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714\Desktop\"/>
    </mc:Choice>
  </mc:AlternateContent>
  <bookViews>
    <workbookView xWindow="0" yWindow="0" windowWidth="19200" windowHeight="11595"/>
  </bookViews>
  <sheets>
    <sheet name="Vaktliste" sheetId="1" r:id="rId1"/>
  </sheets>
  <calcPr calcId="152511"/>
</workbook>
</file>

<file path=xl/calcChain.xml><?xml version="1.0" encoding="utf-8"?>
<calcChain xmlns="http://schemas.openxmlformats.org/spreadsheetml/2006/main">
  <c r="K56" i="1" l="1"/>
  <c r="K55" i="1"/>
  <c r="K54" i="1"/>
  <c r="K53" i="1"/>
  <c r="K57" i="1" s="1"/>
  <c r="K51" i="1"/>
  <c r="K50" i="1"/>
  <c r="K48" i="1"/>
  <c r="K47" i="1"/>
  <c r="K46" i="1"/>
  <c r="K45" i="1"/>
  <c r="K44" i="1"/>
  <c r="K43" i="1"/>
  <c r="K42" i="1"/>
  <c r="K41" i="1"/>
  <c r="K52" i="1" s="1"/>
  <c r="K39" i="1"/>
  <c r="K38" i="1"/>
  <c r="K37" i="1"/>
  <c r="K36" i="1"/>
  <c r="K35" i="1"/>
  <c r="K34" i="1"/>
  <c r="K33" i="1"/>
  <c r="K32" i="1"/>
  <c r="K31" i="1"/>
  <c r="K30" i="1"/>
  <c r="K40" i="1" s="1"/>
  <c r="K29" i="1"/>
  <c r="K27" i="1"/>
  <c r="K26" i="1"/>
  <c r="K25" i="1"/>
  <c r="K24" i="1"/>
  <c r="K23" i="1"/>
  <c r="K22" i="1"/>
  <c r="K21" i="1"/>
  <c r="K20" i="1"/>
  <c r="K28" i="1" s="1"/>
  <c r="K18" i="1"/>
  <c r="K17" i="1"/>
  <c r="K16" i="1"/>
  <c r="K15" i="1"/>
  <c r="K14" i="1"/>
  <c r="K13" i="1"/>
  <c r="K12" i="1"/>
  <c r="K11" i="1"/>
  <c r="K10" i="1"/>
  <c r="K19" i="1" s="1"/>
  <c r="K8" i="1"/>
  <c r="K7" i="1"/>
  <c r="K6" i="1"/>
  <c r="K5" i="1"/>
  <c r="K59" i="1" l="1"/>
</calcChain>
</file>

<file path=xl/sharedStrings.xml><?xml version="1.0" encoding="utf-8"?>
<sst xmlns="http://schemas.openxmlformats.org/spreadsheetml/2006/main" count="349" uniqueCount="121">
  <si>
    <t>AVDELING</t>
  </si>
  <si>
    <t>Tormod Skilag</t>
  </si>
  <si>
    <t>Countryvakter: 6-10 Juli</t>
  </si>
  <si>
    <t>ANSVARLIG</t>
  </si>
  <si>
    <t>Frank Egil Stø</t>
  </si>
  <si>
    <t>TELEFON</t>
  </si>
  <si>
    <t>952 54 952</t>
  </si>
  <si>
    <t>FORNAVN</t>
  </si>
  <si>
    <t>ETTERNAVN</t>
  </si>
  <si>
    <t>FRIVILLIG</t>
  </si>
  <si>
    <t>DAG</t>
  </si>
  <si>
    <t>STILLING</t>
  </si>
  <si>
    <t>START</t>
  </si>
  <si>
    <t>FORVENTET SLUTT</t>
  </si>
  <si>
    <t>FAKTISK START</t>
  </si>
  <si>
    <t>FAKTISK SLUTT</t>
  </si>
  <si>
    <t>FORVENTET TIMER</t>
  </si>
  <si>
    <t>ARBEIDS STED</t>
  </si>
  <si>
    <t>Vidar</t>
  </si>
  <si>
    <t>Lillebråten</t>
  </si>
  <si>
    <t>JA</t>
  </si>
  <si>
    <t>TIRSDAG</t>
  </si>
  <si>
    <t>Rigging</t>
  </si>
  <si>
    <t>Rydding</t>
  </si>
  <si>
    <t>GRILL</t>
  </si>
  <si>
    <t xml:space="preserve">Harald </t>
  </si>
  <si>
    <t>Øium</t>
  </si>
  <si>
    <t>Oddvar Arne</t>
  </si>
  <si>
    <t>Venåsen</t>
  </si>
  <si>
    <t>Ellef</t>
  </si>
  <si>
    <t>Wistad</t>
  </si>
  <si>
    <t xml:space="preserve">Tove </t>
  </si>
  <si>
    <t>Ekre</t>
  </si>
  <si>
    <t>ONSDAG</t>
  </si>
  <si>
    <t xml:space="preserve">Servering </t>
  </si>
  <si>
    <t>Serveringshjelp</t>
  </si>
  <si>
    <t>Erna</t>
  </si>
  <si>
    <t>Furuheim</t>
  </si>
  <si>
    <t>Lars</t>
  </si>
  <si>
    <t>Fagervold</t>
  </si>
  <si>
    <t>Ragna</t>
  </si>
  <si>
    <t>Rognstad</t>
  </si>
  <si>
    <t>Roger</t>
  </si>
  <si>
    <t>Stener</t>
  </si>
  <si>
    <t>Ivar</t>
  </si>
  <si>
    <t>Sylte</t>
  </si>
  <si>
    <t>Erik</t>
  </si>
  <si>
    <t>Sætha</t>
  </si>
  <si>
    <t xml:space="preserve">Knut </t>
  </si>
  <si>
    <t>Bakken</t>
  </si>
  <si>
    <t>Synnøve</t>
  </si>
  <si>
    <t>Kolås</t>
  </si>
  <si>
    <t>Wenche</t>
  </si>
  <si>
    <t>Ovrum</t>
  </si>
  <si>
    <t>TORSDAG</t>
  </si>
  <si>
    <t>Herbert</t>
  </si>
  <si>
    <t>Kink</t>
  </si>
  <si>
    <t>Geir</t>
  </si>
  <si>
    <t>Aspeslåen</t>
  </si>
  <si>
    <t>Enor Michael</t>
  </si>
  <si>
    <t>Haugen</t>
  </si>
  <si>
    <t>Marit N</t>
  </si>
  <si>
    <t>Forreløkken</t>
  </si>
  <si>
    <t>Jon Terje</t>
  </si>
  <si>
    <t>Bjørke</t>
  </si>
  <si>
    <t>Borgny S</t>
  </si>
  <si>
    <t>Sletten</t>
  </si>
  <si>
    <t>Gunnar</t>
  </si>
  <si>
    <t>Larsen</t>
  </si>
  <si>
    <t>Rita</t>
  </si>
  <si>
    <t>Berget</t>
  </si>
  <si>
    <t>FREDAG</t>
  </si>
  <si>
    <t>Ann Sofie</t>
  </si>
  <si>
    <t>Brendemoen</t>
  </si>
  <si>
    <t>Veronika</t>
  </si>
  <si>
    <t>Silliløkken</t>
  </si>
  <si>
    <t>Aud</t>
  </si>
  <si>
    <t>Byrløkken</t>
  </si>
  <si>
    <t xml:space="preserve">Hanne </t>
  </si>
  <si>
    <t>Grøthe</t>
  </si>
  <si>
    <t>Kari</t>
  </si>
  <si>
    <t>Hage</t>
  </si>
  <si>
    <t>Pål</t>
  </si>
  <si>
    <t xml:space="preserve">Tom </t>
  </si>
  <si>
    <t>Stamoen</t>
  </si>
  <si>
    <t>Janne</t>
  </si>
  <si>
    <t>Bjørklund</t>
  </si>
  <si>
    <t>Svein</t>
  </si>
  <si>
    <t>Tofte</t>
  </si>
  <si>
    <t xml:space="preserve">Anders </t>
  </si>
  <si>
    <t>Ingrid</t>
  </si>
  <si>
    <t>Myhre</t>
  </si>
  <si>
    <t>LØRDAG</t>
  </si>
  <si>
    <t>Britt Unni</t>
  </si>
  <si>
    <t>Bilben</t>
  </si>
  <si>
    <t>Jan Rune</t>
  </si>
  <si>
    <t>Sjåstad</t>
  </si>
  <si>
    <t xml:space="preserve">Ingrid </t>
  </si>
  <si>
    <t>Slettmoen</t>
  </si>
  <si>
    <t>Servering</t>
  </si>
  <si>
    <t xml:space="preserve">Øystein </t>
  </si>
  <si>
    <t>Slåen</t>
  </si>
  <si>
    <t>Leif  Arne</t>
  </si>
  <si>
    <t>Gjerdingen</t>
  </si>
  <si>
    <t xml:space="preserve">Pål Gunnar </t>
  </si>
  <si>
    <t>Brandvold</t>
  </si>
  <si>
    <t>Lene</t>
  </si>
  <si>
    <t>Stokkevåg Eide</t>
  </si>
  <si>
    <t xml:space="preserve">Karoline </t>
  </si>
  <si>
    <t>Roven</t>
  </si>
  <si>
    <t>Tone</t>
  </si>
  <si>
    <t>Marie</t>
  </si>
  <si>
    <t>Underdalshaugen</t>
  </si>
  <si>
    <t>SØNDAG</t>
  </si>
  <si>
    <t xml:space="preserve">Linda  </t>
  </si>
  <si>
    <t>Andreassen</t>
  </si>
  <si>
    <t>Frank Egil</t>
  </si>
  <si>
    <t>Stø</t>
  </si>
  <si>
    <t>Solveig</t>
  </si>
  <si>
    <t>Hagen</t>
  </si>
  <si>
    <t>Tot. timer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</si>
</sst>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9]##&quot; &quot;##&quot; &quot;##&quot; &quot;##;&quot;(+&quot;##&quot;) &quot;##&quot; &quot;##&quot; &quot;##&quot; &quot;##"/>
  </numFmts>
  <fonts count="13" x14ac:knownFonts="1">
    <font>
      <sz val="11"/>
      <color indexed="8"/>
      <name val="Calibri"/>
    </font>
    <font>
      <b/>
      <sz val="14"/>
      <color indexed="8"/>
      <name val="Cambria"/>
    </font>
    <font>
      <sz val="14"/>
      <color indexed="8"/>
      <name val="Cambria"/>
    </font>
    <font>
      <sz val="11"/>
      <color indexed="12"/>
      <name val="Calibri"/>
    </font>
    <font>
      <sz val="12"/>
      <color indexed="8"/>
      <name val="Cambria"/>
    </font>
    <font>
      <b/>
      <sz val="10"/>
      <color indexed="9"/>
      <name val="Cambria"/>
    </font>
    <font>
      <b/>
      <sz val="10"/>
      <color indexed="8"/>
      <name val="Cambria"/>
    </font>
    <font>
      <sz val="10"/>
      <color indexed="8"/>
      <name val="Cambria"/>
    </font>
    <font>
      <b/>
      <sz val="10"/>
      <color indexed="12"/>
      <name val="Cambria"/>
    </font>
    <font>
      <sz val="11"/>
      <color indexed="8"/>
      <name val="Cambria"/>
    </font>
    <font>
      <b/>
      <sz val="11"/>
      <color indexed="8"/>
      <name val="Cambria"/>
    </font>
    <font>
      <b/>
      <sz val="11"/>
      <color indexed="12"/>
      <name val="Cambria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31">
    <border>
      <left/>
      <right/>
      <top/>
      <bottom/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/>
      <top style="thin">
        <color indexed="10"/>
      </top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3"/>
      </bottom>
      <diagonal/>
    </border>
    <border>
      <left style="medium">
        <color indexed="8"/>
      </left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4"/>
      </bottom>
      <diagonal/>
    </border>
    <border>
      <left/>
      <right style="medium">
        <color indexed="8"/>
      </right>
      <top style="thin">
        <color indexed="13"/>
      </top>
      <bottom style="thin">
        <color indexed="13"/>
      </bottom>
      <diagonal/>
    </border>
    <border>
      <left/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4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67">
    <xf numFmtId="0" fontId="0" fillId="0" borderId="0" xfId="0" applyFont="1" applyAlignment="1"/>
    <xf numFmtId="0" fontId="0" fillId="0" borderId="0" xfId="0" applyNumberFormat="1" applyFont="1" applyAlignment="1"/>
    <xf numFmtId="49" fontId="0" fillId="2" borderId="4" xfId="0" applyNumberFormat="1" applyFont="1" applyFill="1" applyBorder="1" applyAlignment="1"/>
    <xf numFmtId="0" fontId="0" fillId="2" borderId="5" xfId="0" applyNumberFormat="1" applyFont="1" applyFill="1" applyBorder="1" applyAlignment="1"/>
    <xf numFmtId="0" fontId="3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3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2" borderId="17" xfId="0" applyNumberFormat="1" applyFont="1" applyFill="1" applyBorder="1" applyAlignment="1"/>
    <xf numFmtId="49" fontId="0" fillId="2" borderId="17" xfId="0" applyNumberFormat="1" applyFont="1" applyFill="1" applyBorder="1" applyAlignment="1"/>
    <xf numFmtId="0" fontId="3" fillId="2" borderId="17" xfId="0" applyNumberFormat="1" applyFont="1" applyFill="1" applyBorder="1" applyAlignment="1"/>
    <xf numFmtId="0" fontId="0" fillId="2" borderId="18" xfId="0" applyNumberFormat="1" applyFont="1" applyFill="1" applyBorder="1" applyAlignment="1"/>
    <xf numFmtId="49" fontId="5" fillId="4" borderId="19" xfId="0" applyNumberFormat="1" applyFont="1" applyFill="1" applyBorder="1" applyAlignment="1">
      <alignment wrapText="1"/>
    </xf>
    <xf numFmtId="49" fontId="5" fillId="4" borderId="20" xfId="0" applyNumberFormat="1" applyFont="1" applyFill="1" applyBorder="1" applyAlignment="1">
      <alignment wrapText="1"/>
    </xf>
    <xf numFmtId="49" fontId="5" fillId="4" borderId="21" xfId="0" applyNumberFormat="1" applyFont="1" applyFill="1" applyBorder="1" applyAlignment="1">
      <alignment wrapText="1"/>
    </xf>
    <xf numFmtId="49" fontId="5" fillId="4" borderId="22" xfId="0" applyNumberFormat="1" applyFont="1" applyFill="1" applyBorder="1" applyAlignment="1">
      <alignment wrapText="1"/>
    </xf>
    <xf numFmtId="49" fontId="6" fillId="3" borderId="19" xfId="0" applyNumberFormat="1" applyFont="1" applyFill="1" applyBorder="1" applyAlignment="1">
      <alignment wrapText="1"/>
    </xf>
    <xf numFmtId="49" fontId="6" fillId="3" borderId="20" xfId="0" applyNumberFormat="1" applyFont="1" applyFill="1" applyBorder="1" applyAlignment="1">
      <alignment wrapText="1"/>
    </xf>
    <xf numFmtId="49" fontId="7" fillId="2" borderId="23" xfId="0" applyNumberFormat="1" applyFont="1" applyFill="1" applyBorder="1" applyAlignment="1">
      <alignment wrapText="1"/>
    </xf>
    <xf numFmtId="49" fontId="7" fillId="2" borderId="24" xfId="0" applyNumberFormat="1" applyFont="1" applyFill="1" applyBorder="1" applyAlignment="1">
      <alignment wrapText="1"/>
    </xf>
    <xf numFmtId="20" fontId="7" fillId="2" borderId="24" xfId="0" applyNumberFormat="1" applyFont="1" applyFill="1" applyBorder="1" applyAlignment="1">
      <alignment wrapText="1"/>
    </xf>
    <xf numFmtId="20" fontId="7" fillId="2" borderId="25" xfId="0" applyNumberFormat="1" applyFont="1" applyFill="1" applyBorder="1" applyAlignment="1">
      <alignment wrapText="1"/>
    </xf>
    <xf numFmtId="2" fontId="8" fillId="2" borderId="26" xfId="0" applyNumberFormat="1" applyFont="1" applyFill="1" applyBorder="1" applyAlignment="1"/>
    <xf numFmtId="49" fontId="7" fillId="2" borderId="27" xfId="0" applyNumberFormat="1" applyFont="1" applyFill="1" applyBorder="1" applyAlignment="1">
      <alignment wrapText="1"/>
    </xf>
    <xf numFmtId="0" fontId="6" fillId="2" borderId="28" xfId="0" applyNumberFormat="1" applyFont="1" applyFill="1" applyBorder="1" applyAlignment="1">
      <alignment wrapText="1"/>
    </xf>
    <xf numFmtId="0" fontId="6" fillId="2" borderId="24" xfId="0" applyNumberFormat="1" applyFont="1" applyFill="1" applyBorder="1" applyAlignment="1">
      <alignment wrapText="1"/>
    </xf>
    <xf numFmtId="0" fontId="7" fillId="2" borderId="24" xfId="0" applyNumberFormat="1" applyFont="1" applyFill="1" applyBorder="1" applyAlignment="1">
      <alignment wrapText="1"/>
    </xf>
    <xf numFmtId="0" fontId="9" fillId="2" borderId="24" xfId="0" applyNumberFormat="1" applyFont="1" applyFill="1" applyBorder="1" applyAlignment="1"/>
    <xf numFmtId="0" fontId="7" fillId="2" borderId="27" xfId="0" applyNumberFormat="1" applyFont="1" applyFill="1" applyBorder="1" applyAlignment="1">
      <alignment wrapText="1"/>
    </xf>
    <xf numFmtId="49" fontId="6" fillId="3" borderId="19" xfId="0" applyNumberFormat="1" applyFont="1" applyFill="1" applyBorder="1" applyAlignment="1"/>
    <xf numFmtId="49" fontId="6" fillId="3" borderId="20" xfId="0" applyNumberFormat="1" applyFont="1" applyFill="1" applyBorder="1" applyAlignment="1"/>
    <xf numFmtId="49" fontId="7" fillId="2" borderId="23" xfId="0" applyNumberFormat="1" applyFont="1" applyFill="1" applyBorder="1" applyAlignment="1"/>
    <xf numFmtId="49" fontId="7" fillId="2" borderId="24" xfId="0" applyNumberFormat="1" applyFont="1" applyFill="1" applyBorder="1" applyAlignment="1"/>
    <xf numFmtId="49" fontId="9" fillId="2" borderId="24" xfId="0" applyNumberFormat="1" applyFont="1" applyFill="1" applyBorder="1" applyAlignment="1"/>
    <xf numFmtId="20" fontId="7" fillId="2" borderId="24" xfId="0" applyNumberFormat="1" applyFont="1" applyFill="1" applyBorder="1" applyAlignment="1"/>
    <xf numFmtId="20" fontId="7" fillId="2" borderId="25" xfId="0" applyNumberFormat="1" applyFont="1" applyFill="1" applyBorder="1" applyAlignment="1"/>
    <xf numFmtId="49" fontId="7" fillId="2" borderId="27" xfId="0" applyNumberFormat="1" applyFont="1" applyFill="1" applyBorder="1" applyAlignment="1"/>
    <xf numFmtId="0" fontId="6" fillId="2" borderId="28" xfId="0" applyNumberFormat="1" applyFont="1" applyFill="1" applyBorder="1" applyAlignment="1"/>
    <xf numFmtId="0" fontId="6" fillId="2" borderId="24" xfId="0" applyNumberFormat="1" applyFont="1" applyFill="1" applyBorder="1" applyAlignment="1"/>
    <xf numFmtId="0" fontId="7" fillId="2" borderId="24" xfId="0" applyNumberFormat="1" applyFont="1" applyFill="1" applyBorder="1" applyAlignment="1"/>
    <xf numFmtId="0" fontId="7" fillId="2" borderId="27" xfId="0" applyNumberFormat="1" applyFont="1" applyFill="1" applyBorder="1" applyAlignment="1"/>
    <xf numFmtId="0" fontId="10" fillId="2" borderId="28" xfId="0" applyNumberFormat="1" applyFont="1" applyFill="1" applyBorder="1" applyAlignment="1">
      <alignment wrapText="1"/>
    </xf>
    <xf numFmtId="0" fontId="10" fillId="2" borderId="24" xfId="0" applyNumberFormat="1" applyFont="1" applyFill="1" applyBorder="1" applyAlignment="1">
      <alignment wrapText="1"/>
    </xf>
    <xf numFmtId="20" fontId="10" fillId="2" borderId="24" xfId="0" applyNumberFormat="1" applyFont="1" applyFill="1" applyBorder="1" applyAlignment="1">
      <alignment wrapText="1"/>
    </xf>
    <xf numFmtId="49" fontId="10" fillId="2" borderId="25" xfId="0" applyNumberFormat="1" applyFont="1" applyFill="1" applyBorder="1" applyAlignment="1">
      <alignment vertical="top"/>
    </xf>
    <xf numFmtId="2" fontId="11" fillId="2" borderId="26" xfId="0" applyNumberFormat="1" applyFont="1" applyFill="1" applyBorder="1" applyAlignment="1">
      <alignment wrapText="1"/>
    </xf>
    <xf numFmtId="0" fontId="10" fillId="2" borderId="27" xfId="0" applyNumberFormat="1" applyFont="1" applyFill="1" applyBorder="1" applyAlignment="1">
      <alignment wrapText="1"/>
    </xf>
    <xf numFmtId="0" fontId="0" fillId="2" borderId="29" xfId="0" applyNumberFormat="1" applyFont="1" applyFill="1" applyBorder="1" applyAlignment="1"/>
    <xf numFmtId="0" fontId="0" fillId="2" borderId="30" xfId="0" applyNumberFormat="1" applyFont="1" applyFill="1" applyBorder="1" applyAlignment="1"/>
    <xf numFmtId="0" fontId="0" fillId="0" borderId="11" xfId="0" applyFont="1" applyBorder="1" applyAlignment="1"/>
    <xf numFmtId="49" fontId="12" fillId="0" borderId="11" xfId="0" applyNumberFormat="1" applyFont="1" applyBorder="1" applyAlignment="1"/>
    <xf numFmtId="0" fontId="0" fillId="0" borderId="11" xfId="0" applyNumberFormat="1" applyFont="1" applyBorder="1" applyAlignment="1"/>
    <xf numFmtId="49" fontId="4" fillId="3" borderId="15" xfId="0" applyNumberFormat="1" applyFont="1" applyFill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0" fontId="2" fillId="3" borderId="9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C00000"/>
      <rgbColor rgb="FF5B9BD5"/>
      <rgbColor rgb="FF7F7F7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showGridLines="0" tabSelected="1" workbookViewId="0">
      <selection sqref="A1:B1"/>
    </sheetView>
  </sheetViews>
  <sheetFormatPr baseColWidth="10" defaultColWidth="10.85546875" defaultRowHeight="15" customHeight="1" x14ac:dyDescent="0.25"/>
  <cols>
    <col min="1" max="1" width="13.28515625" style="1" customWidth="1"/>
    <col min="2" max="2" width="14.28515625" style="1" customWidth="1"/>
    <col min="3" max="3" width="7.140625" style="1" customWidth="1"/>
    <col min="4" max="4" width="9.28515625" style="1" customWidth="1"/>
    <col min="5" max="5" width="10.42578125" style="1" customWidth="1"/>
    <col min="6" max="6" width="14.42578125" style="1" customWidth="1"/>
    <col min="7" max="7" width="7.28515625" style="1" customWidth="1"/>
    <col min="8" max="8" width="10" style="1" customWidth="1"/>
    <col min="9" max="9" width="9.140625" style="1" customWidth="1"/>
    <col min="10" max="10" width="9.7109375" style="1" customWidth="1"/>
    <col min="11" max="11" width="11.42578125" style="1" customWidth="1"/>
    <col min="12" max="256" width="10.85546875" style="1" customWidth="1"/>
  </cols>
  <sheetData>
    <row r="1" spans="1:12" ht="17.45" customHeight="1" x14ac:dyDescent="0.25">
      <c r="A1" s="65" t="s">
        <v>0</v>
      </c>
      <c r="B1" s="66"/>
      <c r="C1" s="63" t="s">
        <v>1</v>
      </c>
      <c r="D1" s="64"/>
      <c r="E1" s="64"/>
      <c r="F1" s="2" t="s">
        <v>2</v>
      </c>
      <c r="G1" s="3"/>
      <c r="H1" s="3"/>
      <c r="I1" s="3"/>
      <c r="J1" s="3"/>
      <c r="K1" s="4"/>
      <c r="L1" s="5"/>
    </row>
    <row r="2" spans="1:12" ht="18" customHeight="1" x14ac:dyDescent="0.25">
      <c r="A2" s="61" t="s">
        <v>3</v>
      </c>
      <c r="B2" s="62"/>
      <c r="C2" s="59" t="s">
        <v>4</v>
      </c>
      <c r="D2" s="60"/>
      <c r="E2" s="60"/>
      <c r="F2" s="6"/>
      <c r="G2" s="7"/>
      <c r="H2" s="7"/>
      <c r="I2" s="7"/>
      <c r="J2" s="7"/>
      <c r="K2" s="8"/>
      <c r="L2" s="9"/>
    </row>
    <row r="3" spans="1:12" ht="18" customHeight="1" x14ac:dyDescent="0.25">
      <c r="A3" s="57" t="s">
        <v>5</v>
      </c>
      <c r="B3" s="58"/>
      <c r="C3" s="55" t="s">
        <v>6</v>
      </c>
      <c r="D3" s="56"/>
      <c r="E3" s="56"/>
      <c r="F3" s="10"/>
      <c r="G3" s="11"/>
      <c r="H3" s="11"/>
      <c r="I3" s="12"/>
      <c r="J3" s="11"/>
      <c r="K3" s="13"/>
      <c r="L3" s="14"/>
    </row>
    <row r="4" spans="1:12" ht="27" customHeight="1" x14ac:dyDescent="0.25">
      <c r="A4" s="15" t="s">
        <v>7</v>
      </c>
      <c r="B4" s="16" t="s">
        <v>8</v>
      </c>
      <c r="C4" s="16" t="s">
        <v>9</v>
      </c>
      <c r="D4" s="16" t="s">
        <v>10</v>
      </c>
      <c r="E4" s="16" t="s">
        <v>0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15</v>
      </c>
      <c r="K4" s="17" t="s">
        <v>16</v>
      </c>
      <c r="L4" s="18" t="s">
        <v>17</v>
      </c>
    </row>
    <row r="5" spans="1:12" ht="13.5" customHeight="1" x14ac:dyDescent="0.25">
      <c r="A5" s="19" t="s">
        <v>18</v>
      </c>
      <c r="B5" s="20" t="s">
        <v>19</v>
      </c>
      <c r="C5" s="21" t="s">
        <v>20</v>
      </c>
      <c r="D5" s="22" t="s">
        <v>21</v>
      </c>
      <c r="E5" s="22" t="s">
        <v>22</v>
      </c>
      <c r="F5" s="22" t="s">
        <v>23</v>
      </c>
      <c r="G5" s="23">
        <v>0.375</v>
      </c>
      <c r="H5" s="23">
        <v>0.625</v>
      </c>
      <c r="I5" s="23"/>
      <c r="J5" s="24"/>
      <c r="K5" s="25">
        <f>(H5-G5+(H5&lt;G5))*24</f>
        <v>6</v>
      </c>
      <c r="L5" s="26" t="s">
        <v>24</v>
      </c>
    </row>
    <row r="6" spans="1:12" ht="13.5" customHeight="1" x14ac:dyDescent="0.25">
      <c r="A6" s="19" t="s">
        <v>25</v>
      </c>
      <c r="B6" s="20" t="s">
        <v>26</v>
      </c>
      <c r="C6" s="21" t="s">
        <v>20</v>
      </c>
      <c r="D6" s="22" t="s">
        <v>21</v>
      </c>
      <c r="E6" s="22" t="s">
        <v>22</v>
      </c>
      <c r="F6" s="22" t="s">
        <v>23</v>
      </c>
      <c r="G6" s="23">
        <v>0.375</v>
      </c>
      <c r="H6" s="23">
        <v>0.625</v>
      </c>
      <c r="I6" s="23"/>
      <c r="J6" s="24"/>
      <c r="K6" s="25">
        <f>(H6-G6+(H6&lt;G6))*24</f>
        <v>6</v>
      </c>
      <c r="L6" s="26" t="s">
        <v>24</v>
      </c>
    </row>
    <row r="7" spans="1:12" ht="13.5" customHeight="1" x14ac:dyDescent="0.25">
      <c r="A7" s="19" t="s">
        <v>27</v>
      </c>
      <c r="B7" s="20" t="s">
        <v>28</v>
      </c>
      <c r="C7" s="21" t="s">
        <v>20</v>
      </c>
      <c r="D7" s="22" t="s">
        <v>21</v>
      </c>
      <c r="E7" s="22" t="s">
        <v>22</v>
      </c>
      <c r="F7" s="22" t="s">
        <v>23</v>
      </c>
      <c r="G7" s="23">
        <v>0.375</v>
      </c>
      <c r="H7" s="23">
        <v>0.625</v>
      </c>
      <c r="I7" s="23"/>
      <c r="J7" s="24"/>
      <c r="K7" s="25">
        <f>(H7-G7+(H7&lt;G7))*24</f>
        <v>6</v>
      </c>
      <c r="L7" s="26" t="s">
        <v>24</v>
      </c>
    </row>
    <row r="8" spans="1:12" ht="13.5" customHeight="1" x14ac:dyDescent="0.25">
      <c r="A8" s="19" t="s">
        <v>29</v>
      </c>
      <c r="B8" s="20" t="s">
        <v>30</v>
      </c>
      <c r="C8" s="21" t="s">
        <v>20</v>
      </c>
      <c r="D8" s="22" t="s">
        <v>21</v>
      </c>
      <c r="E8" s="22" t="s">
        <v>22</v>
      </c>
      <c r="F8" s="22" t="s">
        <v>23</v>
      </c>
      <c r="G8" s="23">
        <v>0.375</v>
      </c>
      <c r="H8" s="23">
        <v>0.625</v>
      </c>
      <c r="I8" s="23"/>
      <c r="J8" s="24"/>
      <c r="K8" s="25">
        <f>(H8-G8+(H8&lt;G8))*24</f>
        <v>6</v>
      </c>
      <c r="L8" s="26" t="s">
        <v>24</v>
      </c>
    </row>
    <row r="9" spans="1:12" ht="14.45" customHeight="1" x14ac:dyDescent="0.25">
      <c r="A9" s="27"/>
      <c r="B9" s="28"/>
      <c r="C9" s="29"/>
      <c r="D9" s="29"/>
      <c r="E9" s="30"/>
      <c r="F9" s="30"/>
      <c r="G9" s="23"/>
      <c r="H9" s="23"/>
      <c r="I9" s="23"/>
      <c r="J9" s="24"/>
      <c r="K9" s="25">
        <v>24</v>
      </c>
      <c r="L9" s="31"/>
    </row>
    <row r="10" spans="1:12" ht="14.45" customHeight="1" x14ac:dyDescent="0.25">
      <c r="A10" s="32" t="s">
        <v>31</v>
      </c>
      <c r="B10" s="33" t="s">
        <v>32</v>
      </c>
      <c r="C10" s="34" t="s">
        <v>20</v>
      </c>
      <c r="D10" s="35" t="s">
        <v>33</v>
      </c>
      <c r="E10" s="36" t="s">
        <v>34</v>
      </c>
      <c r="F10" s="36" t="s">
        <v>35</v>
      </c>
      <c r="G10" s="37">
        <v>0.625</v>
      </c>
      <c r="H10" s="37">
        <v>0.875</v>
      </c>
      <c r="I10" s="37"/>
      <c r="J10" s="38"/>
      <c r="K10" s="25">
        <f t="shared" ref="K10:K18" si="0">(H10-G10+(H10&lt;G10))*24</f>
        <v>6</v>
      </c>
      <c r="L10" s="26" t="s">
        <v>24</v>
      </c>
    </row>
    <row r="11" spans="1:12" ht="14.45" customHeight="1" x14ac:dyDescent="0.25">
      <c r="A11" s="32" t="s">
        <v>36</v>
      </c>
      <c r="B11" s="33" t="s">
        <v>37</v>
      </c>
      <c r="C11" s="34" t="s">
        <v>20</v>
      </c>
      <c r="D11" s="35" t="s">
        <v>33</v>
      </c>
      <c r="E11" s="36" t="s">
        <v>34</v>
      </c>
      <c r="F11" s="36" t="s">
        <v>35</v>
      </c>
      <c r="G11" s="37">
        <v>0.58333333333333326</v>
      </c>
      <c r="H11" s="37">
        <v>0.875</v>
      </c>
      <c r="I11" s="37"/>
      <c r="J11" s="38"/>
      <c r="K11" s="25">
        <f t="shared" si="0"/>
        <v>7.0000000000000018</v>
      </c>
      <c r="L11" s="26" t="s">
        <v>24</v>
      </c>
    </row>
    <row r="12" spans="1:12" ht="14.45" customHeight="1" x14ac:dyDescent="0.25">
      <c r="A12" s="32" t="s">
        <v>38</v>
      </c>
      <c r="B12" s="33" t="s">
        <v>39</v>
      </c>
      <c r="C12" s="34" t="s">
        <v>20</v>
      </c>
      <c r="D12" s="35" t="s">
        <v>33</v>
      </c>
      <c r="E12" s="36" t="s">
        <v>34</v>
      </c>
      <c r="F12" s="36" t="s">
        <v>35</v>
      </c>
      <c r="G12" s="37">
        <v>0.875</v>
      </c>
      <c r="H12" s="37">
        <v>1</v>
      </c>
      <c r="I12" s="37"/>
      <c r="J12" s="38"/>
      <c r="K12" s="25">
        <f t="shared" si="0"/>
        <v>3</v>
      </c>
      <c r="L12" s="39" t="s">
        <v>24</v>
      </c>
    </row>
    <row r="13" spans="1:12" ht="15" customHeight="1" x14ac:dyDescent="0.25">
      <c r="A13" s="32" t="s">
        <v>40</v>
      </c>
      <c r="B13" s="33" t="s">
        <v>41</v>
      </c>
      <c r="C13" s="34" t="s">
        <v>20</v>
      </c>
      <c r="D13" s="35" t="s">
        <v>33</v>
      </c>
      <c r="E13" s="36" t="s">
        <v>34</v>
      </c>
      <c r="F13" s="36" t="s">
        <v>35</v>
      </c>
      <c r="G13" s="37">
        <v>0.875</v>
      </c>
      <c r="H13" s="37">
        <v>0</v>
      </c>
      <c r="I13" s="37"/>
      <c r="J13" s="38"/>
      <c r="K13" s="25">
        <f t="shared" si="0"/>
        <v>3</v>
      </c>
      <c r="L13" s="39" t="s">
        <v>24</v>
      </c>
    </row>
    <row r="14" spans="1:12" ht="14.45" customHeight="1" x14ac:dyDescent="0.25">
      <c r="A14" s="32" t="s">
        <v>42</v>
      </c>
      <c r="B14" s="33" t="s">
        <v>43</v>
      </c>
      <c r="C14" s="34" t="s">
        <v>20</v>
      </c>
      <c r="D14" s="35" t="s">
        <v>33</v>
      </c>
      <c r="E14" s="36" t="s">
        <v>34</v>
      </c>
      <c r="F14" s="36" t="s">
        <v>35</v>
      </c>
      <c r="G14" s="37">
        <v>0.875</v>
      </c>
      <c r="H14" s="37">
        <v>0</v>
      </c>
      <c r="I14" s="37"/>
      <c r="J14" s="38"/>
      <c r="K14" s="25">
        <f t="shared" si="0"/>
        <v>3</v>
      </c>
      <c r="L14" s="39" t="s">
        <v>24</v>
      </c>
    </row>
    <row r="15" spans="1:12" ht="15" customHeight="1" x14ac:dyDescent="0.25">
      <c r="A15" s="32" t="s">
        <v>44</v>
      </c>
      <c r="B15" s="33" t="s">
        <v>45</v>
      </c>
      <c r="C15" s="34" t="s">
        <v>20</v>
      </c>
      <c r="D15" s="35" t="s">
        <v>33</v>
      </c>
      <c r="E15" s="36" t="s">
        <v>34</v>
      </c>
      <c r="F15" s="36" t="s">
        <v>35</v>
      </c>
      <c r="G15" s="37">
        <v>0</v>
      </c>
      <c r="H15" s="37">
        <v>0.125</v>
      </c>
      <c r="I15" s="37"/>
      <c r="J15" s="38"/>
      <c r="K15" s="25">
        <f t="shared" si="0"/>
        <v>3</v>
      </c>
      <c r="L15" s="39" t="s">
        <v>24</v>
      </c>
    </row>
    <row r="16" spans="1:12" ht="15" customHeight="1" x14ac:dyDescent="0.25">
      <c r="A16" s="32" t="s">
        <v>46</v>
      </c>
      <c r="B16" s="33" t="s">
        <v>47</v>
      </c>
      <c r="C16" s="34" t="s">
        <v>20</v>
      </c>
      <c r="D16" s="35" t="s">
        <v>33</v>
      </c>
      <c r="E16" s="36" t="s">
        <v>34</v>
      </c>
      <c r="F16" s="36" t="s">
        <v>35</v>
      </c>
      <c r="G16" s="37">
        <v>0</v>
      </c>
      <c r="H16" s="37">
        <v>0.125</v>
      </c>
      <c r="I16" s="37"/>
      <c r="J16" s="38"/>
      <c r="K16" s="25">
        <f t="shared" si="0"/>
        <v>3</v>
      </c>
      <c r="L16" s="39" t="s">
        <v>24</v>
      </c>
    </row>
    <row r="17" spans="1:12" ht="14.45" customHeight="1" x14ac:dyDescent="0.25">
      <c r="A17" s="32" t="s">
        <v>48</v>
      </c>
      <c r="B17" s="33" t="s">
        <v>49</v>
      </c>
      <c r="C17" s="34" t="s">
        <v>20</v>
      </c>
      <c r="D17" s="35" t="s">
        <v>33</v>
      </c>
      <c r="E17" s="36" t="s">
        <v>34</v>
      </c>
      <c r="F17" s="36" t="s">
        <v>35</v>
      </c>
      <c r="G17" s="37">
        <v>0</v>
      </c>
      <c r="H17" s="37">
        <v>0.125</v>
      </c>
      <c r="I17" s="37"/>
      <c r="J17" s="38"/>
      <c r="K17" s="25">
        <f t="shared" si="0"/>
        <v>3</v>
      </c>
      <c r="L17" s="39" t="s">
        <v>24</v>
      </c>
    </row>
    <row r="18" spans="1:12" ht="15" customHeight="1" x14ac:dyDescent="0.25">
      <c r="A18" s="32" t="s">
        <v>50</v>
      </c>
      <c r="B18" s="33" t="s">
        <v>51</v>
      </c>
      <c r="C18" s="34" t="s">
        <v>20</v>
      </c>
      <c r="D18" s="35" t="s">
        <v>33</v>
      </c>
      <c r="E18" s="36" t="s">
        <v>34</v>
      </c>
      <c r="F18" s="36" t="s">
        <v>35</v>
      </c>
      <c r="G18" s="37">
        <v>0</v>
      </c>
      <c r="H18" s="37">
        <v>0.125</v>
      </c>
      <c r="I18" s="37"/>
      <c r="J18" s="38"/>
      <c r="K18" s="25">
        <f t="shared" si="0"/>
        <v>3</v>
      </c>
      <c r="L18" s="39" t="s">
        <v>24</v>
      </c>
    </row>
    <row r="19" spans="1:12" ht="14.45" customHeight="1" x14ac:dyDescent="0.25">
      <c r="A19" s="40"/>
      <c r="B19" s="41"/>
      <c r="C19" s="42"/>
      <c r="D19" s="42"/>
      <c r="E19" s="30"/>
      <c r="F19" s="30"/>
      <c r="G19" s="37"/>
      <c r="H19" s="37"/>
      <c r="I19" s="37"/>
      <c r="J19" s="38"/>
      <c r="K19" s="25">
        <f>(K10+K11+K12+K13+K14+K15+K16+K17+K18)</f>
        <v>34</v>
      </c>
      <c r="L19" s="31"/>
    </row>
    <row r="20" spans="1:12" ht="14.45" customHeight="1" x14ac:dyDescent="0.25">
      <c r="A20" s="32" t="s">
        <v>52</v>
      </c>
      <c r="B20" s="33" t="s">
        <v>53</v>
      </c>
      <c r="C20" s="34" t="s">
        <v>20</v>
      </c>
      <c r="D20" s="35" t="s">
        <v>54</v>
      </c>
      <c r="E20" s="36" t="s">
        <v>34</v>
      </c>
      <c r="F20" s="36" t="s">
        <v>35</v>
      </c>
      <c r="G20" s="37">
        <v>0.5</v>
      </c>
      <c r="H20" s="37">
        <v>0.75</v>
      </c>
      <c r="I20" s="37"/>
      <c r="J20" s="38"/>
      <c r="K20" s="25">
        <f t="shared" ref="K20:K27" si="1">(H20-G20+(H20&lt;G20))*24</f>
        <v>6</v>
      </c>
      <c r="L20" s="26" t="s">
        <v>24</v>
      </c>
    </row>
    <row r="21" spans="1:12" ht="14.45" customHeight="1" x14ac:dyDescent="0.25">
      <c r="A21" s="32" t="s">
        <v>55</v>
      </c>
      <c r="B21" s="33" t="s">
        <v>56</v>
      </c>
      <c r="C21" s="34" t="s">
        <v>20</v>
      </c>
      <c r="D21" s="35" t="s">
        <v>54</v>
      </c>
      <c r="E21" s="36" t="s">
        <v>34</v>
      </c>
      <c r="F21" s="36" t="s">
        <v>35</v>
      </c>
      <c r="G21" s="37">
        <v>0.5</v>
      </c>
      <c r="H21" s="37">
        <v>0.75</v>
      </c>
      <c r="I21" s="37"/>
      <c r="J21" s="38"/>
      <c r="K21" s="25">
        <f t="shared" si="1"/>
        <v>6</v>
      </c>
      <c r="L21" s="26" t="s">
        <v>24</v>
      </c>
    </row>
    <row r="22" spans="1:12" ht="14.45" customHeight="1" x14ac:dyDescent="0.25">
      <c r="A22" s="32" t="s">
        <v>57</v>
      </c>
      <c r="B22" s="33" t="s">
        <v>58</v>
      </c>
      <c r="C22" s="34" t="s">
        <v>20</v>
      </c>
      <c r="D22" s="35" t="s">
        <v>54</v>
      </c>
      <c r="E22" s="36" t="s">
        <v>34</v>
      </c>
      <c r="F22" s="36" t="s">
        <v>35</v>
      </c>
      <c r="G22" s="37">
        <v>0.75</v>
      </c>
      <c r="H22" s="37">
        <v>1</v>
      </c>
      <c r="I22" s="37"/>
      <c r="J22" s="38"/>
      <c r="K22" s="25">
        <f t="shared" si="1"/>
        <v>6</v>
      </c>
      <c r="L22" s="26" t="s">
        <v>24</v>
      </c>
    </row>
    <row r="23" spans="1:12" ht="14.45" customHeight="1" x14ac:dyDescent="0.25">
      <c r="A23" s="32" t="s">
        <v>59</v>
      </c>
      <c r="B23" s="33" t="s">
        <v>60</v>
      </c>
      <c r="C23" s="34" t="s">
        <v>20</v>
      </c>
      <c r="D23" s="35" t="s">
        <v>54</v>
      </c>
      <c r="E23" s="36" t="s">
        <v>34</v>
      </c>
      <c r="F23" s="36" t="s">
        <v>35</v>
      </c>
      <c r="G23" s="37">
        <v>0.75</v>
      </c>
      <c r="H23" s="37">
        <v>0</v>
      </c>
      <c r="I23" s="37"/>
      <c r="J23" s="38"/>
      <c r="K23" s="25">
        <f t="shared" si="1"/>
        <v>6</v>
      </c>
      <c r="L23" s="26" t="s">
        <v>24</v>
      </c>
    </row>
    <row r="24" spans="1:12" ht="14.45" customHeight="1" x14ac:dyDescent="0.25">
      <c r="A24" s="32" t="s">
        <v>61</v>
      </c>
      <c r="B24" s="33" t="s">
        <v>62</v>
      </c>
      <c r="C24" s="34" t="s">
        <v>20</v>
      </c>
      <c r="D24" s="35" t="s">
        <v>54</v>
      </c>
      <c r="E24" s="36" t="s">
        <v>34</v>
      </c>
      <c r="F24" s="36" t="s">
        <v>35</v>
      </c>
      <c r="G24" s="37">
        <v>0.83333333333333337</v>
      </c>
      <c r="H24" s="37">
        <v>0</v>
      </c>
      <c r="I24" s="37"/>
      <c r="J24" s="38"/>
      <c r="K24" s="25">
        <f t="shared" si="1"/>
        <v>3.9999999999999991</v>
      </c>
      <c r="L24" s="26" t="s">
        <v>24</v>
      </c>
    </row>
    <row r="25" spans="1:12" ht="14.45" customHeight="1" x14ac:dyDescent="0.25">
      <c r="A25" s="32" t="s">
        <v>63</v>
      </c>
      <c r="B25" s="33" t="s">
        <v>64</v>
      </c>
      <c r="C25" s="34" t="s">
        <v>20</v>
      </c>
      <c r="D25" s="35" t="s">
        <v>54</v>
      </c>
      <c r="E25" s="36" t="s">
        <v>34</v>
      </c>
      <c r="F25" s="36" t="s">
        <v>35</v>
      </c>
      <c r="G25" s="37">
        <v>0</v>
      </c>
      <c r="H25" s="37">
        <v>0.125</v>
      </c>
      <c r="I25" s="37"/>
      <c r="J25" s="38"/>
      <c r="K25" s="25">
        <f t="shared" si="1"/>
        <v>3</v>
      </c>
      <c r="L25" s="26" t="s">
        <v>24</v>
      </c>
    </row>
    <row r="26" spans="1:12" ht="14.45" customHeight="1" x14ac:dyDescent="0.25">
      <c r="A26" s="32" t="s">
        <v>65</v>
      </c>
      <c r="B26" s="33" t="s">
        <v>66</v>
      </c>
      <c r="C26" s="34" t="s">
        <v>20</v>
      </c>
      <c r="D26" s="35" t="s">
        <v>54</v>
      </c>
      <c r="E26" s="36" t="s">
        <v>34</v>
      </c>
      <c r="F26" s="36" t="s">
        <v>35</v>
      </c>
      <c r="G26" s="37">
        <v>0</v>
      </c>
      <c r="H26" s="37">
        <v>0.125</v>
      </c>
      <c r="I26" s="37"/>
      <c r="J26" s="38"/>
      <c r="K26" s="25">
        <f t="shared" si="1"/>
        <v>3</v>
      </c>
      <c r="L26" s="26" t="s">
        <v>24</v>
      </c>
    </row>
    <row r="27" spans="1:12" ht="14.45" customHeight="1" x14ac:dyDescent="0.25">
      <c r="A27" s="32" t="s">
        <v>67</v>
      </c>
      <c r="B27" s="33" t="s">
        <v>68</v>
      </c>
      <c r="C27" s="34" t="s">
        <v>20</v>
      </c>
      <c r="D27" s="35" t="s">
        <v>54</v>
      </c>
      <c r="E27" s="36" t="s">
        <v>34</v>
      </c>
      <c r="F27" s="36" t="s">
        <v>35</v>
      </c>
      <c r="G27" s="37">
        <v>0</v>
      </c>
      <c r="H27" s="37">
        <v>0.125</v>
      </c>
      <c r="I27" s="37"/>
      <c r="J27" s="38"/>
      <c r="K27" s="25">
        <f t="shared" si="1"/>
        <v>3</v>
      </c>
      <c r="L27" s="26" t="s">
        <v>24</v>
      </c>
    </row>
    <row r="28" spans="1:12" ht="14.45" customHeight="1" x14ac:dyDescent="0.25">
      <c r="A28" s="40"/>
      <c r="B28" s="41"/>
      <c r="C28" s="42"/>
      <c r="D28" s="42"/>
      <c r="E28" s="42"/>
      <c r="F28" s="42"/>
      <c r="G28" s="37"/>
      <c r="H28" s="37"/>
      <c r="I28" s="37"/>
      <c r="J28" s="38"/>
      <c r="K28" s="25">
        <f>(K20+K21+K22+K23+K24+K25+K26+K27)</f>
        <v>37</v>
      </c>
      <c r="L28" s="31"/>
    </row>
    <row r="29" spans="1:12" ht="14.45" customHeight="1" x14ac:dyDescent="0.25">
      <c r="A29" s="32" t="s">
        <v>69</v>
      </c>
      <c r="B29" s="33" t="s">
        <v>70</v>
      </c>
      <c r="C29" s="34" t="s">
        <v>20</v>
      </c>
      <c r="D29" s="35" t="s">
        <v>71</v>
      </c>
      <c r="E29" s="36" t="s">
        <v>34</v>
      </c>
      <c r="F29" s="36" t="s">
        <v>35</v>
      </c>
      <c r="G29" s="23">
        <v>0.45833333333333343</v>
      </c>
      <c r="H29" s="23">
        <v>0.75</v>
      </c>
      <c r="I29" s="23"/>
      <c r="J29" s="24"/>
      <c r="K29" s="25">
        <f t="shared" ref="K29:K34" si="2">(H29-G29+(H29&lt;G29))*24</f>
        <v>6.9999999999999982</v>
      </c>
      <c r="L29" s="26" t="s">
        <v>24</v>
      </c>
    </row>
    <row r="30" spans="1:12" ht="14.45" customHeight="1" x14ac:dyDescent="0.25">
      <c r="A30" s="32" t="s">
        <v>72</v>
      </c>
      <c r="B30" s="33" t="s">
        <v>73</v>
      </c>
      <c r="C30" s="34" t="s">
        <v>20</v>
      </c>
      <c r="D30" s="35" t="s">
        <v>71</v>
      </c>
      <c r="E30" s="36" t="s">
        <v>34</v>
      </c>
      <c r="F30" s="36" t="s">
        <v>35</v>
      </c>
      <c r="G30" s="23">
        <v>0.5</v>
      </c>
      <c r="H30" s="23">
        <v>0.75</v>
      </c>
      <c r="I30" s="23"/>
      <c r="J30" s="24"/>
      <c r="K30" s="25">
        <f t="shared" si="2"/>
        <v>6</v>
      </c>
      <c r="L30" s="26" t="s">
        <v>24</v>
      </c>
    </row>
    <row r="31" spans="1:12" ht="14.45" customHeight="1" x14ac:dyDescent="0.25">
      <c r="A31" s="32" t="s">
        <v>74</v>
      </c>
      <c r="B31" s="33" t="s">
        <v>75</v>
      </c>
      <c r="C31" s="34" t="s">
        <v>20</v>
      </c>
      <c r="D31" s="35" t="s">
        <v>71</v>
      </c>
      <c r="E31" s="36" t="s">
        <v>34</v>
      </c>
      <c r="F31" s="36" t="s">
        <v>35</v>
      </c>
      <c r="G31" s="37">
        <v>0.75</v>
      </c>
      <c r="H31" s="37">
        <v>0</v>
      </c>
      <c r="I31" s="37"/>
      <c r="J31" s="38"/>
      <c r="K31" s="25">
        <f t="shared" si="2"/>
        <v>6</v>
      </c>
      <c r="L31" s="26" t="s">
        <v>24</v>
      </c>
    </row>
    <row r="32" spans="1:12" ht="14.45" customHeight="1" x14ac:dyDescent="0.25">
      <c r="A32" s="32" t="s">
        <v>76</v>
      </c>
      <c r="B32" s="33" t="s">
        <v>77</v>
      </c>
      <c r="C32" s="34" t="s">
        <v>20</v>
      </c>
      <c r="D32" s="35" t="s">
        <v>71</v>
      </c>
      <c r="E32" s="36" t="s">
        <v>34</v>
      </c>
      <c r="F32" s="36" t="s">
        <v>35</v>
      </c>
      <c r="G32" s="37">
        <v>0.75</v>
      </c>
      <c r="H32" s="37">
        <v>0</v>
      </c>
      <c r="I32" s="37"/>
      <c r="J32" s="38"/>
      <c r="K32" s="25">
        <f t="shared" si="2"/>
        <v>6</v>
      </c>
      <c r="L32" s="26" t="s">
        <v>24</v>
      </c>
    </row>
    <row r="33" spans="1:12" ht="14.45" customHeight="1" x14ac:dyDescent="0.25">
      <c r="A33" s="32" t="s">
        <v>78</v>
      </c>
      <c r="B33" s="33" t="s">
        <v>79</v>
      </c>
      <c r="C33" s="34" t="s">
        <v>20</v>
      </c>
      <c r="D33" s="35" t="s">
        <v>71</v>
      </c>
      <c r="E33" s="36" t="s">
        <v>34</v>
      </c>
      <c r="F33" s="36" t="s">
        <v>35</v>
      </c>
      <c r="G33" s="37">
        <v>0.75</v>
      </c>
      <c r="H33" s="37">
        <v>0</v>
      </c>
      <c r="I33" s="37"/>
      <c r="J33" s="38"/>
      <c r="K33" s="25">
        <f t="shared" si="2"/>
        <v>6</v>
      </c>
      <c r="L33" s="26" t="s">
        <v>24</v>
      </c>
    </row>
    <row r="34" spans="1:12" ht="14.45" customHeight="1" x14ac:dyDescent="0.25">
      <c r="A34" s="32" t="s">
        <v>80</v>
      </c>
      <c r="B34" s="33" t="s">
        <v>81</v>
      </c>
      <c r="C34" s="34" t="s">
        <v>20</v>
      </c>
      <c r="D34" s="35" t="s">
        <v>71</v>
      </c>
      <c r="E34" s="36" t="s">
        <v>34</v>
      </c>
      <c r="F34" s="36" t="s">
        <v>35</v>
      </c>
      <c r="G34" s="37">
        <v>0.83333333333333337</v>
      </c>
      <c r="H34" s="37">
        <v>0</v>
      </c>
      <c r="I34" s="37"/>
      <c r="J34" s="38"/>
      <c r="K34" s="25">
        <f t="shared" si="2"/>
        <v>3.9999999999999991</v>
      </c>
      <c r="L34" s="26" t="s">
        <v>24</v>
      </c>
    </row>
    <row r="35" spans="1:12" ht="14.45" customHeight="1" x14ac:dyDescent="0.25">
      <c r="A35" s="32" t="s">
        <v>82</v>
      </c>
      <c r="B35" s="33" t="s">
        <v>39</v>
      </c>
      <c r="C35" s="34" t="s">
        <v>20</v>
      </c>
      <c r="D35" s="35" t="s">
        <v>71</v>
      </c>
      <c r="E35" s="36" t="s">
        <v>34</v>
      </c>
      <c r="F35" s="36" t="s">
        <v>35</v>
      </c>
      <c r="G35" s="37">
        <v>42523</v>
      </c>
      <c r="H35" s="37">
        <v>42523.125</v>
      </c>
      <c r="I35" s="37"/>
      <c r="J35" s="38"/>
      <c r="K35" s="25">
        <f t="shared" ref="K35:K51" si="3">3</f>
        <v>3</v>
      </c>
      <c r="L35" s="26" t="s">
        <v>24</v>
      </c>
    </row>
    <row r="36" spans="1:12" ht="14.45" customHeight="1" x14ac:dyDescent="0.25">
      <c r="A36" s="32" t="s">
        <v>83</v>
      </c>
      <c r="B36" s="33" t="s">
        <v>84</v>
      </c>
      <c r="C36" s="34" t="s">
        <v>20</v>
      </c>
      <c r="D36" s="35" t="s">
        <v>71</v>
      </c>
      <c r="E36" s="36" t="s">
        <v>34</v>
      </c>
      <c r="F36" s="36" t="s">
        <v>35</v>
      </c>
      <c r="G36" s="37">
        <v>42523</v>
      </c>
      <c r="H36" s="37">
        <v>42523.125</v>
      </c>
      <c r="I36" s="37"/>
      <c r="J36" s="38"/>
      <c r="K36" s="25">
        <f t="shared" si="3"/>
        <v>3</v>
      </c>
      <c r="L36" s="26" t="s">
        <v>24</v>
      </c>
    </row>
    <row r="37" spans="1:12" ht="14.45" customHeight="1" x14ac:dyDescent="0.25">
      <c r="A37" s="32" t="s">
        <v>85</v>
      </c>
      <c r="B37" s="33" t="s">
        <v>86</v>
      </c>
      <c r="C37" s="34" t="s">
        <v>20</v>
      </c>
      <c r="D37" s="35" t="s">
        <v>71</v>
      </c>
      <c r="E37" s="36" t="s">
        <v>34</v>
      </c>
      <c r="F37" s="36" t="s">
        <v>35</v>
      </c>
      <c r="G37" s="37">
        <v>42523</v>
      </c>
      <c r="H37" s="37">
        <v>42523.125</v>
      </c>
      <c r="I37" s="37"/>
      <c r="J37" s="38"/>
      <c r="K37" s="25">
        <f t="shared" si="3"/>
        <v>3</v>
      </c>
      <c r="L37" s="26" t="s">
        <v>24</v>
      </c>
    </row>
    <row r="38" spans="1:12" ht="14.45" customHeight="1" x14ac:dyDescent="0.25">
      <c r="A38" s="32" t="s">
        <v>87</v>
      </c>
      <c r="B38" s="33" t="s">
        <v>88</v>
      </c>
      <c r="C38" s="34" t="s">
        <v>20</v>
      </c>
      <c r="D38" s="35" t="s">
        <v>71</v>
      </c>
      <c r="E38" s="36" t="s">
        <v>34</v>
      </c>
      <c r="F38" s="36" t="s">
        <v>35</v>
      </c>
      <c r="G38" s="37">
        <v>42523</v>
      </c>
      <c r="H38" s="37">
        <v>42523.166666666664</v>
      </c>
      <c r="I38" s="37"/>
      <c r="J38" s="38"/>
      <c r="K38" s="25">
        <f t="shared" ref="K38:K50" si="4">4</f>
        <v>4</v>
      </c>
      <c r="L38" s="26" t="s">
        <v>24</v>
      </c>
    </row>
    <row r="39" spans="1:12" ht="15" customHeight="1" x14ac:dyDescent="0.25">
      <c r="A39" s="32" t="s">
        <v>89</v>
      </c>
      <c r="B39" s="33" t="s">
        <v>70</v>
      </c>
      <c r="C39" s="34" t="s">
        <v>20</v>
      </c>
      <c r="D39" s="35" t="s">
        <v>71</v>
      </c>
      <c r="E39" s="36" t="s">
        <v>34</v>
      </c>
      <c r="F39" s="36" t="s">
        <v>35</v>
      </c>
      <c r="G39" s="37">
        <v>42523</v>
      </c>
      <c r="H39" s="37">
        <v>42523.166666666664</v>
      </c>
      <c r="I39" s="37"/>
      <c r="J39" s="38"/>
      <c r="K39" s="25">
        <f t="shared" si="4"/>
        <v>4</v>
      </c>
      <c r="L39" s="39" t="s">
        <v>24</v>
      </c>
    </row>
    <row r="40" spans="1:12" ht="15" customHeight="1" x14ac:dyDescent="0.25">
      <c r="A40" s="40"/>
      <c r="B40" s="41"/>
      <c r="C40" s="42"/>
      <c r="D40" s="42"/>
      <c r="E40" s="42"/>
      <c r="F40" s="42"/>
      <c r="G40" s="37"/>
      <c r="H40" s="37"/>
      <c r="I40" s="37"/>
      <c r="J40" s="38"/>
      <c r="K40" s="25">
        <f>SUM(K29:K39)</f>
        <v>52</v>
      </c>
      <c r="L40" s="43"/>
    </row>
    <row r="41" spans="1:12" ht="14.45" customHeight="1" x14ac:dyDescent="0.25">
      <c r="A41" s="32" t="s">
        <v>90</v>
      </c>
      <c r="B41" s="33" t="s">
        <v>91</v>
      </c>
      <c r="C41" s="34" t="s">
        <v>20</v>
      </c>
      <c r="D41" s="35" t="s">
        <v>92</v>
      </c>
      <c r="E41" s="36" t="s">
        <v>34</v>
      </c>
      <c r="F41" s="36" t="s">
        <v>35</v>
      </c>
      <c r="G41" s="23">
        <v>42523.458333333336</v>
      </c>
      <c r="H41" s="23">
        <v>42535.604166666664</v>
      </c>
      <c r="I41" s="23"/>
      <c r="J41" s="24"/>
      <c r="K41" s="25">
        <f t="shared" ref="K41:K42" si="5">3.5</f>
        <v>3.5</v>
      </c>
      <c r="L41" s="26" t="s">
        <v>24</v>
      </c>
    </row>
    <row r="42" spans="1:12" ht="14.45" customHeight="1" x14ac:dyDescent="0.25">
      <c r="A42" s="32" t="s">
        <v>93</v>
      </c>
      <c r="B42" s="33" t="s">
        <v>94</v>
      </c>
      <c r="C42" s="34" t="s">
        <v>20</v>
      </c>
      <c r="D42" s="35" t="s">
        <v>92</v>
      </c>
      <c r="E42" s="36" t="s">
        <v>34</v>
      </c>
      <c r="F42" s="36" t="s">
        <v>35</v>
      </c>
      <c r="G42" s="23">
        <v>42523.604166666664</v>
      </c>
      <c r="H42" s="23">
        <v>42523.75</v>
      </c>
      <c r="I42" s="23"/>
      <c r="J42" s="24"/>
      <c r="K42" s="25">
        <f t="shared" si="5"/>
        <v>3.5</v>
      </c>
      <c r="L42" s="26" t="s">
        <v>24</v>
      </c>
    </row>
    <row r="43" spans="1:12" ht="14.45" customHeight="1" x14ac:dyDescent="0.25">
      <c r="A43" s="32" t="s">
        <v>95</v>
      </c>
      <c r="B43" s="33" t="s">
        <v>96</v>
      </c>
      <c r="C43" s="34" t="s">
        <v>20</v>
      </c>
      <c r="D43" s="35" t="s">
        <v>92</v>
      </c>
      <c r="E43" s="36" t="s">
        <v>34</v>
      </c>
      <c r="F43" s="36" t="s">
        <v>35</v>
      </c>
      <c r="G43" s="23">
        <v>42523.5</v>
      </c>
      <c r="H43" s="23">
        <v>42523.75</v>
      </c>
      <c r="I43" s="23"/>
      <c r="J43" s="24"/>
      <c r="K43" s="25">
        <f>6</f>
        <v>6</v>
      </c>
      <c r="L43" s="26" t="s">
        <v>24</v>
      </c>
    </row>
    <row r="44" spans="1:12" ht="14.45" customHeight="1" x14ac:dyDescent="0.25">
      <c r="A44" s="32" t="s">
        <v>97</v>
      </c>
      <c r="B44" s="33" t="s">
        <v>98</v>
      </c>
      <c r="C44" s="34" t="s">
        <v>20</v>
      </c>
      <c r="D44" s="35" t="s">
        <v>92</v>
      </c>
      <c r="E44" s="36" t="s">
        <v>99</v>
      </c>
      <c r="F44" s="36" t="s">
        <v>35</v>
      </c>
      <c r="G44" s="37">
        <v>42523.75</v>
      </c>
      <c r="H44" s="37">
        <v>42523.958333333336</v>
      </c>
      <c r="I44" s="37"/>
      <c r="J44" s="38"/>
      <c r="K44" s="25">
        <f t="shared" ref="K44:K48" si="6">5</f>
        <v>5</v>
      </c>
      <c r="L44" s="26" t="s">
        <v>24</v>
      </c>
    </row>
    <row r="45" spans="1:12" ht="14.45" customHeight="1" x14ac:dyDescent="0.25">
      <c r="A45" s="32" t="s">
        <v>100</v>
      </c>
      <c r="B45" s="33" t="s">
        <v>101</v>
      </c>
      <c r="C45" s="34" t="s">
        <v>20</v>
      </c>
      <c r="D45" s="35" t="s">
        <v>92</v>
      </c>
      <c r="E45" s="36" t="s">
        <v>99</v>
      </c>
      <c r="F45" s="36" t="s">
        <v>35</v>
      </c>
      <c r="G45" s="37">
        <v>42523.75</v>
      </c>
      <c r="H45" s="37">
        <v>42523.958333333336</v>
      </c>
      <c r="I45" s="37"/>
      <c r="J45" s="38"/>
      <c r="K45" s="25">
        <f t="shared" si="6"/>
        <v>5</v>
      </c>
      <c r="L45" s="26" t="s">
        <v>24</v>
      </c>
    </row>
    <row r="46" spans="1:12" ht="14.45" customHeight="1" x14ac:dyDescent="0.25">
      <c r="A46" s="32" t="s">
        <v>102</v>
      </c>
      <c r="B46" s="33" t="s">
        <v>103</v>
      </c>
      <c r="C46" s="34" t="s">
        <v>20</v>
      </c>
      <c r="D46" s="35" t="s">
        <v>92</v>
      </c>
      <c r="E46" s="36" t="s">
        <v>99</v>
      </c>
      <c r="F46" s="36" t="s">
        <v>35</v>
      </c>
      <c r="G46" s="37">
        <v>42523.75</v>
      </c>
      <c r="H46" s="37">
        <v>42523.958333333336</v>
      </c>
      <c r="I46" s="37"/>
      <c r="J46" s="38"/>
      <c r="K46" s="25">
        <f t="shared" si="6"/>
        <v>5</v>
      </c>
      <c r="L46" s="26" t="s">
        <v>24</v>
      </c>
    </row>
    <row r="47" spans="1:12" ht="14.45" customHeight="1" x14ac:dyDescent="0.25">
      <c r="A47" s="32" t="s">
        <v>104</v>
      </c>
      <c r="B47" s="33" t="s">
        <v>105</v>
      </c>
      <c r="C47" s="34" t="s">
        <v>20</v>
      </c>
      <c r="D47" s="35" t="s">
        <v>92</v>
      </c>
      <c r="E47" s="36" t="s">
        <v>99</v>
      </c>
      <c r="F47" s="36" t="s">
        <v>35</v>
      </c>
      <c r="G47" s="37">
        <v>42523.791666666664</v>
      </c>
      <c r="H47" s="37">
        <v>42523.958333333336</v>
      </c>
      <c r="I47" s="37"/>
      <c r="J47" s="38"/>
      <c r="K47" s="25">
        <f t="shared" si="4"/>
        <v>4</v>
      </c>
      <c r="L47" s="26" t="s">
        <v>24</v>
      </c>
    </row>
    <row r="48" spans="1:12" ht="14.45" customHeight="1" x14ac:dyDescent="0.25">
      <c r="A48" s="32" t="s">
        <v>106</v>
      </c>
      <c r="B48" s="33" t="s">
        <v>107</v>
      </c>
      <c r="C48" s="34" t="s">
        <v>20</v>
      </c>
      <c r="D48" s="35" t="s">
        <v>92</v>
      </c>
      <c r="E48" s="36" t="s">
        <v>34</v>
      </c>
      <c r="F48" s="36" t="s">
        <v>35</v>
      </c>
      <c r="G48" s="37">
        <v>42523.958333333336</v>
      </c>
      <c r="H48" s="37">
        <v>42523.166666666664</v>
      </c>
      <c r="I48" s="37"/>
      <c r="J48" s="38"/>
      <c r="K48" s="25">
        <f t="shared" si="6"/>
        <v>5</v>
      </c>
      <c r="L48" s="26" t="s">
        <v>24</v>
      </c>
    </row>
    <row r="49" spans="1:12" ht="14.45" customHeight="1" x14ac:dyDescent="0.25">
      <c r="A49" s="32" t="s">
        <v>108</v>
      </c>
      <c r="B49" s="33" t="s">
        <v>109</v>
      </c>
      <c r="C49" s="34" t="s">
        <v>20</v>
      </c>
      <c r="D49" s="35" t="s">
        <v>92</v>
      </c>
      <c r="E49" s="36" t="s">
        <v>34</v>
      </c>
      <c r="F49" s="36" t="s">
        <v>35</v>
      </c>
      <c r="G49" s="37">
        <v>42523.958333333336</v>
      </c>
      <c r="H49" s="37">
        <v>42523.166666666664</v>
      </c>
      <c r="I49" s="37"/>
      <c r="J49" s="38"/>
      <c r="K49" s="25">
        <v>5</v>
      </c>
      <c r="L49" s="26" t="s">
        <v>24</v>
      </c>
    </row>
    <row r="50" spans="1:12" ht="14.45" customHeight="1" x14ac:dyDescent="0.25">
      <c r="A50" s="32" t="s">
        <v>110</v>
      </c>
      <c r="B50" s="33" t="s">
        <v>101</v>
      </c>
      <c r="C50" s="34" t="s">
        <v>20</v>
      </c>
      <c r="D50" s="35" t="s">
        <v>92</v>
      </c>
      <c r="E50" s="36" t="s">
        <v>34</v>
      </c>
      <c r="F50" s="36" t="s">
        <v>35</v>
      </c>
      <c r="G50" s="37">
        <v>42523.958333333336</v>
      </c>
      <c r="H50" s="37">
        <v>42523.125</v>
      </c>
      <c r="I50" s="37"/>
      <c r="J50" s="38"/>
      <c r="K50" s="25">
        <f t="shared" si="4"/>
        <v>4</v>
      </c>
      <c r="L50" s="26" t="s">
        <v>24</v>
      </c>
    </row>
    <row r="51" spans="1:12" ht="14.45" customHeight="1" x14ac:dyDescent="0.25">
      <c r="A51" s="32" t="s">
        <v>80</v>
      </c>
      <c r="B51" s="33" t="s">
        <v>81</v>
      </c>
      <c r="C51" s="34" t="s">
        <v>20</v>
      </c>
      <c r="D51" s="35" t="s">
        <v>92</v>
      </c>
      <c r="E51" s="36" t="s">
        <v>34</v>
      </c>
      <c r="F51" s="36" t="s">
        <v>35</v>
      </c>
      <c r="G51" s="37">
        <v>42523.958333333336</v>
      </c>
      <c r="H51" s="37">
        <v>42523.083333333336</v>
      </c>
      <c r="I51" s="37"/>
      <c r="J51" s="38"/>
      <c r="K51" s="25">
        <f t="shared" si="3"/>
        <v>3</v>
      </c>
      <c r="L51" s="26" t="s">
        <v>24</v>
      </c>
    </row>
    <row r="52" spans="1:12" ht="15" customHeight="1" x14ac:dyDescent="0.25">
      <c r="A52" s="40"/>
      <c r="B52" s="41"/>
      <c r="C52" s="42"/>
      <c r="D52" s="42"/>
      <c r="E52" s="30"/>
      <c r="F52" s="30"/>
      <c r="G52" s="37"/>
      <c r="H52" s="37"/>
      <c r="I52" s="37"/>
      <c r="J52" s="38"/>
      <c r="K52" s="25">
        <f>SUM(K41:K51)</f>
        <v>49</v>
      </c>
      <c r="L52" s="31"/>
    </row>
    <row r="53" spans="1:12" ht="14.45" customHeight="1" x14ac:dyDescent="0.25">
      <c r="A53" s="32" t="s">
        <v>111</v>
      </c>
      <c r="B53" s="33" t="s">
        <v>112</v>
      </c>
      <c r="C53" s="34" t="s">
        <v>20</v>
      </c>
      <c r="D53" s="35" t="s">
        <v>113</v>
      </c>
      <c r="E53" s="36" t="s">
        <v>34</v>
      </c>
      <c r="F53" s="36" t="s">
        <v>35</v>
      </c>
      <c r="G53" s="37">
        <v>0.29166666666666657</v>
      </c>
      <c r="H53" s="37">
        <v>0.58333333333333326</v>
      </c>
      <c r="I53" s="37"/>
      <c r="J53" s="38"/>
      <c r="K53" s="25">
        <f>(H53-G53+(H53&lt;G53))*24</f>
        <v>7</v>
      </c>
      <c r="L53" s="26" t="s">
        <v>24</v>
      </c>
    </row>
    <row r="54" spans="1:12" ht="14.45" customHeight="1" x14ac:dyDescent="0.25">
      <c r="A54" s="32" t="s">
        <v>114</v>
      </c>
      <c r="B54" s="33" t="s">
        <v>115</v>
      </c>
      <c r="C54" s="34" t="s">
        <v>20</v>
      </c>
      <c r="D54" s="35" t="s">
        <v>113</v>
      </c>
      <c r="E54" s="36" t="s">
        <v>34</v>
      </c>
      <c r="F54" s="36" t="s">
        <v>35</v>
      </c>
      <c r="G54" s="37">
        <v>0.29166666666666657</v>
      </c>
      <c r="H54" s="37">
        <v>0.58333333333333326</v>
      </c>
      <c r="I54" s="37"/>
      <c r="J54" s="38"/>
      <c r="K54" s="25">
        <f>(H54-G54+(H54&lt;G54))*24</f>
        <v>7</v>
      </c>
      <c r="L54" s="26" t="s">
        <v>24</v>
      </c>
    </row>
    <row r="55" spans="1:12" ht="14.45" customHeight="1" x14ac:dyDescent="0.25">
      <c r="A55" s="32" t="s">
        <v>116</v>
      </c>
      <c r="B55" s="33" t="s">
        <v>117</v>
      </c>
      <c r="C55" s="34" t="s">
        <v>20</v>
      </c>
      <c r="D55" s="35" t="s">
        <v>113</v>
      </c>
      <c r="E55" s="36" t="s">
        <v>34</v>
      </c>
      <c r="F55" s="36" t="s">
        <v>35</v>
      </c>
      <c r="G55" s="37">
        <v>0.375</v>
      </c>
      <c r="H55" s="37">
        <v>0.54166666666666674</v>
      </c>
      <c r="I55" s="37"/>
      <c r="J55" s="38"/>
      <c r="K55" s="25">
        <f>(H55-G55+(H55&lt;G55))*24</f>
        <v>4.0000000000000018</v>
      </c>
      <c r="L55" s="26" t="s">
        <v>24</v>
      </c>
    </row>
    <row r="56" spans="1:12" ht="14.45" customHeight="1" x14ac:dyDescent="0.25">
      <c r="A56" s="32" t="s">
        <v>118</v>
      </c>
      <c r="B56" s="33" t="s">
        <v>119</v>
      </c>
      <c r="C56" s="34" t="s">
        <v>20</v>
      </c>
      <c r="D56" s="35" t="s">
        <v>113</v>
      </c>
      <c r="E56" s="36" t="s">
        <v>34</v>
      </c>
      <c r="F56" s="36" t="s">
        <v>35</v>
      </c>
      <c r="G56" s="37">
        <v>0.375</v>
      </c>
      <c r="H56" s="37">
        <v>0.58333333333333326</v>
      </c>
      <c r="I56" s="37"/>
      <c r="J56" s="38"/>
      <c r="K56" s="25">
        <f>(H56-G56+(H56&lt;G56))*24</f>
        <v>4.9999999999999982</v>
      </c>
      <c r="L56" s="26" t="s">
        <v>24</v>
      </c>
    </row>
    <row r="57" spans="1:12" ht="15" customHeight="1" x14ac:dyDescent="0.25">
      <c r="A57" s="44"/>
      <c r="B57" s="45"/>
      <c r="C57" s="45"/>
      <c r="D57" s="45"/>
      <c r="E57" s="45"/>
      <c r="F57" s="45"/>
      <c r="G57" s="46"/>
      <c r="H57" s="46"/>
      <c r="I57" s="46"/>
      <c r="J57" s="47"/>
      <c r="K57" s="48">
        <f>SUM(K53:K56)</f>
        <v>23</v>
      </c>
      <c r="L57" s="49"/>
    </row>
    <row r="58" spans="1:12" ht="15" customHeight="1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1"/>
      <c r="L58" s="50"/>
    </row>
    <row r="59" spans="1:12" ht="15" customHeight="1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3" t="s">
        <v>120</v>
      </c>
      <c r="K59" s="54">
        <f>K57+K52+K40+K28+K19+K9</f>
        <v>219</v>
      </c>
      <c r="L59" s="52"/>
    </row>
  </sheetData>
  <mergeCells count="6">
    <mergeCell ref="C3:E3"/>
    <mergeCell ref="A3:B3"/>
    <mergeCell ref="C2:E2"/>
    <mergeCell ref="A2:B2"/>
    <mergeCell ref="C1:E1"/>
    <mergeCell ref="A1:B1"/>
  </mergeCell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Vaktliste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Synsam Vinstra</dc:creator>
  <cp:lastModifiedBy>Synsam Vinstra</cp:lastModifiedBy>
  <dcterms:created xsi:type="dcterms:W3CDTF">2016-06-15T11:59:24Z</dcterms:created>
  <dcterms:modified xsi:type="dcterms:W3CDTF">2016-06-15T11:59:24Z</dcterms:modified>
</cp:coreProperties>
</file>