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N:\Poweroffice\SB1R\Klientdata\8000073\2022\Årsoppgjør\"/>
    </mc:Choice>
  </mc:AlternateContent>
  <xr:revisionPtr revIDLastSave="0" documentId="13_ncr:1_{890456A5-E231-4B28-987C-3495DD0CA119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Oppsummert" sheetId="11" r:id="rId1"/>
    <sheet name="Totalt alle avdelinger" sheetId="10" r:id="rId2"/>
    <sheet name="10-Hovedstyre" sheetId="7" r:id="rId3"/>
    <sheet name="20-Fotball" sheetId="6" r:id="rId4"/>
    <sheet name="30-Volleyball" sheetId="9" r:id="rId5"/>
    <sheet name="40-Dans" sheetId="5" r:id="rId6"/>
    <sheet name="50-Allidrett" sheetId="2" r:id="rId7"/>
    <sheet name="60-Oldemannsligaen" sheetId="8" r:id="rId8"/>
    <sheet name="70-Basketball" sheetId="4" r:id="rId9"/>
    <sheet name="80-Badminton" sheetId="3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11" l="1"/>
  <c r="D13" i="11"/>
  <c r="D11" i="11"/>
  <c r="C11" i="11"/>
  <c r="E10" i="11"/>
  <c r="E9" i="11"/>
  <c r="E8" i="11"/>
  <c r="E11" i="11" s="1"/>
  <c r="E7" i="11"/>
  <c r="E6" i="11"/>
  <c r="E5" i="11"/>
  <c r="E4" i="11"/>
  <c r="E3" i="11"/>
  <c r="D10" i="11"/>
  <c r="D9" i="11"/>
  <c r="D8" i="11"/>
  <c r="D7" i="11"/>
  <c r="D6" i="11"/>
  <c r="D5" i="11"/>
  <c r="D4" i="11"/>
  <c r="D3" i="11"/>
</calcChain>
</file>

<file path=xl/sharedStrings.xml><?xml version="1.0" encoding="utf-8"?>
<sst xmlns="http://schemas.openxmlformats.org/spreadsheetml/2006/main" count="959" uniqueCount="268">
  <si>
    <t>Resultatregnskap</t>
  </si>
  <si>
    <t>Stovner Sportsklubb</t>
  </si>
  <si>
    <t>2022 sammenlignet med 2021 Avdeling: Allidrett</t>
  </si>
  <si>
    <t>Kontonr</t>
  </si>
  <si>
    <t>Konto</t>
  </si>
  <si>
    <t>2022</t>
  </si>
  <si>
    <t>2021</t>
  </si>
  <si>
    <t>Diff %</t>
  </si>
  <si>
    <t>Hittil i år</t>
  </si>
  <si>
    <t>Hittil forrige år</t>
  </si>
  <si>
    <t>Salgsinntekt</t>
  </si>
  <si>
    <t>3440</t>
  </si>
  <si>
    <t>Andre tilskudd</t>
  </si>
  <si>
    <t>3443</t>
  </si>
  <si>
    <t>Tilskudd fra Oslo Idrettskrets</t>
  </si>
  <si>
    <t>Annen driftsinntekt</t>
  </si>
  <si>
    <t>3930</t>
  </si>
  <si>
    <t>Treningsavgifter</t>
  </si>
  <si>
    <t>3960</t>
  </si>
  <si>
    <t>Lotterier, bingo etc</t>
  </si>
  <si>
    <t>3970</t>
  </si>
  <si>
    <t>Momskompensasjon</t>
  </si>
  <si>
    <t>Sum driftsinntekter</t>
  </si>
  <si>
    <t>Lønnskostnad</t>
  </si>
  <si>
    <t>5001</t>
  </si>
  <si>
    <t>Lønn uten AGA</t>
  </si>
  <si>
    <t>5014</t>
  </si>
  <si>
    <t>Honorar uten AGA (inkl.feriepenger)</t>
  </si>
  <si>
    <t>Annen driftskostnad</t>
  </si>
  <si>
    <t>6580</t>
  </si>
  <si>
    <t>Idrettsutstyr</t>
  </si>
  <si>
    <t>6860</t>
  </si>
  <si>
    <t>Møte, kurs, oppdatering etc</t>
  </si>
  <si>
    <t>7162</t>
  </si>
  <si>
    <t>Bevertning</t>
  </si>
  <si>
    <t>7163</t>
  </si>
  <si>
    <t>Sosiale kostnader</t>
  </si>
  <si>
    <t>7770</t>
  </si>
  <si>
    <t>Bank og kortgebyrer</t>
  </si>
  <si>
    <t>Sum driftskostnader</t>
  </si>
  <si>
    <t>Driftsresultat</t>
  </si>
  <si>
    <t>Annen finansinntekt</t>
  </si>
  <si>
    <t>8050</t>
  </si>
  <si>
    <t>Annen renteinntekt</t>
  </si>
  <si>
    <t>Netto finansposter</t>
  </si>
  <si>
    <t>Resultat før skatt</t>
  </si>
  <si>
    <t>Ordinært resultat</t>
  </si>
  <si>
    <t>Udisponert overskudd/underskudd</t>
  </si>
  <si>
    <t>2022 sammenlignet med 2021 Avdeling: Badminton</t>
  </si>
  <si>
    <t>3105</t>
  </si>
  <si>
    <t>Salgsinntekt, treningsutstyr, avgiftsfritt</t>
  </si>
  <si>
    <t>3910</t>
  </si>
  <si>
    <t>Turneringer og samlinger</t>
  </si>
  <si>
    <t>3990</t>
  </si>
  <si>
    <t>Andre inntekter</t>
  </si>
  <si>
    <t>5000</t>
  </si>
  <si>
    <t>Lønn til ansatte</t>
  </si>
  <si>
    <t>7410</t>
  </si>
  <si>
    <t>Påmelding serier, turneringer etc</t>
  </si>
  <si>
    <t>2022 sammenlignet med 2021 Avdeling: Basketball</t>
  </si>
  <si>
    <t>5012</t>
  </si>
  <si>
    <t>Dommerhonorar</t>
  </si>
  <si>
    <t>7440</t>
  </si>
  <si>
    <t>Overgangsgebyr</t>
  </si>
  <si>
    <t>7450</t>
  </si>
  <si>
    <t>Bøter, sanksjoner</t>
  </si>
  <si>
    <t>2022 sammenlignet med 2021 Avdeling: Dans</t>
  </si>
  <si>
    <t>3997</t>
  </si>
  <si>
    <t>Uidentifisert Inntekt Buypass/Saxo Payments/Spond AS</t>
  </si>
  <si>
    <t>2022 sammenlignet med 2021 Avdeling: Fotball</t>
  </si>
  <si>
    <t>3200</t>
  </si>
  <si>
    <t>Salgsinntekt, utenfor avgiftsområdet</t>
  </si>
  <si>
    <t>3295</t>
  </si>
  <si>
    <t>Motkonto salgsinntekt, utenfor avgiftsområdet</t>
  </si>
  <si>
    <t>3442</t>
  </si>
  <si>
    <t>Driftstilskudd fra Oslo Kommune Bymiljøetaten</t>
  </si>
  <si>
    <t>3444</t>
  </si>
  <si>
    <t>Tilskudd fra Bydel Stovner</t>
  </si>
  <si>
    <t>3600</t>
  </si>
  <si>
    <t>Leieinntekter</t>
  </si>
  <si>
    <t>3620</t>
  </si>
  <si>
    <t>Annen leieinntekt</t>
  </si>
  <si>
    <t>3900</t>
  </si>
  <si>
    <t>Annen driftsrelatert inntekt</t>
  </si>
  <si>
    <t>3940</t>
  </si>
  <si>
    <t>Billettinntekter</t>
  </si>
  <si>
    <t>Varekostnad</t>
  </si>
  <si>
    <t>4300</t>
  </si>
  <si>
    <t>Varekostnad, varer for videresalg</t>
  </si>
  <si>
    <t>5400</t>
  </si>
  <si>
    <t>Arbeidsgiveravgift</t>
  </si>
  <si>
    <t>5500</t>
  </si>
  <si>
    <t>Annen kostnadsgodtgjørelse</t>
  </si>
  <si>
    <t>5505</t>
  </si>
  <si>
    <t>Utstyrsgodtgjørelse, dommer</t>
  </si>
  <si>
    <t>5900</t>
  </si>
  <si>
    <t>Gaver til ansatte</t>
  </si>
  <si>
    <t>6300</t>
  </si>
  <si>
    <t>Leie lokaler</t>
  </si>
  <si>
    <t>6340</t>
  </si>
  <si>
    <t>Lys, varme</t>
  </si>
  <si>
    <t>6360</t>
  </si>
  <si>
    <t>Renhold</t>
  </si>
  <si>
    <t>6390</t>
  </si>
  <si>
    <t>Annen kostnad lokaler</t>
  </si>
  <si>
    <t>6540</t>
  </si>
  <si>
    <t>Inventar</t>
  </si>
  <si>
    <t>6552</t>
  </si>
  <si>
    <t>Datautstyr (software)</t>
  </si>
  <si>
    <t>6600</t>
  </si>
  <si>
    <t>Reparasjon og vedlikehold bygninger</t>
  </si>
  <si>
    <t>6690</t>
  </si>
  <si>
    <t>Reparasjon og vedlikehold annet</t>
  </si>
  <si>
    <t>6730</t>
  </si>
  <si>
    <t>Idrettsfaglig bistand</t>
  </si>
  <si>
    <t>6735</t>
  </si>
  <si>
    <t>Dommerregninger</t>
  </si>
  <si>
    <t>6770</t>
  </si>
  <si>
    <t>Medisinsk behandling, utstyr etc</t>
  </si>
  <si>
    <t>6790</t>
  </si>
  <si>
    <t>Annen fremmed tjeneste</t>
  </si>
  <si>
    <t>6800</t>
  </si>
  <si>
    <t>Kontorrekvisita</t>
  </si>
  <si>
    <t>6820</t>
  </si>
  <si>
    <t>Trykksaker, kopiering, trykking</t>
  </si>
  <si>
    <t>6890</t>
  </si>
  <si>
    <t>Annen kontorkostnader</t>
  </si>
  <si>
    <t>6900</t>
  </si>
  <si>
    <t>Telefon</t>
  </si>
  <si>
    <t>6907</t>
  </si>
  <si>
    <t>Internett</t>
  </si>
  <si>
    <t>7100</t>
  </si>
  <si>
    <t>Bilgodtgjørelse, oppgavepliktig</t>
  </si>
  <si>
    <t>7101</t>
  </si>
  <si>
    <t>Bilgodtgjørelse innberettet</t>
  </si>
  <si>
    <t>7102</t>
  </si>
  <si>
    <t>Motkto.bilgodtgjørelse innberettet</t>
  </si>
  <si>
    <t>7103</t>
  </si>
  <si>
    <t>Kilometergodtgjørelse, dommer</t>
  </si>
  <si>
    <t>7140</t>
  </si>
  <si>
    <t>Reisekostnad, ikke oppgavepliktig</t>
  </si>
  <si>
    <t>7145</t>
  </si>
  <si>
    <t>Andre reisekostnader</t>
  </si>
  <si>
    <t>7146</t>
  </si>
  <si>
    <t>Dommer, ikke oppgavepliktige kostnader</t>
  </si>
  <si>
    <t>7190</t>
  </si>
  <si>
    <t>7320</t>
  </si>
  <si>
    <t>Reklame og annonser</t>
  </si>
  <si>
    <t>7360</t>
  </si>
  <si>
    <t>Arrangementkostnader</t>
  </si>
  <si>
    <t>7400</t>
  </si>
  <si>
    <t>Medlemskontingenter</t>
  </si>
  <si>
    <t>7420</t>
  </si>
  <si>
    <t>Gaver og premier</t>
  </si>
  <si>
    <t>7500</t>
  </si>
  <si>
    <t>Forsikringspremier</t>
  </si>
  <si>
    <t>7799</t>
  </si>
  <si>
    <t>Konto til oppfølging</t>
  </si>
  <si>
    <t>8060</t>
  </si>
  <si>
    <t>Valutagevinst (agio)</t>
  </si>
  <si>
    <t>2022 sammenlignet med 2021 Avdeling: Hovedstyret</t>
  </si>
  <si>
    <t>3100</t>
  </si>
  <si>
    <t>Salgsinntekt, avgiftsfri</t>
  </si>
  <si>
    <t>3280</t>
  </si>
  <si>
    <t>Rabatt og annen salgsinntektsreduksjon, kickback</t>
  </si>
  <si>
    <t>3441</t>
  </si>
  <si>
    <t>Anvendt tilskudd - Støtte til medlemmer</t>
  </si>
  <si>
    <t>3445</t>
  </si>
  <si>
    <t>Grasrotandelen - Norsk Tipping</t>
  </si>
  <si>
    <t>3446</t>
  </si>
  <si>
    <t>Tilskudd fra NIF</t>
  </si>
  <si>
    <t>3920</t>
  </si>
  <si>
    <t>5092</t>
  </si>
  <si>
    <t>Feriepenger</t>
  </si>
  <si>
    <t>5391</t>
  </si>
  <si>
    <t>Påløpt, ikke utbetalt styrehonorar</t>
  </si>
  <si>
    <t>5405</t>
  </si>
  <si>
    <t>Arb.giv.avg av pål. feriepenger</t>
  </si>
  <si>
    <t>5990</t>
  </si>
  <si>
    <t>Annen personalkostnad</t>
  </si>
  <si>
    <t>6320</t>
  </si>
  <si>
    <t>Renovasjon, vann, avløp</t>
  </si>
  <si>
    <t>6350</t>
  </si>
  <si>
    <t>Strømstøtte</t>
  </si>
  <si>
    <t>6400</t>
  </si>
  <si>
    <t>Leie maskiner, inventar, datasystemer mm</t>
  </si>
  <si>
    <t>6420</t>
  </si>
  <si>
    <t>Leie datasystemer</t>
  </si>
  <si>
    <t>6550</t>
  </si>
  <si>
    <t>Driftsmateriale</t>
  </si>
  <si>
    <t>6620</t>
  </si>
  <si>
    <t>Reparasjon og vedlikehold anlegg, utstyr etc</t>
  </si>
  <si>
    <t>6700</t>
  </si>
  <si>
    <t>Revisjonshonorar</t>
  </si>
  <si>
    <t>6720</t>
  </si>
  <si>
    <t>Økonomisk og juridisk bistand</t>
  </si>
  <si>
    <t>6840</t>
  </si>
  <si>
    <t>Aviser og tidsskrifter, bøker etc</t>
  </si>
  <si>
    <t>6940</t>
  </si>
  <si>
    <t>Porto</t>
  </si>
  <si>
    <t>7740</t>
  </si>
  <si>
    <t>Øresavrunding</t>
  </si>
  <si>
    <t>7750</t>
  </si>
  <si>
    <t>Eiendoms- og festeavgift</t>
  </si>
  <si>
    <t>7790</t>
  </si>
  <si>
    <t>Diverse kostnader</t>
  </si>
  <si>
    <t>8040</t>
  </si>
  <si>
    <t>Renteinntekter</t>
  </si>
  <si>
    <t>8070</t>
  </si>
  <si>
    <t>Annen finanskostnad</t>
  </si>
  <si>
    <t>8150</t>
  </si>
  <si>
    <t>Annen rentekostnad</t>
  </si>
  <si>
    <t>8170</t>
  </si>
  <si>
    <t>2022 sammenlignet med 2021 Avdeling: Oldermannsligaen</t>
  </si>
  <si>
    <t>3110</t>
  </si>
  <si>
    <t>Kiosk/Kafeteria</t>
  </si>
  <si>
    <t>3935</t>
  </si>
  <si>
    <t>Arrangement</t>
  </si>
  <si>
    <t>7430</t>
  </si>
  <si>
    <t>Gave, ikke fradragsberettiget</t>
  </si>
  <si>
    <t>2022 sammenlignet med 2021 Avdeling: Volleyball</t>
  </si>
  <si>
    <t>5010</t>
  </si>
  <si>
    <t>Honorar</t>
  </si>
  <si>
    <t>5020</t>
  </si>
  <si>
    <t>5095</t>
  </si>
  <si>
    <t>Periodisering av lønn</t>
  </si>
  <si>
    <t>5096</t>
  </si>
  <si>
    <t>Periodisering av feriepenger</t>
  </si>
  <si>
    <t>5401</t>
  </si>
  <si>
    <t>Arbeidsgiveravgift av opptjente feriepenger</t>
  </si>
  <si>
    <t>5495</t>
  </si>
  <si>
    <t>Periodisering av arbeidsgiveravgift</t>
  </si>
  <si>
    <t>5496</t>
  </si>
  <si>
    <t>Periodisering av arbeidsgiveravgift av opptjente feriepenger</t>
  </si>
  <si>
    <t>6440</t>
  </si>
  <si>
    <t>Leie transportmidler</t>
  </si>
  <si>
    <t>7144</t>
  </si>
  <si>
    <t>Hotell</t>
  </si>
  <si>
    <t>7150</t>
  </si>
  <si>
    <t>Diettkostnad, oppgavepliktig</t>
  </si>
  <si>
    <t>7151</t>
  </si>
  <si>
    <t>Diettkostnad, dommer</t>
  </si>
  <si>
    <t>7600</t>
  </si>
  <si>
    <t>Lisensavgift og royalties</t>
  </si>
  <si>
    <t>2022 sammenlignet med 2021</t>
  </si>
  <si>
    <t>3996</t>
  </si>
  <si>
    <t>Uidentifisert Inntekt Vipps</t>
  </si>
  <si>
    <t>5013</t>
  </si>
  <si>
    <t>Trenerhonorar</t>
  </si>
  <si>
    <t>5015</t>
  </si>
  <si>
    <t>Honorar (utenfor lønnssystem)</t>
  </si>
  <si>
    <t>Årsresultat</t>
  </si>
  <si>
    <t>8800</t>
  </si>
  <si>
    <t>Fordeling annen Egenkapital</t>
  </si>
  <si>
    <t>Allidrett</t>
  </si>
  <si>
    <t>Hovedstyre</t>
  </si>
  <si>
    <t>Fotball</t>
  </si>
  <si>
    <t>Volleyball</t>
  </si>
  <si>
    <t>Dans</t>
  </si>
  <si>
    <t>Oldermannsligaen</t>
  </si>
  <si>
    <t>Basketball</t>
  </si>
  <si>
    <t>Badminton</t>
  </si>
  <si>
    <t>Totalt</t>
  </si>
  <si>
    <t>EK pr 01.01.2022</t>
  </si>
  <si>
    <t>Endring</t>
  </si>
  <si>
    <t>EK pr 31.12.2022</t>
  </si>
  <si>
    <t>Resultat alle avdelinger</t>
  </si>
  <si>
    <t>Avvik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</si>
</sst>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0%"/>
    <numFmt numFmtId="166" formatCode="_-* #,##0_-;\-* #,##0_-;_-* &quot;-&quot;??_-;_-@_-"/>
  </numFmts>
  <fonts count="6" x14ac:knownFonts="1">
    <font>
      <sz val="11"/>
      <color rgb="FF000000"/>
      <name val="Calibri"/>
      <family val="2"/>
    </font>
    <font>
      <b/>
      <sz val="20"/>
      <color rgb="FF000000"/>
      <name val="Calibri"/>
      <family val="2"/>
    </font>
    <font>
      <b/>
      <sz val="13"/>
      <color rgb="FF000000"/>
      <name val="Calibri"/>
      <family val="2"/>
    </font>
    <font>
      <sz val="13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 applyBorder="0"/>
    <xf numFmtId="43" fontId="5" fillId="0" borderId="0" applyFont="0" applyFill="0" applyBorder="0" applyAlignment="0" applyProtection="0"/>
  </cellStyleXfs>
  <cellXfs count="37">
    <xf numFmtId="0" fontId="0" fillId="0" borderId="0" xfId="0" applyNumberFormat="1" applyFill="1" applyAlignment="1" applyProtection="1"/>
    <xf numFmtId="0" fontId="3" fillId="0" borderId="0" xfId="0" applyNumberFormat="1" applyFont="1" applyFill="1" applyAlignment="1" applyProtection="1"/>
    <xf numFmtId="0" fontId="0" fillId="0" borderId="0" xfId="0" applyNumberFormat="1" applyFill="1" applyAlignment="1" applyProtection="1"/>
    <xf numFmtId="0" fontId="1" fillId="0" borderId="0" xfId="0" applyNumberFormat="1" applyFont="1" applyFill="1" applyAlignment="1" applyProtection="1"/>
    <xf numFmtId="0" fontId="2" fillId="0" borderId="0" xfId="0" applyNumberFormat="1" applyFont="1" applyFill="1" applyAlignment="1" applyProtection="1"/>
    <xf numFmtId="0" fontId="4" fillId="0" borderId="0" xfId="0" applyNumberFormat="1" applyFont="1" applyFill="1" applyAlignment="1" applyProtection="1"/>
    <xf numFmtId="49" fontId="4" fillId="0" borderId="0" xfId="0" applyNumberFormat="1" applyFont="1" applyFill="1" applyAlignment="1" applyProtection="1">
      <alignment vertical="top"/>
    </xf>
    <xf numFmtId="4" fontId="4" fillId="0" borderId="0" xfId="0" applyNumberFormat="1" applyFont="1" applyFill="1" applyAlignment="1" applyProtection="1">
      <alignment vertical="top"/>
    </xf>
    <xf numFmtId="164" fontId="4" fillId="0" borderId="0" xfId="0" applyNumberFormat="1" applyFont="1" applyFill="1" applyAlignment="1" applyProtection="1">
      <alignment vertical="top"/>
    </xf>
    <xf numFmtId="49" fontId="0" fillId="0" borderId="0" xfId="0" applyNumberFormat="1" applyFill="1" applyAlignment="1" applyProtection="1">
      <alignment vertical="top"/>
    </xf>
    <xf numFmtId="4" fontId="0" fillId="0" borderId="0" xfId="0" applyNumberFormat="1" applyFill="1" applyAlignment="1" applyProtection="1">
      <alignment vertical="top"/>
    </xf>
    <xf numFmtId="164" fontId="0" fillId="0" borderId="0" xfId="0" applyNumberFormat="1" applyFill="1" applyAlignment="1" applyProtection="1">
      <alignment vertical="top"/>
    </xf>
    <xf numFmtId="49" fontId="4" fillId="0" borderId="1" xfId="0" applyNumberFormat="1" applyFont="1" applyFill="1" applyBorder="1" applyAlignment="1" applyProtection="1">
      <alignment vertical="top"/>
    </xf>
    <xf numFmtId="4" fontId="4" fillId="0" borderId="1" xfId="0" applyNumberFormat="1" applyFont="1" applyFill="1" applyBorder="1" applyAlignment="1" applyProtection="1">
      <alignment vertical="top"/>
    </xf>
    <xf numFmtId="164" fontId="4" fillId="0" borderId="1" xfId="0" applyNumberFormat="1" applyFont="1" applyFill="1" applyBorder="1" applyAlignment="1" applyProtection="1">
      <alignment vertical="top"/>
    </xf>
    <xf numFmtId="0" fontId="1" fillId="0" borderId="0" xfId="0" applyFont="1"/>
    <xf numFmtId="0" fontId="0" fillId="0" borderId="0" xfId="0"/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49" fontId="4" fillId="0" borderId="0" xfId="0" applyNumberFormat="1" applyFont="1" applyAlignment="1">
      <alignment vertical="top"/>
    </xf>
    <xf numFmtId="4" fontId="4" fillId="0" borderId="0" xfId="0" applyNumberFormat="1" applyFont="1" applyAlignment="1">
      <alignment vertical="top"/>
    </xf>
    <xf numFmtId="164" fontId="4" fillId="0" borderId="0" xfId="0" applyNumberFormat="1" applyFont="1" applyAlignment="1">
      <alignment vertical="top"/>
    </xf>
    <xf numFmtId="49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164" fontId="0" fillId="0" borderId="0" xfId="0" applyNumberFormat="1" applyAlignment="1">
      <alignment vertical="top"/>
    </xf>
    <xf numFmtId="49" fontId="4" fillId="0" borderId="1" xfId="0" applyNumberFormat="1" applyFont="1" applyBorder="1" applyAlignment="1">
      <alignment vertical="top"/>
    </xf>
    <xf numFmtId="4" fontId="4" fillId="0" borderId="1" xfId="0" applyNumberFormat="1" applyFont="1" applyBorder="1" applyAlignment="1">
      <alignment vertical="top"/>
    </xf>
    <xf numFmtId="164" fontId="4" fillId="0" borderId="1" xfId="0" applyNumberFormat="1" applyFont="1" applyBorder="1" applyAlignment="1">
      <alignment vertical="top"/>
    </xf>
    <xf numFmtId="0" fontId="0" fillId="0" borderId="2" xfId="0" applyNumberFormat="1" applyFill="1" applyBorder="1" applyAlignment="1" applyProtection="1"/>
    <xf numFmtId="43" fontId="0" fillId="0" borderId="0" xfId="0" applyNumberFormat="1" applyFill="1" applyAlignment="1" applyProtection="1"/>
    <xf numFmtId="166" fontId="0" fillId="0" borderId="0" xfId="1" applyNumberFormat="1" applyFont="1" applyFill="1" applyAlignment="1" applyProtection="1"/>
    <xf numFmtId="166" fontId="0" fillId="0" borderId="2" xfId="1" applyNumberFormat="1" applyFont="1" applyFill="1" applyBorder="1" applyAlignment="1" applyProtection="1"/>
    <xf numFmtId="0" fontId="0" fillId="2" borderId="0" xfId="0" applyNumberFormat="1" applyFill="1" applyAlignment="1" applyProtection="1"/>
    <xf numFmtId="4" fontId="0" fillId="2" borderId="0" xfId="0" applyNumberFormat="1" applyFill="1" applyAlignment="1" applyProtection="1"/>
    <xf numFmtId="43" fontId="0" fillId="2" borderId="0" xfId="0" applyNumberFormat="1" applyFill="1" applyAlignment="1" applyProtection="1"/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5B650-E0CA-441F-A058-DD55B6C94475}">
  <dimension ref="A1:H14"/>
  <sheetViews>
    <sheetView tabSelected="1" workbookViewId="0">
      <selection activeCell="A13" sqref="A13:E14"/>
    </sheetView>
  </sheetViews>
  <sheetFormatPr baseColWidth="10" defaultRowHeight="15" x14ac:dyDescent="0.25"/>
  <cols>
    <col min="2" max="2" width="17.42578125" bestFit="1" customWidth="1"/>
    <col min="3" max="3" width="15" bestFit="1" customWidth="1"/>
    <col min="5" max="5" width="15" bestFit="1" customWidth="1"/>
  </cols>
  <sheetData>
    <row r="1" spans="1:8" x14ac:dyDescent="0.25">
      <c r="A1" s="5" t="s">
        <v>253</v>
      </c>
    </row>
    <row r="2" spans="1:8" x14ac:dyDescent="0.25">
      <c r="C2" s="5" t="s">
        <v>263</v>
      </c>
      <c r="D2" s="5" t="s">
        <v>264</v>
      </c>
      <c r="E2" s="5" t="s">
        <v>265</v>
      </c>
    </row>
    <row r="3" spans="1:8" x14ac:dyDescent="0.25">
      <c r="A3">
        <v>10</v>
      </c>
      <c r="B3" t="s">
        <v>255</v>
      </c>
      <c r="C3" s="32">
        <v>335448</v>
      </c>
      <c r="D3" s="32">
        <f>'10-Hovedstyre'!C88</f>
        <v>181431.98</v>
      </c>
      <c r="E3" s="32">
        <f>C3+D3</f>
        <v>516879.98</v>
      </c>
    </row>
    <row r="4" spans="1:8" x14ac:dyDescent="0.25">
      <c r="A4">
        <v>20</v>
      </c>
      <c r="B4" t="s">
        <v>256</v>
      </c>
      <c r="C4" s="32">
        <v>1330303</v>
      </c>
      <c r="D4" s="32">
        <f>'20-Fotball'!C82</f>
        <v>246386.28</v>
      </c>
      <c r="E4" s="32">
        <f t="shared" ref="E4:E10" si="0">C4+D4</f>
        <v>1576689.28</v>
      </c>
    </row>
    <row r="5" spans="1:8" x14ac:dyDescent="0.25">
      <c r="A5">
        <v>30</v>
      </c>
      <c r="B5" t="s">
        <v>257</v>
      </c>
      <c r="C5" s="32">
        <v>924184</v>
      </c>
      <c r="D5" s="32">
        <f>'30-Volleyball'!C87</f>
        <v>90328.15</v>
      </c>
      <c r="E5" s="32">
        <f t="shared" si="0"/>
        <v>1014512.15</v>
      </c>
    </row>
    <row r="6" spans="1:8" x14ac:dyDescent="0.25">
      <c r="A6">
        <v>40</v>
      </c>
      <c r="B6" t="s">
        <v>258</v>
      </c>
      <c r="C6" s="32">
        <v>110905</v>
      </c>
      <c r="D6" s="32">
        <f>'40-Dans'!C23</f>
        <v>594.66999999999996</v>
      </c>
      <c r="E6" s="32">
        <f t="shared" si="0"/>
        <v>111499.67</v>
      </c>
    </row>
    <row r="7" spans="1:8" x14ac:dyDescent="0.25">
      <c r="A7">
        <v>50</v>
      </c>
      <c r="B7" t="s">
        <v>254</v>
      </c>
      <c r="C7" s="32">
        <v>123395</v>
      </c>
      <c r="D7" s="32">
        <f>'50-Allidrett'!C30</f>
        <v>14628.78</v>
      </c>
      <c r="E7" s="32">
        <f t="shared" si="0"/>
        <v>138023.78</v>
      </c>
    </row>
    <row r="8" spans="1:8" x14ac:dyDescent="0.25">
      <c r="A8">
        <v>60</v>
      </c>
      <c r="B8" t="s">
        <v>259</v>
      </c>
      <c r="C8" s="32">
        <v>158092</v>
      </c>
      <c r="D8" s="32">
        <f>'60-Oldemannsligaen'!C37</f>
        <v>-12630.02</v>
      </c>
      <c r="E8" s="32">
        <f t="shared" si="0"/>
        <v>145461.98000000001</v>
      </c>
    </row>
    <row r="9" spans="1:8" x14ac:dyDescent="0.25">
      <c r="A9">
        <v>70</v>
      </c>
      <c r="B9" t="s">
        <v>260</v>
      </c>
      <c r="C9" s="32">
        <v>0</v>
      </c>
      <c r="D9" s="32">
        <f>'70-Basketball'!C19</f>
        <v>-77271.75</v>
      </c>
      <c r="E9" s="32">
        <f t="shared" si="0"/>
        <v>-77271.75</v>
      </c>
    </row>
    <row r="10" spans="1:8" x14ac:dyDescent="0.25">
      <c r="A10">
        <v>80</v>
      </c>
      <c r="B10" t="s">
        <v>261</v>
      </c>
      <c r="C10" s="32">
        <v>0</v>
      </c>
      <c r="D10" s="32">
        <f>'80-Badminton'!C21</f>
        <v>1652.87</v>
      </c>
      <c r="E10" s="32">
        <f t="shared" si="0"/>
        <v>1652.87</v>
      </c>
    </row>
    <row r="11" spans="1:8" ht="15.75" thickBot="1" x14ac:dyDescent="0.3">
      <c r="A11" s="30"/>
      <c r="B11" s="30" t="s">
        <v>262</v>
      </c>
      <c r="C11" s="33">
        <f>SUM(C3:C10)</f>
        <v>2982327</v>
      </c>
      <c r="D11" s="33">
        <f>SUM(D3:D10)</f>
        <v>445120.95999999996</v>
      </c>
      <c r="E11" s="33">
        <f>SUM(E3:E10)</f>
        <v>3427447.96</v>
      </c>
      <c r="H11" s="31"/>
    </row>
    <row r="13" spans="1:8" x14ac:dyDescent="0.25">
      <c r="A13" s="34"/>
      <c r="B13" s="34" t="s">
        <v>266</v>
      </c>
      <c r="C13" s="34"/>
      <c r="D13" s="35">
        <f>'Totalt alle avdelinger'!C133</f>
        <v>445120.96</v>
      </c>
      <c r="E13" s="34"/>
    </row>
    <row r="14" spans="1:8" x14ac:dyDescent="0.25">
      <c r="A14" s="34"/>
      <c r="B14" s="34" t="s">
        <v>267</v>
      </c>
      <c r="C14" s="34"/>
      <c r="D14" s="36">
        <f>D11-D13</f>
        <v>0</v>
      </c>
      <c r="E14" s="34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78EBA-8C29-4EFC-BCFB-02F1DDD6AB7F}">
  <dimension ref="A1:J21"/>
  <sheetViews>
    <sheetView workbookViewId="0">
      <selection sqref="A1:XFD1048576"/>
    </sheetView>
  </sheetViews>
  <sheetFormatPr baseColWidth="10" defaultColWidth="9.140625" defaultRowHeight="15" x14ac:dyDescent="0.25"/>
  <cols>
    <col min="1" max="1" width="22.7109375" style="17" customWidth="1"/>
    <col min="2" max="2" width="35" style="17" customWidth="1"/>
    <col min="3" max="3" width="10.42578125" style="17" customWidth="1"/>
    <col min="4" max="4" width="6.140625" style="17" customWidth="1"/>
    <col min="5" max="5" width="7" style="17" customWidth="1"/>
    <col min="6" max="6" width="9.42578125" style="17" customWidth="1"/>
    <col min="7" max="7" width="14.7109375" style="17" customWidth="1"/>
    <col min="8" max="8" width="7" style="17" customWidth="1"/>
    <col min="9" max="16384" width="9.140625" style="17"/>
  </cols>
  <sheetData>
    <row r="1" spans="1:10" ht="26.25" x14ac:dyDescent="0.4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17.25" x14ac:dyDescent="0.3">
      <c r="A2" s="18" t="s">
        <v>1</v>
      </c>
    </row>
    <row r="3" spans="1:10" ht="17.25" x14ac:dyDescent="0.3">
      <c r="A3" s="19" t="s">
        <v>48</v>
      </c>
      <c r="B3" s="16"/>
      <c r="C3" s="16"/>
      <c r="D3" s="16"/>
      <c r="E3" s="16"/>
      <c r="F3" s="16"/>
      <c r="G3" s="16"/>
      <c r="H3" s="16"/>
      <c r="I3" s="16"/>
      <c r="J3" s="16"/>
    </row>
    <row r="5" spans="1:10" x14ac:dyDescent="0.25">
      <c r="A5" s="20" t="s">
        <v>3</v>
      </c>
      <c r="B5" s="20" t="s">
        <v>4</v>
      </c>
      <c r="C5" s="20" t="s">
        <v>5</v>
      </c>
      <c r="D5" s="20" t="s">
        <v>6</v>
      </c>
      <c r="E5" s="20" t="s">
        <v>7</v>
      </c>
      <c r="F5" s="20" t="s">
        <v>8</v>
      </c>
      <c r="G5" s="20" t="s">
        <v>9</v>
      </c>
      <c r="H5" s="20" t="s">
        <v>7</v>
      </c>
    </row>
    <row r="6" spans="1:10" x14ac:dyDescent="0.25">
      <c r="A6" s="21"/>
      <c r="B6" s="21" t="s">
        <v>10</v>
      </c>
      <c r="C6" s="22">
        <v>59950</v>
      </c>
      <c r="D6" s="22"/>
      <c r="E6" s="23"/>
      <c r="F6" s="22">
        <v>59950</v>
      </c>
      <c r="G6" s="22"/>
      <c r="H6" s="23"/>
    </row>
    <row r="7" spans="1:10" x14ac:dyDescent="0.25">
      <c r="A7" s="24" t="s">
        <v>49</v>
      </c>
      <c r="B7" s="24" t="s">
        <v>50</v>
      </c>
      <c r="C7" s="25">
        <v>8150</v>
      </c>
      <c r="D7" s="25"/>
      <c r="E7" s="26"/>
      <c r="F7" s="25">
        <v>8150</v>
      </c>
      <c r="G7" s="25"/>
      <c r="H7" s="26"/>
    </row>
    <row r="8" spans="1:10" x14ac:dyDescent="0.25">
      <c r="A8" s="24" t="s">
        <v>11</v>
      </c>
      <c r="B8" s="24" t="s">
        <v>12</v>
      </c>
      <c r="C8" s="25">
        <v>0</v>
      </c>
      <c r="D8" s="25"/>
      <c r="E8" s="26"/>
      <c r="F8" s="25">
        <v>0</v>
      </c>
      <c r="G8" s="25"/>
      <c r="H8" s="26"/>
    </row>
    <row r="9" spans="1:10" x14ac:dyDescent="0.25">
      <c r="A9" s="24" t="s">
        <v>13</v>
      </c>
      <c r="B9" s="24" t="s">
        <v>14</v>
      </c>
      <c r="C9" s="25">
        <v>51800</v>
      </c>
      <c r="D9" s="25"/>
      <c r="E9" s="26"/>
      <c r="F9" s="25">
        <v>51800</v>
      </c>
      <c r="G9" s="25"/>
      <c r="H9" s="26"/>
    </row>
    <row r="10" spans="1:10" x14ac:dyDescent="0.25">
      <c r="A10" s="21"/>
      <c r="B10" s="21" t="s">
        <v>15</v>
      </c>
      <c r="C10" s="22">
        <v>4300</v>
      </c>
      <c r="D10" s="22"/>
      <c r="E10" s="23"/>
      <c r="F10" s="22">
        <v>4300</v>
      </c>
      <c r="G10" s="22"/>
      <c r="H10" s="23"/>
    </row>
    <row r="11" spans="1:10" x14ac:dyDescent="0.25">
      <c r="A11" s="24" t="s">
        <v>51</v>
      </c>
      <c r="B11" s="24" t="s">
        <v>52</v>
      </c>
      <c r="C11" s="25">
        <v>4200</v>
      </c>
      <c r="D11" s="25"/>
      <c r="E11" s="26"/>
      <c r="F11" s="25">
        <v>4200</v>
      </c>
      <c r="G11" s="25"/>
      <c r="H11" s="26"/>
    </row>
    <row r="12" spans="1:10" x14ac:dyDescent="0.25">
      <c r="A12" s="24" t="s">
        <v>53</v>
      </c>
      <c r="B12" s="24" t="s">
        <v>54</v>
      </c>
      <c r="C12" s="25">
        <v>100</v>
      </c>
      <c r="D12" s="25"/>
      <c r="E12" s="26"/>
      <c r="F12" s="25">
        <v>100</v>
      </c>
      <c r="G12" s="25"/>
      <c r="H12" s="26"/>
    </row>
    <row r="13" spans="1:10" x14ac:dyDescent="0.25">
      <c r="A13" s="27"/>
      <c r="B13" s="27" t="s">
        <v>22</v>
      </c>
      <c r="C13" s="28">
        <v>64250</v>
      </c>
      <c r="D13" s="28"/>
      <c r="E13" s="29"/>
      <c r="F13" s="28">
        <v>64250</v>
      </c>
      <c r="G13" s="28"/>
      <c r="H13" s="29"/>
    </row>
    <row r="14" spans="1:10" x14ac:dyDescent="0.25">
      <c r="A14" s="21"/>
      <c r="B14" s="21" t="s">
        <v>23</v>
      </c>
      <c r="C14" s="22">
        <v>8760</v>
      </c>
      <c r="D14" s="22"/>
      <c r="E14" s="23"/>
      <c r="F14" s="22">
        <v>8760</v>
      </c>
      <c r="G14" s="22"/>
      <c r="H14" s="23"/>
    </row>
    <row r="15" spans="1:10" x14ac:dyDescent="0.25">
      <c r="A15" s="24" t="s">
        <v>55</v>
      </c>
      <c r="B15" s="24" t="s">
        <v>56</v>
      </c>
      <c r="C15" s="25">
        <v>8760</v>
      </c>
      <c r="D15" s="25"/>
      <c r="E15" s="26"/>
      <c r="F15" s="25">
        <v>8760</v>
      </c>
      <c r="G15" s="25"/>
      <c r="H15" s="26"/>
    </row>
    <row r="16" spans="1:10" x14ac:dyDescent="0.25">
      <c r="A16" s="21"/>
      <c r="B16" s="21" t="s">
        <v>28</v>
      </c>
      <c r="C16" s="22">
        <v>53837.13</v>
      </c>
      <c r="D16" s="22"/>
      <c r="E16" s="23"/>
      <c r="F16" s="22">
        <v>53837.13</v>
      </c>
      <c r="G16" s="22"/>
      <c r="H16" s="23"/>
    </row>
    <row r="17" spans="1:8" x14ac:dyDescent="0.25">
      <c r="A17" s="24" t="s">
        <v>29</v>
      </c>
      <c r="B17" s="24" t="s">
        <v>30</v>
      </c>
      <c r="C17" s="25">
        <v>37188.199999999997</v>
      </c>
      <c r="D17" s="25"/>
      <c r="E17" s="26"/>
      <c r="F17" s="25">
        <v>37188.199999999997</v>
      </c>
      <c r="G17" s="25"/>
      <c r="H17" s="26"/>
    </row>
    <row r="18" spans="1:8" x14ac:dyDescent="0.25">
      <c r="A18" s="24" t="s">
        <v>57</v>
      </c>
      <c r="B18" s="24" t="s">
        <v>58</v>
      </c>
      <c r="C18" s="25">
        <v>16431</v>
      </c>
      <c r="D18" s="25"/>
      <c r="E18" s="26"/>
      <c r="F18" s="25">
        <v>16431</v>
      </c>
      <c r="G18" s="25"/>
      <c r="H18" s="26"/>
    </row>
    <row r="19" spans="1:8" x14ac:dyDescent="0.25">
      <c r="A19" s="24" t="s">
        <v>37</v>
      </c>
      <c r="B19" s="24" t="s">
        <v>38</v>
      </c>
      <c r="C19" s="25">
        <v>217.93</v>
      </c>
      <c r="D19" s="25"/>
      <c r="E19" s="26"/>
      <c r="F19" s="25">
        <v>217.93</v>
      </c>
      <c r="G19" s="25"/>
      <c r="H19" s="26"/>
    </row>
    <row r="20" spans="1:8" x14ac:dyDescent="0.25">
      <c r="A20" s="27"/>
      <c r="B20" s="27" t="s">
        <v>39</v>
      </c>
      <c r="C20" s="28">
        <v>62597.13</v>
      </c>
      <c r="D20" s="28"/>
      <c r="E20" s="29"/>
      <c r="F20" s="28">
        <v>62597.13</v>
      </c>
      <c r="G20" s="28"/>
      <c r="H20" s="29"/>
    </row>
    <row r="21" spans="1:8" x14ac:dyDescent="0.25">
      <c r="A21" s="27"/>
      <c r="B21" s="27" t="s">
        <v>40</v>
      </c>
      <c r="C21" s="28">
        <v>1652.87</v>
      </c>
      <c r="D21" s="28"/>
      <c r="E21" s="29"/>
      <c r="F21" s="28">
        <v>1652.87</v>
      </c>
      <c r="G21" s="28"/>
      <c r="H21" s="29"/>
    </row>
  </sheetData>
  <mergeCells count="2">
    <mergeCell ref="A1:J1"/>
    <mergeCell ref="A3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6AB57-3E93-4A78-A69C-FB26CAEAFCE6}">
  <dimension ref="A1:J133"/>
  <sheetViews>
    <sheetView topLeftCell="A97" workbookViewId="0">
      <selection sqref="A1:XFD1048576"/>
    </sheetView>
  </sheetViews>
  <sheetFormatPr baseColWidth="10" defaultColWidth="9.140625" defaultRowHeight="15" x14ac:dyDescent="0.25"/>
  <cols>
    <col min="1" max="1" width="22.7109375" style="17" customWidth="1"/>
    <col min="2" max="2" width="52.85546875" style="17" customWidth="1"/>
    <col min="3" max="4" width="13" style="17" customWidth="1"/>
    <col min="5" max="5" width="12.42578125" style="17" customWidth="1"/>
    <col min="6" max="6" width="13" style="17" customWidth="1"/>
    <col min="7" max="7" width="14.7109375" style="17" customWidth="1"/>
    <col min="8" max="8" width="12.42578125" style="17" customWidth="1"/>
    <col min="9" max="16384" width="9.140625" style="17"/>
  </cols>
  <sheetData>
    <row r="1" spans="1:10" ht="27" customHeight="1" x14ac:dyDescent="0.4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18" customHeight="1" x14ac:dyDescent="0.3">
      <c r="A2" s="18" t="s">
        <v>1</v>
      </c>
    </row>
    <row r="3" spans="1:10" ht="18" customHeight="1" x14ac:dyDescent="0.3">
      <c r="A3" s="19" t="s">
        <v>244</v>
      </c>
      <c r="B3" s="16"/>
      <c r="C3" s="16"/>
      <c r="D3" s="16"/>
      <c r="E3" s="16"/>
      <c r="F3" s="16"/>
      <c r="G3" s="16"/>
      <c r="H3" s="16"/>
      <c r="I3" s="16"/>
      <c r="J3" s="16"/>
    </row>
    <row r="5" spans="1:10" x14ac:dyDescent="0.25">
      <c r="A5" s="20" t="s">
        <v>3</v>
      </c>
      <c r="B5" s="20" t="s">
        <v>4</v>
      </c>
      <c r="C5" s="20" t="s">
        <v>5</v>
      </c>
      <c r="D5" s="20" t="s">
        <v>6</v>
      </c>
      <c r="E5" s="20" t="s">
        <v>7</v>
      </c>
      <c r="F5" s="20" t="s">
        <v>8</v>
      </c>
      <c r="G5" s="20" t="s">
        <v>9</v>
      </c>
      <c r="H5" s="20" t="s">
        <v>7</v>
      </c>
    </row>
    <row r="6" spans="1:10" x14ac:dyDescent="0.25">
      <c r="A6" s="21"/>
      <c r="B6" s="21" t="s">
        <v>10</v>
      </c>
      <c r="C6" s="22">
        <v>3953323.52</v>
      </c>
      <c r="D6" s="22">
        <v>2763484</v>
      </c>
      <c r="E6" s="23">
        <v>0.43055777417202301</v>
      </c>
      <c r="F6" s="22">
        <v>3953323.52</v>
      </c>
      <c r="G6" s="22">
        <v>2763484</v>
      </c>
      <c r="H6" s="23">
        <v>0.43055777417202301</v>
      </c>
    </row>
    <row r="7" spans="1:10" x14ac:dyDescent="0.25">
      <c r="A7" s="24" t="s">
        <v>161</v>
      </c>
      <c r="B7" s="24" t="s">
        <v>162</v>
      </c>
      <c r="C7" s="25">
        <v>15932</v>
      </c>
      <c r="D7" s="25"/>
      <c r="E7" s="26"/>
      <c r="F7" s="25">
        <v>15932</v>
      </c>
      <c r="G7" s="25"/>
      <c r="H7" s="26"/>
    </row>
    <row r="8" spans="1:10" x14ac:dyDescent="0.25">
      <c r="A8" s="24" t="s">
        <v>49</v>
      </c>
      <c r="B8" s="24" t="s">
        <v>50</v>
      </c>
      <c r="C8" s="25">
        <v>39890</v>
      </c>
      <c r="D8" s="25"/>
      <c r="E8" s="26"/>
      <c r="F8" s="25">
        <v>39890</v>
      </c>
      <c r="G8" s="25"/>
      <c r="H8" s="26"/>
    </row>
    <row r="9" spans="1:10" x14ac:dyDescent="0.25">
      <c r="A9" s="24" t="s">
        <v>214</v>
      </c>
      <c r="B9" s="24" t="s">
        <v>215</v>
      </c>
      <c r="C9" s="25">
        <v>100999</v>
      </c>
      <c r="D9" s="25"/>
      <c r="E9" s="26"/>
      <c r="F9" s="25">
        <v>100999</v>
      </c>
      <c r="G9" s="25"/>
      <c r="H9" s="26"/>
    </row>
    <row r="10" spans="1:10" x14ac:dyDescent="0.25">
      <c r="A10" s="24" t="s">
        <v>70</v>
      </c>
      <c r="B10" s="24" t="s">
        <v>71</v>
      </c>
      <c r="C10" s="25">
        <v>105000</v>
      </c>
      <c r="D10" s="25">
        <v>142430</v>
      </c>
      <c r="E10" s="26">
        <v>-0.26279575932036803</v>
      </c>
      <c r="F10" s="25">
        <v>105000</v>
      </c>
      <c r="G10" s="25">
        <v>142430</v>
      </c>
      <c r="H10" s="26">
        <v>-0.26279575932036803</v>
      </c>
    </row>
    <row r="11" spans="1:10" x14ac:dyDescent="0.25">
      <c r="A11" s="24" t="s">
        <v>163</v>
      </c>
      <c r="B11" s="24" t="s">
        <v>164</v>
      </c>
      <c r="C11" s="25">
        <v>70.41</v>
      </c>
      <c r="D11" s="25"/>
      <c r="E11" s="26"/>
      <c r="F11" s="25">
        <v>70.41</v>
      </c>
      <c r="G11" s="25"/>
      <c r="H11" s="26"/>
    </row>
    <row r="12" spans="1:10" x14ac:dyDescent="0.25">
      <c r="A12" s="24" t="s">
        <v>72</v>
      </c>
      <c r="B12" s="24" t="s">
        <v>73</v>
      </c>
      <c r="C12" s="25"/>
      <c r="D12" s="25">
        <v>-142430</v>
      </c>
      <c r="E12" s="26">
        <v>1</v>
      </c>
      <c r="F12" s="25"/>
      <c r="G12" s="25">
        <v>-142430</v>
      </c>
      <c r="H12" s="26">
        <v>1</v>
      </c>
    </row>
    <row r="13" spans="1:10" x14ac:dyDescent="0.25">
      <c r="A13" s="24" t="s">
        <v>11</v>
      </c>
      <c r="B13" s="24" t="s">
        <v>12</v>
      </c>
      <c r="C13" s="25">
        <v>425600</v>
      </c>
      <c r="D13" s="25">
        <v>2763484</v>
      </c>
      <c r="E13" s="26">
        <v>-0.84599150926873501</v>
      </c>
      <c r="F13" s="25">
        <v>425600</v>
      </c>
      <c r="G13" s="25">
        <v>2763484</v>
      </c>
      <c r="H13" s="26">
        <v>-0.84599150926873501</v>
      </c>
    </row>
    <row r="14" spans="1:10" x14ac:dyDescent="0.25">
      <c r="A14" s="24" t="s">
        <v>165</v>
      </c>
      <c r="B14" s="24" t="s">
        <v>166</v>
      </c>
      <c r="C14" s="25">
        <v>-350000</v>
      </c>
      <c r="D14" s="25"/>
      <c r="E14" s="26"/>
      <c r="F14" s="25">
        <v>-350000</v>
      </c>
      <c r="G14" s="25"/>
      <c r="H14" s="26"/>
    </row>
    <row r="15" spans="1:10" x14ac:dyDescent="0.25">
      <c r="A15" s="24" t="s">
        <v>74</v>
      </c>
      <c r="B15" s="24" t="s">
        <v>75</v>
      </c>
      <c r="C15" s="25">
        <v>512641</v>
      </c>
      <c r="D15" s="25"/>
      <c r="E15" s="26"/>
      <c r="F15" s="25">
        <v>512641</v>
      </c>
      <c r="G15" s="25"/>
      <c r="H15" s="26"/>
    </row>
    <row r="16" spans="1:10" x14ac:dyDescent="0.25">
      <c r="A16" s="24" t="s">
        <v>13</v>
      </c>
      <c r="B16" s="24" t="s">
        <v>14</v>
      </c>
      <c r="C16" s="25">
        <v>1159000</v>
      </c>
      <c r="D16" s="25"/>
      <c r="E16" s="26"/>
      <c r="F16" s="25">
        <v>1159000</v>
      </c>
      <c r="G16" s="25"/>
      <c r="H16" s="26"/>
    </row>
    <row r="17" spans="1:8" x14ac:dyDescent="0.25">
      <c r="A17" s="24" t="s">
        <v>76</v>
      </c>
      <c r="B17" s="24" t="s">
        <v>77</v>
      </c>
      <c r="C17" s="25">
        <v>1253000</v>
      </c>
      <c r="D17" s="25"/>
      <c r="E17" s="26"/>
      <c r="F17" s="25">
        <v>1253000</v>
      </c>
      <c r="G17" s="25"/>
      <c r="H17" s="26"/>
    </row>
    <row r="18" spans="1:8" x14ac:dyDescent="0.25">
      <c r="A18" s="24" t="s">
        <v>167</v>
      </c>
      <c r="B18" s="24" t="s">
        <v>168</v>
      </c>
      <c r="C18" s="25">
        <v>189829.36</v>
      </c>
      <c r="D18" s="25"/>
      <c r="E18" s="26"/>
      <c r="F18" s="25">
        <v>189829.36</v>
      </c>
      <c r="G18" s="25"/>
      <c r="H18" s="26"/>
    </row>
    <row r="19" spans="1:8" x14ac:dyDescent="0.25">
      <c r="A19" s="24" t="s">
        <v>169</v>
      </c>
      <c r="B19" s="24" t="s">
        <v>170</v>
      </c>
      <c r="C19" s="25">
        <v>501361.75</v>
      </c>
      <c r="D19" s="25"/>
      <c r="E19" s="26"/>
      <c r="F19" s="25">
        <v>501361.75</v>
      </c>
      <c r="G19" s="25"/>
      <c r="H19" s="26"/>
    </row>
    <row r="20" spans="1:8" x14ac:dyDescent="0.25">
      <c r="A20" s="21"/>
      <c r="B20" s="21" t="s">
        <v>15</v>
      </c>
      <c r="C20" s="22">
        <v>1794999.51</v>
      </c>
      <c r="D20" s="22">
        <v>1791651.85</v>
      </c>
      <c r="E20" s="23">
        <v>1.86847684721783E-3</v>
      </c>
      <c r="F20" s="22">
        <v>1794999.51</v>
      </c>
      <c r="G20" s="22">
        <v>1791651.85</v>
      </c>
      <c r="H20" s="23">
        <v>1.86847684721783E-3</v>
      </c>
    </row>
    <row r="21" spans="1:8" x14ac:dyDescent="0.25">
      <c r="A21" s="24" t="s">
        <v>78</v>
      </c>
      <c r="B21" s="24" t="s">
        <v>79</v>
      </c>
      <c r="C21" s="25">
        <v>241795</v>
      </c>
      <c r="D21" s="25">
        <v>176880</v>
      </c>
      <c r="E21" s="26">
        <v>0.36700022614201699</v>
      </c>
      <c r="F21" s="25">
        <v>241795</v>
      </c>
      <c r="G21" s="25">
        <v>176880</v>
      </c>
      <c r="H21" s="26">
        <v>0.36700022614201699</v>
      </c>
    </row>
    <row r="22" spans="1:8" x14ac:dyDescent="0.25">
      <c r="A22" s="24" t="s">
        <v>80</v>
      </c>
      <c r="B22" s="24" t="s">
        <v>81</v>
      </c>
      <c r="C22" s="25">
        <v>111150</v>
      </c>
      <c r="D22" s="25"/>
      <c r="E22" s="26"/>
      <c r="F22" s="25">
        <v>111150</v>
      </c>
      <c r="G22" s="25"/>
      <c r="H22" s="26"/>
    </row>
    <row r="23" spans="1:8" x14ac:dyDescent="0.25">
      <c r="A23" s="24" t="s">
        <v>82</v>
      </c>
      <c r="B23" s="24" t="s">
        <v>83</v>
      </c>
      <c r="C23" s="25">
        <v>5400</v>
      </c>
      <c r="D23" s="25"/>
      <c r="E23" s="26"/>
      <c r="F23" s="25">
        <v>5400</v>
      </c>
      <c r="G23" s="25"/>
      <c r="H23" s="26"/>
    </row>
    <row r="24" spans="1:8" x14ac:dyDescent="0.25">
      <c r="A24" s="24" t="s">
        <v>51</v>
      </c>
      <c r="B24" s="24" t="s">
        <v>52</v>
      </c>
      <c r="C24" s="25">
        <v>5800</v>
      </c>
      <c r="D24" s="25"/>
      <c r="E24" s="26"/>
      <c r="F24" s="25">
        <v>5800</v>
      </c>
      <c r="G24" s="25"/>
      <c r="H24" s="26"/>
    </row>
    <row r="25" spans="1:8" x14ac:dyDescent="0.25">
      <c r="A25" s="24" t="s">
        <v>171</v>
      </c>
      <c r="B25" s="24" t="s">
        <v>151</v>
      </c>
      <c r="C25" s="25">
        <v>207715</v>
      </c>
      <c r="D25" s="25">
        <v>190608</v>
      </c>
      <c r="E25" s="26">
        <v>8.9749643246873206E-2</v>
      </c>
      <c r="F25" s="25">
        <v>207715</v>
      </c>
      <c r="G25" s="25">
        <v>190608</v>
      </c>
      <c r="H25" s="26">
        <v>8.9749643246873206E-2</v>
      </c>
    </row>
    <row r="26" spans="1:8" x14ac:dyDescent="0.25">
      <c r="A26" s="24" t="s">
        <v>16</v>
      </c>
      <c r="B26" s="24" t="s">
        <v>17</v>
      </c>
      <c r="C26" s="25">
        <v>556550</v>
      </c>
      <c r="D26" s="25">
        <v>344262</v>
      </c>
      <c r="E26" s="26">
        <v>0.61664662379234403</v>
      </c>
      <c r="F26" s="25">
        <v>556550</v>
      </c>
      <c r="G26" s="25">
        <v>344262</v>
      </c>
      <c r="H26" s="26">
        <v>0.61664662379234403</v>
      </c>
    </row>
    <row r="27" spans="1:8" x14ac:dyDescent="0.25">
      <c r="A27" s="24" t="s">
        <v>216</v>
      </c>
      <c r="B27" s="24" t="s">
        <v>217</v>
      </c>
      <c r="C27" s="25">
        <v>1500</v>
      </c>
      <c r="D27" s="25"/>
      <c r="E27" s="26"/>
      <c r="F27" s="25">
        <v>1500</v>
      </c>
      <c r="G27" s="25"/>
      <c r="H27" s="26"/>
    </row>
    <row r="28" spans="1:8" x14ac:dyDescent="0.25">
      <c r="A28" s="24" t="s">
        <v>84</v>
      </c>
      <c r="B28" s="24" t="s">
        <v>85</v>
      </c>
      <c r="C28" s="25">
        <v>600</v>
      </c>
      <c r="D28" s="25"/>
      <c r="E28" s="26"/>
      <c r="F28" s="25">
        <v>600</v>
      </c>
      <c r="G28" s="25"/>
      <c r="H28" s="26"/>
    </row>
    <row r="29" spans="1:8" x14ac:dyDescent="0.25">
      <c r="A29" s="24" t="s">
        <v>18</v>
      </c>
      <c r="B29" s="24" t="s">
        <v>19</v>
      </c>
      <c r="C29" s="25">
        <v>68933.509999999995</v>
      </c>
      <c r="D29" s="25">
        <v>302318.64</v>
      </c>
      <c r="E29" s="26">
        <v>-0.77198392398166404</v>
      </c>
      <c r="F29" s="25">
        <v>68933.509999999995</v>
      </c>
      <c r="G29" s="25">
        <v>302318.64</v>
      </c>
      <c r="H29" s="26">
        <v>-0.77198392398166404</v>
      </c>
    </row>
    <row r="30" spans="1:8" x14ac:dyDescent="0.25">
      <c r="A30" s="24" t="s">
        <v>20</v>
      </c>
      <c r="B30" s="24" t="s">
        <v>21</v>
      </c>
      <c r="C30" s="25">
        <v>360411</v>
      </c>
      <c r="D30" s="25">
        <v>314064</v>
      </c>
      <c r="E30" s="26">
        <v>0.14757183249274</v>
      </c>
      <c r="F30" s="25">
        <v>360411</v>
      </c>
      <c r="G30" s="25">
        <v>314064</v>
      </c>
      <c r="H30" s="26">
        <v>0.14757183249274</v>
      </c>
    </row>
    <row r="31" spans="1:8" x14ac:dyDescent="0.25">
      <c r="A31" s="24" t="s">
        <v>53</v>
      </c>
      <c r="B31" s="24" t="s">
        <v>54</v>
      </c>
      <c r="C31" s="25">
        <v>235145</v>
      </c>
      <c r="D31" s="25">
        <v>463519.21</v>
      </c>
      <c r="E31" s="26">
        <v>-0.49269632212222703</v>
      </c>
      <c r="F31" s="25">
        <v>235145</v>
      </c>
      <c r="G31" s="25">
        <v>463519.21</v>
      </c>
      <c r="H31" s="26">
        <v>-0.49269632212222703</v>
      </c>
    </row>
    <row r="32" spans="1:8" x14ac:dyDescent="0.25">
      <c r="A32" s="24" t="s">
        <v>245</v>
      </c>
      <c r="B32" s="24" t="s">
        <v>246</v>
      </c>
      <c r="C32" s="25">
        <v>0</v>
      </c>
      <c r="D32" s="25">
        <v>0</v>
      </c>
      <c r="E32" s="26"/>
      <c r="F32" s="25">
        <v>0</v>
      </c>
      <c r="G32" s="25">
        <v>0</v>
      </c>
      <c r="H32" s="26"/>
    </row>
    <row r="33" spans="1:8" x14ac:dyDescent="0.25">
      <c r="A33" s="24" t="s">
        <v>67</v>
      </c>
      <c r="B33" s="24" t="s">
        <v>68</v>
      </c>
      <c r="C33" s="25">
        <v>0</v>
      </c>
      <c r="D33" s="25">
        <v>0</v>
      </c>
      <c r="E33" s="26"/>
      <c r="F33" s="25">
        <v>0</v>
      </c>
      <c r="G33" s="25">
        <v>0</v>
      </c>
      <c r="H33" s="26"/>
    </row>
    <row r="34" spans="1:8" x14ac:dyDescent="0.25">
      <c r="A34" s="27"/>
      <c r="B34" s="27" t="s">
        <v>22</v>
      </c>
      <c r="C34" s="28">
        <v>5748323.0300000003</v>
      </c>
      <c r="D34" s="28">
        <v>4555135.8499999996</v>
      </c>
      <c r="E34" s="29">
        <v>0.26194327003441598</v>
      </c>
      <c r="F34" s="28">
        <v>5748323.0300000003</v>
      </c>
      <c r="G34" s="28">
        <v>4555135.8499999996</v>
      </c>
      <c r="H34" s="29">
        <v>0.26194327003441598</v>
      </c>
    </row>
    <row r="35" spans="1:8" x14ac:dyDescent="0.25">
      <c r="A35" s="21"/>
      <c r="B35" s="21" t="s">
        <v>86</v>
      </c>
      <c r="C35" s="22">
        <v>71251.899999999994</v>
      </c>
      <c r="D35" s="22">
        <v>22648.81</v>
      </c>
      <c r="E35" s="23">
        <v>2.1459445330681799</v>
      </c>
      <c r="F35" s="22">
        <v>71251.899999999994</v>
      </c>
      <c r="G35" s="22">
        <v>22648.81</v>
      </c>
      <c r="H35" s="23">
        <v>2.1459445330681799</v>
      </c>
    </row>
    <row r="36" spans="1:8" x14ac:dyDescent="0.25">
      <c r="A36" s="24" t="s">
        <v>87</v>
      </c>
      <c r="B36" s="24" t="s">
        <v>88</v>
      </c>
      <c r="C36" s="25">
        <v>71251.899999999994</v>
      </c>
      <c r="D36" s="25">
        <v>22648.81</v>
      </c>
      <c r="E36" s="26">
        <v>2.1459445330681799</v>
      </c>
      <c r="F36" s="25">
        <v>71251.899999999994</v>
      </c>
      <c r="G36" s="25">
        <v>22648.81</v>
      </c>
      <c r="H36" s="26">
        <v>2.1459445330681799</v>
      </c>
    </row>
    <row r="37" spans="1:8" x14ac:dyDescent="0.25">
      <c r="A37" s="21"/>
      <c r="B37" s="21" t="s">
        <v>23</v>
      </c>
      <c r="C37" s="22">
        <v>1872675.75</v>
      </c>
      <c r="D37" s="22">
        <v>1056641.54</v>
      </c>
      <c r="E37" s="23">
        <v>0.77229048746275897</v>
      </c>
      <c r="F37" s="22">
        <v>1872675.75</v>
      </c>
      <c r="G37" s="22">
        <v>1056641.54</v>
      </c>
      <c r="H37" s="23">
        <v>0.77229048746275897</v>
      </c>
    </row>
    <row r="38" spans="1:8" x14ac:dyDescent="0.25">
      <c r="A38" s="24" t="s">
        <v>55</v>
      </c>
      <c r="B38" s="24" t="s">
        <v>56</v>
      </c>
      <c r="C38" s="25">
        <v>1128105</v>
      </c>
      <c r="D38" s="25">
        <v>90000</v>
      </c>
      <c r="E38" s="26">
        <v>11.5345</v>
      </c>
      <c r="F38" s="25">
        <v>1128105</v>
      </c>
      <c r="G38" s="25">
        <v>90000</v>
      </c>
      <c r="H38" s="26">
        <v>11.5345</v>
      </c>
    </row>
    <row r="39" spans="1:8" x14ac:dyDescent="0.25">
      <c r="A39" s="24" t="s">
        <v>24</v>
      </c>
      <c r="B39" s="24" t="s">
        <v>25</v>
      </c>
      <c r="C39" s="25">
        <v>440265</v>
      </c>
      <c r="D39" s="25"/>
      <c r="E39" s="26"/>
      <c r="F39" s="25">
        <v>440265</v>
      </c>
      <c r="G39" s="25"/>
      <c r="H39" s="26"/>
    </row>
    <row r="40" spans="1:8" x14ac:dyDescent="0.25">
      <c r="A40" s="24" t="s">
        <v>221</v>
      </c>
      <c r="B40" s="24" t="s">
        <v>222</v>
      </c>
      <c r="C40" s="25"/>
      <c r="D40" s="25">
        <v>63960</v>
      </c>
      <c r="E40" s="26">
        <v>-1</v>
      </c>
      <c r="F40" s="25"/>
      <c r="G40" s="25">
        <v>63960</v>
      </c>
      <c r="H40" s="26">
        <v>-1</v>
      </c>
    </row>
    <row r="41" spans="1:8" x14ac:dyDescent="0.25">
      <c r="A41" s="24" t="s">
        <v>60</v>
      </c>
      <c r="B41" s="24" t="s">
        <v>61</v>
      </c>
      <c r="C41" s="25">
        <v>154078.32999999999</v>
      </c>
      <c r="D41" s="25">
        <v>62595</v>
      </c>
      <c r="E41" s="26">
        <v>1.46151178209122</v>
      </c>
      <c r="F41" s="25">
        <v>154078.32999999999</v>
      </c>
      <c r="G41" s="25">
        <v>62595</v>
      </c>
      <c r="H41" s="26">
        <v>1.46151178209122</v>
      </c>
    </row>
    <row r="42" spans="1:8" x14ac:dyDescent="0.25">
      <c r="A42" s="24" t="s">
        <v>247</v>
      </c>
      <c r="B42" s="24" t="s">
        <v>248</v>
      </c>
      <c r="C42" s="25"/>
      <c r="D42" s="25">
        <v>17000</v>
      </c>
      <c r="E42" s="26">
        <v>-1</v>
      </c>
      <c r="F42" s="25"/>
      <c r="G42" s="25">
        <v>17000</v>
      </c>
      <c r="H42" s="26">
        <v>-1</v>
      </c>
    </row>
    <row r="43" spans="1:8" x14ac:dyDescent="0.25">
      <c r="A43" s="24" t="s">
        <v>26</v>
      </c>
      <c r="B43" s="24" t="s">
        <v>27</v>
      </c>
      <c r="C43" s="25">
        <v>21180</v>
      </c>
      <c r="D43" s="25">
        <v>820987</v>
      </c>
      <c r="E43" s="26">
        <v>-0.974201783950294</v>
      </c>
      <c r="F43" s="25">
        <v>21180</v>
      </c>
      <c r="G43" s="25">
        <v>820987</v>
      </c>
      <c r="H43" s="26">
        <v>-0.974201783950294</v>
      </c>
    </row>
    <row r="44" spans="1:8" x14ac:dyDescent="0.25">
      <c r="A44" s="24" t="s">
        <v>249</v>
      </c>
      <c r="B44" s="24" t="s">
        <v>250</v>
      </c>
      <c r="C44" s="25"/>
      <c r="D44" s="25">
        <v>7500</v>
      </c>
      <c r="E44" s="26">
        <v>-1</v>
      </c>
      <c r="F44" s="25"/>
      <c r="G44" s="25">
        <v>7500</v>
      </c>
      <c r="H44" s="26">
        <v>-1</v>
      </c>
    </row>
    <row r="45" spans="1:8" x14ac:dyDescent="0.25">
      <c r="A45" s="24" t="s">
        <v>223</v>
      </c>
      <c r="B45" s="24" t="s">
        <v>173</v>
      </c>
      <c r="C45" s="25">
        <v>0</v>
      </c>
      <c r="D45" s="25">
        <v>9180</v>
      </c>
      <c r="E45" s="26">
        <v>-1</v>
      </c>
      <c r="F45" s="25">
        <v>0</v>
      </c>
      <c r="G45" s="25">
        <v>9180</v>
      </c>
      <c r="H45" s="26">
        <v>-1</v>
      </c>
    </row>
    <row r="46" spans="1:8" x14ac:dyDescent="0.25">
      <c r="A46" s="24" t="s">
        <v>172</v>
      </c>
      <c r="B46" s="24" t="s">
        <v>173</v>
      </c>
      <c r="C46" s="25">
        <v>0</v>
      </c>
      <c r="D46" s="25"/>
      <c r="E46" s="26"/>
      <c r="F46" s="25">
        <v>0</v>
      </c>
      <c r="G46" s="25"/>
      <c r="H46" s="26"/>
    </row>
    <row r="47" spans="1:8" x14ac:dyDescent="0.25">
      <c r="A47" s="24" t="s">
        <v>224</v>
      </c>
      <c r="B47" s="24" t="s">
        <v>225</v>
      </c>
      <c r="C47" s="25"/>
      <c r="D47" s="25">
        <v>0</v>
      </c>
      <c r="E47" s="26"/>
      <c r="F47" s="25"/>
      <c r="G47" s="25">
        <v>0</v>
      </c>
      <c r="H47" s="26"/>
    </row>
    <row r="48" spans="1:8" x14ac:dyDescent="0.25">
      <c r="A48" s="24" t="s">
        <v>226</v>
      </c>
      <c r="B48" s="24" t="s">
        <v>227</v>
      </c>
      <c r="C48" s="25"/>
      <c r="D48" s="25">
        <v>0</v>
      </c>
      <c r="E48" s="26"/>
      <c r="F48" s="25"/>
      <c r="G48" s="25">
        <v>0</v>
      </c>
      <c r="H48" s="26"/>
    </row>
    <row r="49" spans="1:8" x14ac:dyDescent="0.25">
      <c r="A49" s="24" t="s">
        <v>174</v>
      </c>
      <c r="B49" s="24" t="s">
        <v>175</v>
      </c>
      <c r="C49" s="25">
        <v>90000</v>
      </c>
      <c r="D49" s="25"/>
      <c r="E49" s="26"/>
      <c r="F49" s="25">
        <v>90000</v>
      </c>
      <c r="G49" s="25"/>
      <c r="H49" s="26"/>
    </row>
    <row r="50" spans="1:8" x14ac:dyDescent="0.25">
      <c r="A50" s="24" t="s">
        <v>89</v>
      </c>
      <c r="B50" s="24" t="s">
        <v>90</v>
      </c>
      <c r="C50" s="25">
        <v>0</v>
      </c>
      <c r="D50" s="25">
        <v>21708.36</v>
      </c>
      <c r="E50" s="26">
        <v>-1</v>
      </c>
      <c r="F50" s="25">
        <v>0</v>
      </c>
      <c r="G50" s="25">
        <v>21708.36</v>
      </c>
      <c r="H50" s="26">
        <v>-1</v>
      </c>
    </row>
    <row r="51" spans="1:8" x14ac:dyDescent="0.25">
      <c r="A51" s="24" t="s">
        <v>228</v>
      </c>
      <c r="B51" s="24" t="s">
        <v>229</v>
      </c>
      <c r="C51" s="25">
        <v>0</v>
      </c>
      <c r="D51" s="25">
        <v>468.18</v>
      </c>
      <c r="E51" s="26">
        <v>-1</v>
      </c>
      <c r="F51" s="25">
        <v>0</v>
      </c>
      <c r="G51" s="25">
        <v>468.18</v>
      </c>
      <c r="H51" s="26">
        <v>-1</v>
      </c>
    </row>
    <row r="52" spans="1:8" x14ac:dyDescent="0.25">
      <c r="A52" s="24" t="s">
        <v>176</v>
      </c>
      <c r="B52" s="24" t="s">
        <v>177</v>
      </c>
      <c r="C52" s="25">
        <v>0</v>
      </c>
      <c r="D52" s="25"/>
      <c r="E52" s="26"/>
      <c r="F52" s="25">
        <v>0</v>
      </c>
      <c r="G52" s="25"/>
      <c r="H52" s="26"/>
    </row>
    <row r="53" spans="1:8" x14ac:dyDescent="0.25">
      <c r="A53" s="24" t="s">
        <v>230</v>
      </c>
      <c r="B53" s="24" t="s">
        <v>231</v>
      </c>
      <c r="C53" s="25"/>
      <c r="D53" s="25">
        <v>0</v>
      </c>
      <c r="E53" s="26"/>
      <c r="F53" s="25"/>
      <c r="G53" s="25">
        <v>0</v>
      </c>
      <c r="H53" s="26"/>
    </row>
    <row r="54" spans="1:8" x14ac:dyDescent="0.25">
      <c r="A54" s="24" t="s">
        <v>232</v>
      </c>
      <c r="B54" s="24" t="s">
        <v>233</v>
      </c>
      <c r="C54" s="25"/>
      <c r="D54" s="25">
        <v>0</v>
      </c>
      <c r="E54" s="26"/>
      <c r="F54" s="25"/>
      <c r="G54" s="25">
        <v>0</v>
      </c>
      <c r="H54" s="26"/>
    </row>
    <row r="55" spans="1:8" x14ac:dyDescent="0.25">
      <c r="A55" s="24" t="s">
        <v>91</v>
      </c>
      <c r="B55" s="24" t="s">
        <v>92</v>
      </c>
      <c r="C55" s="25">
        <v>8453.7999999999993</v>
      </c>
      <c r="D55" s="25"/>
      <c r="E55" s="26"/>
      <c r="F55" s="25">
        <v>8453.7999999999993</v>
      </c>
      <c r="G55" s="25"/>
      <c r="H55" s="26"/>
    </row>
    <row r="56" spans="1:8" x14ac:dyDescent="0.25">
      <c r="A56" s="24" t="s">
        <v>93</v>
      </c>
      <c r="B56" s="24" t="s">
        <v>94</v>
      </c>
      <c r="C56" s="25">
        <v>2240</v>
      </c>
      <c r="D56" s="25"/>
      <c r="E56" s="26"/>
      <c r="F56" s="25">
        <v>2240</v>
      </c>
      <c r="G56" s="25"/>
      <c r="H56" s="26"/>
    </row>
    <row r="57" spans="1:8" x14ac:dyDescent="0.25">
      <c r="A57" s="24" t="s">
        <v>95</v>
      </c>
      <c r="B57" s="24" t="s">
        <v>96</v>
      </c>
      <c r="C57" s="25">
        <v>25603.9</v>
      </c>
      <c r="D57" s="25"/>
      <c r="E57" s="26"/>
      <c r="F57" s="25">
        <v>25603.9</v>
      </c>
      <c r="G57" s="25"/>
      <c r="H57" s="26"/>
    </row>
    <row r="58" spans="1:8" x14ac:dyDescent="0.25">
      <c r="A58" s="24" t="s">
        <v>178</v>
      </c>
      <c r="B58" s="24" t="s">
        <v>179</v>
      </c>
      <c r="C58" s="25">
        <v>2749.72</v>
      </c>
      <c r="D58" s="25">
        <v>-36757</v>
      </c>
      <c r="E58" s="26">
        <v>1.07480806377017</v>
      </c>
      <c r="F58" s="25">
        <v>2749.72</v>
      </c>
      <c r="G58" s="25">
        <v>-36757</v>
      </c>
      <c r="H58" s="26">
        <v>1.07480806377017</v>
      </c>
    </row>
    <row r="59" spans="1:8" x14ac:dyDescent="0.25">
      <c r="A59" s="21"/>
      <c r="B59" s="21" t="s">
        <v>28</v>
      </c>
      <c r="C59" s="22">
        <v>3371589.8</v>
      </c>
      <c r="D59" s="22">
        <v>3451889.29</v>
      </c>
      <c r="E59" s="23">
        <v>-2.32624754891835E-2</v>
      </c>
      <c r="F59" s="22">
        <v>3371589.8</v>
      </c>
      <c r="G59" s="22">
        <v>3451889.29</v>
      </c>
      <c r="H59" s="23">
        <v>-2.32624754891835E-2</v>
      </c>
    </row>
    <row r="60" spans="1:8" x14ac:dyDescent="0.25">
      <c r="A60" s="24" t="s">
        <v>97</v>
      </c>
      <c r="B60" s="24" t="s">
        <v>98</v>
      </c>
      <c r="C60" s="25">
        <v>176003</v>
      </c>
      <c r="D60" s="25">
        <v>64928</v>
      </c>
      <c r="E60" s="26">
        <v>1.7107411286348</v>
      </c>
      <c r="F60" s="25">
        <v>176003</v>
      </c>
      <c r="G60" s="25">
        <v>64928</v>
      </c>
      <c r="H60" s="26">
        <v>1.7107411286348</v>
      </c>
    </row>
    <row r="61" spans="1:8" x14ac:dyDescent="0.25">
      <c r="A61" s="24" t="s">
        <v>180</v>
      </c>
      <c r="B61" s="24" t="s">
        <v>181</v>
      </c>
      <c r="C61" s="25">
        <v>28342.51</v>
      </c>
      <c r="D61" s="25">
        <v>36339.800000000003</v>
      </c>
      <c r="E61" s="26">
        <v>-0.22006973070847899</v>
      </c>
      <c r="F61" s="25">
        <v>28342.51</v>
      </c>
      <c r="G61" s="25">
        <v>36339.800000000003</v>
      </c>
      <c r="H61" s="26">
        <v>-0.22006973070847899</v>
      </c>
    </row>
    <row r="62" spans="1:8" x14ac:dyDescent="0.25">
      <c r="A62" s="24" t="s">
        <v>99</v>
      </c>
      <c r="B62" s="24" t="s">
        <v>100</v>
      </c>
      <c r="C62" s="25">
        <v>122425.57</v>
      </c>
      <c r="D62" s="25">
        <v>74331.740000000005</v>
      </c>
      <c r="E62" s="26">
        <v>0.64701606608428697</v>
      </c>
      <c r="F62" s="25">
        <v>122425.57</v>
      </c>
      <c r="G62" s="25">
        <v>74331.740000000005</v>
      </c>
      <c r="H62" s="26">
        <v>0.64701606608428697</v>
      </c>
    </row>
    <row r="63" spans="1:8" x14ac:dyDescent="0.25">
      <c r="A63" s="24" t="s">
        <v>182</v>
      </c>
      <c r="B63" s="24" t="s">
        <v>183</v>
      </c>
      <c r="C63" s="25">
        <v>-18336</v>
      </c>
      <c r="D63" s="25"/>
      <c r="E63" s="26"/>
      <c r="F63" s="25">
        <v>-18336</v>
      </c>
      <c r="G63" s="25"/>
      <c r="H63" s="26"/>
    </row>
    <row r="64" spans="1:8" x14ac:dyDescent="0.25">
      <c r="A64" s="24" t="s">
        <v>101</v>
      </c>
      <c r="B64" s="24" t="s">
        <v>102</v>
      </c>
      <c r="C64" s="25">
        <v>69093.509999999995</v>
      </c>
      <c r="D64" s="25">
        <v>43844.75</v>
      </c>
      <c r="E64" s="26">
        <v>0.57586735013884205</v>
      </c>
      <c r="F64" s="25">
        <v>69093.509999999995</v>
      </c>
      <c r="G64" s="25">
        <v>43844.75</v>
      </c>
      <c r="H64" s="26">
        <v>0.57586735013884205</v>
      </c>
    </row>
    <row r="65" spans="1:8" x14ac:dyDescent="0.25">
      <c r="A65" s="24" t="s">
        <v>103</v>
      </c>
      <c r="B65" s="24" t="s">
        <v>104</v>
      </c>
      <c r="C65" s="25">
        <v>125705.17</v>
      </c>
      <c r="D65" s="25"/>
      <c r="E65" s="26"/>
      <c r="F65" s="25">
        <v>125705.17</v>
      </c>
      <c r="G65" s="25"/>
      <c r="H65" s="26"/>
    </row>
    <row r="66" spans="1:8" x14ac:dyDescent="0.25">
      <c r="A66" s="24" t="s">
        <v>184</v>
      </c>
      <c r="B66" s="24" t="s">
        <v>185</v>
      </c>
      <c r="C66" s="25">
        <v>17791.36</v>
      </c>
      <c r="D66" s="25">
        <v>30689</v>
      </c>
      <c r="E66" s="26">
        <v>-0.420269151813353</v>
      </c>
      <c r="F66" s="25">
        <v>17791.36</v>
      </c>
      <c r="G66" s="25">
        <v>30689</v>
      </c>
      <c r="H66" s="26">
        <v>-0.420269151813353</v>
      </c>
    </row>
    <row r="67" spans="1:8" x14ac:dyDescent="0.25">
      <c r="A67" s="24" t="s">
        <v>186</v>
      </c>
      <c r="B67" s="24" t="s">
        <v>187</v>
      </c>
      <c r="C67" s="25">
        <v>50451.91</v>
      </c>
      <c r="D67" s="25"/>
      <c r="E67" s="26"/>
      <c r="F67" s="25">
        <v>50451.91</v>
      </c>
      <c r="G67" s="25"/>
      <c r="H67" s="26"/>
    </row>
    <row r="68" spans="1:8" x14ac:dyDescent="0.25">
      <c r="A68" s="24" t="s">
        <v>234</v>
      </c>
      <c r="B68" s="24" t="s">
        <v>235</v>
      </c>
      <c r="C68" s="25">
        <v>4402</v>
      </c>
      <c r="D68" s="25"/>
      <c r="E68" s="26"/>
      <c r="F68" s="25">
        <v>4402</v>
      </c>
      <c r="G68" s="25"/>
      <c r="H68" s="26"/>
    </row>
    <row r="69" spans="1:8" x14ac:dyDescent="0.25">
      <c r="A69" s="24" t="s">
        <v>105</v>
      </c>
      <c r="B69" s="24" t="s">
        <v>106</v>
      </c>
      <c r="C69" s="25">
        <v>36464.85</v>
      </c>
      <c r="D69" s="25">
        <v>123918</v>
      </c>
      <c r="E69" s="26">
        <v>-0.70573403379654298</v>
      </c>
      <c r="F69" s="25">
        <v>36464.85</v>
      </c>
      <c r="G69" s="25">
        <v>123918</v>
      </c>
      <c r="H69" s="26">
        <v>-0.70573403379654298</v>
      </c>
    </row>
    <row r="70" spans="1:8" x14ac:dyDescent="0.25">
      <c r="A70" s="24" t="s">
        <v>188</v>
      </c>
      <c r="B70" s="24" t="s">
        <v>189</v>
      </c>
      <c r="C70" s="25">
        <v>11437.5</v>
      </c>
      <c r="D70" s="25"/>
      <c r="E70" s="26"/>
      <c r="F70" s="25">
        <v>11437.5</v>
      </c>
      <c r="G70" s="25"/>
      <c r="H70" s="26"/>
    </row>
    <row r="71" spans="1:8" x14ac:dyDescent="0.25">
      <c r="A71" s="24" t="s">
        <v>107</v>
      </c>
      <c r="B71" s="24" t="s">
        <v>108</v>
      </c>
      <c r="C71" s="25">
        <v>0</v>
      </c>
      <c r="D71" s="25">
        <v>20791.13</v>
      </c>
      <c r="E71" s="26">
        <v>-1</v>
      </c>
      <c r="F71" s="25">
        <v>0</v>
      </c>
      <c r="G71" s="25">
        <v>20791.13</v>
      </c>
      <c r="H71" s="26">
        <v>-1</v>
      </c>
    </row>
    <row r="72" spans="1:8" x14ac:dyDescent="0.25">
      <c r="A72" s="24" t="s">
        <v>29</v>
      </c>
      <c r="B72" s="24" t="s">
        <v>30</v>
      </c>
      <c r="C72" s="25">
        <v>669814.56000000006</v>
      </c>
      <c r="D72" s="25">
        <v>1396649.7</v>
      </c>
      <c r="E72" s="26">
        <v>-0.52041334344610501</v>
      </c>
      <c r="F72" s="25">
        <v>669814.56000000006</v>
      </c>
      <c r="G72" s="25">
        <v>1396649.7</v>
      </c>
      <c r="H72" s="26">
        <v>-0.52041334344610501</v>
      </c>
    </row>
    <row r="73" spans="1:8" x14ac:dyDescent="0.25">
      <c r="A73" s="24" t="s">
        <v>109</v>
      </c>
      <c r="B73" s="24" t="s">
        <v>110</v>
      </c>
      <c r="C73" s="25">
        <v>17840.48</v>
      </c>
      <c r="D73" s="25">
        <v>6444</v>
      </c>
      <c r="E73" s="26">
        <v>1.7685412787088799</v>
      </c>
      <c r="F73" s="25">
        <v>17840.48</v>
      </c>
      <c r="G73" s="25">
        <v>6444</v>
      </c>
      <c r="H73" s="26">
        <v>1.7685412787088799</v>
      </c>
    </row>
    <row r="74" spans="1:8" x14ac:dyDescent="0.25">
      <c r="A74" s="24" t="s">
        <v>190</v>
      </c>
      <c r="B74" s="24" t="s">
        <v>191</v>
      </c>
      <c r="C74" s="25">
        <v>18948.439999999999</v>
      </c>
      <c r="D74" s="25">
        <v>2263</v>
      </c>
      <c r="E74" s="26">
        <v>7.3731506849315096</v>
      </c>
      <c r="F74" s="25">
        <v>18948.439999999999</v>
      </c>
      <c r="G74" s="25">
        <v>2263</v>
      </c>
      <c r="H74" s="26">
        <v>7.3731506849315096</v>
      </c>
    </row>
    <row r="75" spans="1:8" x14ac:dyDescent="0.25">
      <c r="A75" s="24" t="s">
        <v>111</v>
      </c>
      <c r="B75" s="24" t="s">
        <v>112</v>
      </c>
      <c r="C75" s="25">
        <v>4645.97</v>
      </c>
      <c r="D75" s="25"/>
      <c r="E75" s="26"/>
      <c r="F75" s="25">
        <v>4645.97</v>
      </c>
      <c r="G75" s="25"/>
      <c r="H75" s="26"/>
    </row>
    <row r="76" spans="1:8" x14ac:dyDescent="0.25">
      <c r="A76" s="24" t="s">
        <v>192</v>
      </c>
      <c r="B76" s="24" t="s">
        <v>193</v>
      </c>
      <c r="C76" s="25"/>
      <c r="D76" s="25">
        <v>72406.25</v>
      </c>
      <c r="E76" s="26">
        <v>-1</v>
      </c>
      <c r="F76" s="25"/>
      <c r="G76" s="25">
        <v>72406.25</v>
      </c>
      <c r="H76" s="26">
        <v>-1</v>
      </c>
    </row>
    <row r="77" spans="1:8" x14ac:dyDescent="0.25">
      <c r="A77" s="24" t="s">
        <v>194</v>
      </c>
      <c r="B77" s="24" t="s">
        <v>195</v>
      </c>
      <c r="C77" s="25">
        <v>146239.5</v>
      </c>
      <c r="D77" s="25">
        <v>189763</v>
      </c>
      <c r="E77" s="26">
        <v>-0.229357145492008</v>
      </c>
      <c r="F77" s="25">
        <v>146239.5</v>
      </c>
      <c r="G77" s="25">
        <v>189763</v>
      </c>
      <c r="H77" s="26">
        <v>-0.229357145492008</v>
      </c>
    </row>
    <row r="78" spans="1:8" x14ac:dyDescent="0.25">
      <c r="A78" s="24" t="s">
        <v>113</v>
      </c>
      <c r="B78" s="24" t="s">
        <v>114</v>
      </c>
      <c r="C78" s="25">
        <v>510996</v>
      </c>
      <c r="D78" s="25">
        <v>417683</v>
      </c>
      <c r="E78" s="26">
        <v>0.22340626743247899</v>
      </c>
      <c r="F78" s="25">
        <v>510996</v>
      </c>
      <c r="G78" s="25">
        <v>417683</v>
      </c>
      <c r="H78" s="26">
        <v>0.22340626743247899</v>
      </c>
    </row>
    <row r="79" spans="1:8" x14ac:dyDescent="0.25">
      <c r="A79" s="24" t="s">
        <v>115</v>
      </c>
      <c r="B79" s="24" t="s">
        <v>116</v>
      </c>
      <c r="C79" s="25"/>
      <c r="D79" s="25">
        <v>11120</v>
      </c>
      <c r="E79" s="26">
        <v>-1</v>
      </c>
      <c r="F79" s="25"/>
      <c r="G79" s="25">
        <v>11120</v>
      </c>
      <c r="H79" s="26">
        <v>-1</v>
      </c>
    </row>
    <row r="80" spans="1:8" x14ac:dyDescent="0.25">
      <c r="A80" s="24" t="s">
        <v>117</v>
      </c>
      <c r="B80" s="24" t="s">
        <v>118</v>
      </c>
      <c r="C80" s="25">
        <v>11801.16</v>
      </c>
      <c r="D80" s="25">
        <v>2550.88</v>
      </c>
      <c r="E80" s="26">
        <v>3.6263093520667402</v>
      </c>
      <c r="F80" s="25">
        <v>11801.16</v>
      </c>
      <c r="G80" s="25">
        <v>2550.88</v>
      </c>
      <c r="H80" s="26">
        <v>3.6263093520667402</v>
      </c>
    </row>
    <row r="81" spans="1:8" x14ac:dyDescent="0.25">
      <c r="A81" s="24" t="s">
        <v>119</v>
      </c>
      <c r="B81" s="24" t="s">
        <v>120</v>
      </c>
      <c r="C81" s="25">
        <v>62212.5</v>
      </c>
      <c r="D81" s="25"/>
      <c r="E81" s="26"/>
      <c r="F81" s="25">
        <v>62212.5</v>
      </c>
      <c r="G81" s="25"/>
      <c r="H81" s="26"/>
    </row>
    <row r="82" spans="1:8" x14ac:dyDescent="0.25">
      <c r="A82" s="24" t="s">
        <v>121</v>
      </c>
      <c r="B82" s="24" t="s">
        <v>122</v>
      </c>
      <c r="C82" s="25">
        <v>1828.8</v>
      </c>
      <c r="D82" s="25"/>
      <c r="E82" s="26"/>
      <c r="F82" s="25">
        <v>1828.8</v>
      </c>
      <c r="G82" s="25"/>
      <c r="H82" s="26"/>
    </row>
    <row r="83" spans="1:8" x14ac:dyDescent="0.25">
      <c r="A83" s="24" t="s">
        <v>123</v>
      </c>
      <c r="B83" s="24" t="s">
        <v>124</v>
      </c>
      <c r="C83" s="25">
        <v>568</v>
      </c>
      <c r="D83" s="25">
        <v>2695</v>
      </c>
      <c r="E83" s="26">
        <v>-0.78923933209647501</v>
      </c>
      <c r="F83" s="25">
        <v>568</v>
      </c>
      <c r="G83" s="25">
        <v>2695</v>
      </c>
      <c r="H83" s="26">
        <v>-0.78923933209647501</v>
      </c>
    </row>
    <row r="84" spans="1:8" x14ac:dyDescent="0.25">
      <c r="A84" s="24" t="s">
        <v>196</v>
      </c>
      <c r="B84" s="24" t="s">
        <v>197</v>
      </c>
      <c r="C84" s="25"/>
      <c r="D84" s="25">
        <v>1640</v>
      </c>
      <c r="E84" s="26">
        <v>-1</v>
      </c>
      <c r="F84" s="25"/>
      <c r="G84" s="25">
        <v>1640</v>
      </c>
      <c r="H84" s="26">
        <v>-1</v>
      </c>
    </row>
    <row r="85" spans="1:8" x14ac:dyDescent="0.25">
      <c r="A85" s="24" t="s">
        <v>31</v>
      </c>
      <c r="B85" s="24" t="s">
        <v>32</v>
      </c>
      <c r="C85" s="25">
        <v>38274.300000000003</v>
      </c>
      <c r="D85" s="25">
        <v>52000</v>
      </c>
      <c r="E85" s="26">
        <v>-0.26395576923076902</v>
      </c>
      <c r="F85" s="25">
        <v>38274.300000000003</v>
      </c>
      <c r="G85" s="25">
        <v>52000</v>
      </c>
      <c r="H85" s="26">
        <v>-0.26395576923076902</v>
      </c>
    </row>
    <row r="86" spans="1:8" x14ac:dyDescent="0.25">
      <c r="A86" s="24" t="s">
        <v>125</v>
      </c>
      <c r="B86" s="24" t="s">
        <v>126</v>
      </c>
      <c r="C86" s="25">
        <v>9440.9</v>
      </c>
      <c r="D86" s="25">
        <v>58814.62</v>
      </c>
      <c r="E86" s="26">
        <v>-0.83948038769952105</v>
      </c>
      <c r="F86" s="25">
        <v>9440.9</v>
      </c>
      <c r="G86" s="25">
        <v>58814.62</v>
      </c>
      <c r="H86" s="26">
        <v>-0.83948038769952105</v>
      </c>
    </row>
    <row r="87" spans="1:8" x14ac:dyDescent="0.25">
      <c r="A87" s="24" t="s">
        <v>127</v>
      </c>
      <c r="B87" s="24" t="s">
        <v>128</v>
      </c>
      <c r="C87" s="25">
        <v>3362.11</v>
      </c>
      <c r="D87" s="25">
        <v>43431.31</v>
      </c>
      <c r="E87" s="26">
        <v>-0.922587874968542</v>
      </c>
      <c r="F87" s="25">
        <v>3362.11</v>
      </c>
      <c r="G87" s="25">
        <v>43431.31</v>
      </c>
      <c r="H87" s="26">
        <v>-0.922587874968542</v>
      </c>
    </row>
    <row r="88" spans="1:8" x14ac:dyDescent="0.25">
      <c r="A88" s="24" t="s">
        <v>129</v>
      </c>
      <c r="B88" s="24" t="s">
        <v>130</v>
      </c>
      <c r="C88" s="25">
        <v>42430.28</v>
      </c>
      <c r="D88" s="25"/>
      <c r="E88" s="26"/>
      <c r="F88" s="25">
        <v>42430.28</v>
      </c>
      <c r="G88" s="25"/>
      <c r="H88" s="26"/>
    </row>
    <row r="89" spans="1:8" x14ac:dyDescent="0.25">
      <c r="A89" s="24" t="s">
        <v>198</v>
      </c>
      <c r="B89" s="24" t="s">
        <v>199</v>
      </c>
      <c r="C89" s="25">
        <v>1361</v>
      </c>
      <c r="D89" s="25">
        <v>1275</v>
      </c>
      <c r="E89" s="26">
        <v>6.7450980392156898E-2</v>
      </c>
      <c r="F89" s="25">
        <v>1361</v>
      </c>
      <c r="G89" s="25">
        <v>1275</v>
      </c>
      <c r="H89" s="26">
        <v>6.7450980392156898E-2</v>
      </c>
    </row>
    <row r="90" spans="1:8" x14ac:dyDescent="0.25">
      <c r="A90" s="24" t="s">
        <v>131</v>
      </c>
      <c r="B90" s="24" t="s">
        <v>132</v>
      </c>
      <c r="C90" s="25">
        <v>157505.70000000001</v>
      </c>
      <c r="D90" s="25">
        <v>148121.79</v>
      </c>
      <c r="E90" s="26">
        <v>6.33526640476057E-2</v>
      </c>
      <c r="F90" s="25">
        <v>157505.70000000001</v>
      </c>
      <c r="G90" s="25">
        <v>148121.79</v>
      </c>
      <c r="H90" s="26">
        <v>6.33526640476057E-2</v>
      </c>
    </row>
    <row r="91" spans="1:8" x14ac:dyDescent="0.25">
      <c r="A91" s="24" t="s">
        <v>133</v>
      </c>
      <c r="B91" s="24" t="s">
        <v>134</v>
      </c>
      <c r="C91" s="25">
        <v>125791.55</v>
      </c>
      <c r="D91" s="25"/>
      <c r="E91" s="26"/>
      <c r="F91" s="25">
        <v>125791.55</v>
      </c>
      <c r="G91" s="25"/>
      <c r="H91" s="26"/>
    </row>
    <row r="92" spans="1:8" x14ac:dyDescent="0.25">
      <c r="A92" s="24" t="s">
        <v>135</v>
      </c>
      <c r="B92" s="24" t="s">
        <v>136</v>
      </c>
      <c r="C92" s="25">
        <v>-125791.55</v>
      </c>
      <c r="D92" s="25"/>
      <c r="E92" s="26"/>
      <c r="F92" s="25">
        <v>-125791.55</v>
      </c>
      <c r="G92" s="25"/>
      <c r="H92" s="26"/>
    </row>
    <row r="93" spans="1:8" x14ac:dyDescent="0.25">
      <c r="A93" s="24" t="s">
        <v>137</v>
      </c>
      <c r="B93" s="24" t="s">
        <v>138</v>
      </c>
      <c r="C93" s="25">
        <v>15856.18</v>
      </c>
      <c r="D93" s="25"/>
      <c r="E93" s="26"/>
      <c r="F93" s="25">
        <v>15856.18</v>
      </c>
      <c r="G93" s="25"/>
      <c r="H93" s="26"/>
    </row>
    <row r="94" spans="1:8" x14ac:dyDescent="0.25">
      <c r="A94" s="24" t="s">
        <v>139</v>
      </c>
      <c r="B94" s="24" t="s">
        <v>140</v>
      </c>
      <c r="C94" s="25">
        <v>17206.23</v>
      </c>
      <c r="D94" s="25"/>
      <c r="E94" s="26"/>
      <c r="F94" s="25">
        <v>17206.23</v>
      </c>
      <c r="G94" s="25"/>
      <c r="H94" s="26"/>
    </row>
    <row r="95" spans="1:8" x14ac:dyDescent="0.25">
      <c r="A95" s="24" t="s">
        <v>236</v>
      </c>
      <c r="B95" s="24" t="s">
        <v>237</v>
      </c>
      <c r="C95" s="25">
        <v>18221.59</v>
      </c>
      <c r="D95" s="25">
        <v>39796</v>
      </c>
      <c r="E95" s="26">
        <v>-0.54212508794853798</v>
      </c>
      <c r="F95" s="25">
        <v>18221.59</v>
      </c>
      <c r="G95" s="25">
        <v>39796</v>
      </c>
      <c r="H95" s="26">
        <v>-0.54212508794853798</v>
      </c>
    </row>
    <row r="96" spans="1:8" x14ac:dyDescent="0.25">
      <c r="A96" s="24" t="s">
        <v>141</v>
      </c>
      <c r="B96" s="24" t="s">
        <v>142</v>
      </c>
      <c r="C96" s="25">
        <v>57661.66</v>
      </c>
      <c r="D96" s="25">
        <v>93312.39</v>
      </c>
      <c r="E96" s="26">
        <v>-0.38205783819276301</v>
      </c>
      <c r="F96" s="25">
        <v>57661.66</v>
      </c>
      <c r="G96" s="25">
        <v>93312.39</v>
      </c>
      <c r="H96" s="26">
        <v>-0.38205783819276301</v>
      </c>
    </row>
    <row r="97" spans="1:8" x14ac:dyDescent="0.25">
      <c r="A97" s="24" t="s">
        <v>143</v>
      </c>
      <c r="B97" s="24" t="s">
        <v>144</v>
      </c>
      <c r="C97" s="25">
        <v>7616.8</v>
      </c>
      <c r="D97" s="25"/>
      <c r="E97" s="26"/>
      <c r="F97" s="25">
        <v>7616.8</v>
      </c>
      <c r="G97" s="25"/>
      <c r="H97" s="26"/>
    </row>
    <row r="98" spans="1:8" x14ac:dyDescent="0.25">
      <c r="A98" s="24" t="s">
        <v>238</v>
      </c>
      <c r="B98" s="24" t="s">
        <v>239</v>
      </c>
      <c r="C98" s="25">
        <v>2963.25</v>
      </c>
      <c r="D98" s="25"/>
      <c r="E98" s="26"/>
      <c r="F98" s="25">
        <v>2963.25</v>
      </c>
      <c r="G98" s="25"/>
      <c r="H98" s="26"/>
    </row>
    <row r="99" spans="1:8" x14ac:dyDescent="0.25">
      <c r="A99" s="24" t="s">
        <v>240</v>
      </c>
      <c r="B99" s="24" t="s">
        <v>241</v>
      </c>
      <c r="C99" s="25">
        <v>750.35</v>
      </c>
      <c r="D99" s="25"/>
      <c r="E99" s="26"/>
      <c r="F99" s="25">
        <v>750.35</v>
      </c>
      <c r="G99" s="25"/>
      <c r="H99" s="26"/>
    </row>
    <row r="100" spans="1:8" x14ac:dyDescent="0.25">
      <c r="A100" s="24" t="s">
        <v>33</v>
      </c>
      <c r="B100" s="24" t="s">
        <v>34</v>
      </c>
      <c r="C100" s="25">
        <v>111961.05</v>
      </c>
      <c r="D100" s="25">
        <v>67946.570000000007</v>
      </c>
      <c r="E100" s="26">
        <v>0.64778074890314596</v>
      </c>
      <c r="F100" s="25">
        <v>111961.05</v>
      </c>
      <c r="G100" s="25">
        <v>67946.570000000007</v>
      </c>
      <c r="H100" s="26">
        <v>0.64778074890314596</v>
      </c>
    </row>
    <row r="101" spans="1:8" x14ac:dyDescent="0.25">
      <c r="A101" s="24" t="s">
        <v>35</v>
      </c>
      <c r="B101" s="24" t="s">
        <v>36</v>
      </c>
      <c r="C101" s="25">
        <v>6559</v>
      </c>
      <c r="D101" s="25"/>
      <c r="E101" s="26"/>
      <c r="F101" s="25">
        <v>6559</v>
      </c>
      <c r="G101" s="25"/>
      <c r="H101" s="26"/>
    </row>
    <row r="102" spans="1:8" x14ac:dyDescent="0.25">
      <c r="A102" s="24" t="s">
        <v>145</v>
      </c>
      <c r="B102" s="24" t="s">
        <v>92</v>
      </c>
      <c r="C102" s="25">
        <v>0</v>
      </c>
      <c r="D102" s="25"/>
      <c r="E102" s="26"/>
      <c r="F102" s="25">
        <v>0</v>
      </c>
      <c r="G102" s="25"/>
      <c r="H102" s="26"/>
    </row>
    <row r="103" spans="1:8" x14ac:dyDescent="0.25">
      <c r="A103" s="24" t="s">
        <v>146</v>
      </c>
      <c r="B103" s="24" t="s">
        <v>147</v>
      </c>
      <c r="C103" s="25">
        <v>173472</v>
      </c>
      <c r="D103" s="25">
        <v>22837</v>
      </c>
      <c r="E103" s="26">
        <v>6.5960940578885099</v>
      </c>
      <c r="F103" s="25">
        <v>173472</v>
      </c>
      <c r="G103" s="25">
        <v>22837</v>
      </c>
      <c r="H103" s="26">
        <v>6.5960940578885099</v>
      </c>
    </row>
    <row r="104" spans="1:8" x14ac:dyDescent="0.25">
      <c r="A104" s="24" t="s">
        <v>148</v>
      </c>
      <c r="B104" s="24" t="s">
        <v>149</v>
      </c>
      <c r="C104" s="25">
        <v>10699.94</v>
      </c>
      <c r="D104" s="25"/>
      <c r="E104" s="26"/>
      <c r="F104" s="25">
        <v>10699.94</v>
      </c>
      <c r="G104" s="25"/>
      <c r="H104" s="26"/>
    </row>
    <row r="105" spans="1:8" x14ac:dyDescent="0.25">
      <c r="A105" s="24" t="s">
        <v>150</v>
      </c>
      <c r="B105" s="24" t="s">
        <v>151</v>
      </c>
      <c r="C105" s="25">
        <v>4000</v>
      </c>
      <c r="D105" s="25">
        <v>15000</v>
      </c>
      <c r="E105" s="26">
        <v>-0.73333333333333295</v>
      </c>
      <c r="F105" s="25">
        <v>4000</v>
      </c>
      <c r="G105" s="25">
        <v>15000</v>
      </c>
      <c r="H105" s="26">
        <v>-0.73333333333333295</v>
      </c>
    </row>
    <row r="106" spans="1:8" x14ac:dyDescent="0.25">
      <c r="A106" s="24" t="s">
        <v>57</v>
      </c>
      <c r="B106" s="24" t="s">
        <v>58</v>
      </c>
      <c r="C106" s="25">
        <v>301759</v>
      </c>
      <c r="D106" s="25">
        <v>287263.2</v>
      </c>
      <c r="E106" s="26">
        <v>5.0461736832284797E-2</v>
      </c>
      <c r="F106" s="25">
        <v>301759</v>
      </c>
      <c r="G106" s="25">
        <v>287263.2</v>
      </c>
      <c r="H106" s="26">
        <v>5.0461736832284797E-2</v>
      </c>
    </row>
    <row r="107" spans="1:8" x14ac:dyDescent="0.25">
      <c r="A107" s="24" t="s">
        <v>152</v>
      </c>
      <c r="B107" s="24" t="s">
        <v>153</v>
      </c>
      <c r="C107" s="25">
        <v>6862.58</v>
      </c>
      <c r="D107" s="25">
        <v>6016</v>
      </c>
      <c r="E107" s="26">
        <v>0.14072140957446799</v>
      </c>
      <c r="F107" s="25">
        <v>6862.58</v>
      </c>
      <c r="G107" s="25">
        <v>6016</v>
      </c>
      <c r="H107" s="26">
        <v>0.14072140957446799</v>
      </c>
    </row>
    <row r="108" spans="1:8" x14ac:dyDescent="0.25">
      <c r="A108" s="24" t="s">
        <v>218</v>
      </c>
      <c r="B108" s="24" t="s">
        <v>219</v>
      </c>
      <c r="C108" s="25">
        <v>322.64999999999998</v>
      </c>
      <c r="D108" s="25"/>
      <c r="E108" s="26"/>
      <c r="F108" s="25">
        <v>322.64999999999998</v>
      </c>
      <c r="G108" s="25"/>
      <c r="H108" s="26"/>
    </row>
    <row r="109" spans="1:8" x14ac:dyDescent="0.25">
      <c r="A109" s="24" t="s">
        <v>62</v>
      </c>
      <c r="B109" s="24" t="s">
        <v>63</v>
      </c>
      <c r="C109" s="25">
        <v>17550</v>
      </c>
      <c r="D109" s="25">
        <v>18800</v>
      </c>
      <c r="E109" s="26">
        <v>-6.64893617021277E-2</v>
      </c>
      <c r="F109" s="25">
        <v>17550</v>
      </c>
      <c r="G109" s="25">
        <v>18800</v>
      </c>
      <c r="H109" s="26">
        <v>-6.64893617021277E-2</v>
      </c>
    </row>
    <row r="110" spans="1:8" x14ac:dyDescent="0.25">
      <c r="A110" s="24" t="s">
        <v>64</v>
      </c>
      <c r="B110" s="24" t="s">
        <v>65</v>
      </c>
      <c r="C110" s="25">
        <v>89420</v>
      </c>
      <c r="D110" s="25">
        <v>11000</v>
      </c>
      <c r="E110" s="26">
        <v>7.1290909090909098</v>
      </c>
      <c r="F110" s="25">
        <v>89420</v>
      </c>
      <c r="G110" s="25">
        <v>11000</v>
      </c>
      <c r="H110" s="26">
        <v>7.1290909090909098</v>
      </c>
    </row>
    <row r="111" spans="1:8" x14ac:dyDescent="0.25">
      <c r="A111" s="24" t="s">
        <v>154</v>
      </c>
      <c r="B111" s="24" t="s">
        <v>155</v>
      </c>
      <c r="C111" s="25">
        <v>142663.35</v>
      </c>
      <c r="D111" s="25">
        <v>52918.5</v>
      </c>
      <c r="E111" s="26">
        <v>1.6959069134612701</v>
      </c>
      <c r="F111" s="25">
        <v>142663.35</v>
      </c>
      <c r="G111" s="25">
        <v>52918.5</v>
      </c>
      <c r="H111" s="26">
        <v>1.6959069134612701</v>
      </c>
    </row>
    <row r="112" spans="1:8" x14ac:dyDescent="0.25">
      <c r="A112" s="24" t="s">
        <v>242</v>
      </c>
      <c r="B112" s="24" t="s">
        <v>243</v>
      </c>
      <c r="C112" s="25">
        <v>29110</v>
      </c>
      <c r="D112" s="25"/>
      <c r="E112" s="26"/>
      <c r="F112" s="25">
        <v>29110</v>
      </c>
      <c r="G112" s="25"/>
      <c r="H112" s="26"/>
    </row>
    <row r="113" spans="1:8" x14ac:dyDescent="0.25">
      <c r="A113" s="24" t="s">
        <v>200</v>
      </c>
      <c r="B113" s="24" t="s">
        <v>201</v>
      </c>
      <c r="C113" s="25">
        <v>0.28999999999999998</v>
      </c>
      <c r="D113" s="25">
        <v>-0.21</v>
      </c>
      <c r="E113" s="26">
        <v>2.38095238095238</v>
      </c>
      <c r="F113" s="25">
        <v>0.28999999999999998</v>
      </c>
      <c r="G113" s="25">
        <v>-0.21</v>
      </c>
      <c r="H113" s="26">
        <v>2.38095238095238</v>
      </c>
    </row>
    <row r="114" spans="1:8" x14ac:dyDescent="0.25">
      <c r="A114" s="24" t="s">
        <v>202</v>
      </c>
      <c r="B114" s="24" t="s">
        <v>203</v>
      </c>
      <c r="C114" s="25">
        <v>2500</v>
      </c>
      <c r="D114" s="25"/>
      <c r="E114" s="26"/>
      <c r="F114" s="25">
        <v>2500</v>
      </c>
      <c r="G114" s="25"/>
      <c r="H114" s="26"/>
    </row>
    <row r="115" spans="1:8" x14ac:dyDescent="0.25">
      <c r="A115" s="24" t="s">
        <v>37</v>
      </c>
      <c r="B115" s="24" t="s">
        <v>38</v>
      </c>
      <c r="C115" s="25">
        <v>33201.800000000003</v>
      </c>
      <c r="D115" s="25">
        <v>34442.370000000003</v>
      </c>
      <c r="E115" s="26">
        <v>-3.6018717643414203E-2</v>
      </c>
      <c r="F115" s="25">
        <v>33201.800000000003</v>
      </c>
      <c r="G115" s="25">
        <v>34442.370000000003</v>
      </c>
      <c r="H115" s="26">
        <v>-3.6018717643414203E-2</v>
      </c>
    </row>
    <row r="116" spans="1:8" x14ac:dyDescent="0.25">
      <c r="A116" s="24" t="s">
        <v>204</v>
      </c>
      <c r="B116" s="24" t="s">
        <v>205</v>
      </c>
      <c r="C116" s="25">
        <v>181</v>
      </c>
      <c r="D116" s="25">
        <v>857.5</v>
      </c>
      <c r="E116" s="26">
        <v>-0.788921282798834</v>
      </c>
      <c r="F116" s="25">
        <v>181</v>
      </c>
      <c r="G116" s="25">
        <v>857.5</v>
      </c>
      <c r="H116" s="26">
        <v>-0.788921282798834</v>
      </c>
    </row>
    <row r="117" spans="1:8" x14ac:dyDescent="0.25">
      <c r="A117" s="24" t="s">
        <v>156</v>
      </c>
      <c r="B117" s="24" t="s">
        <v>157</v>
      </c>
      <c r="C117" s="25">
        <v>0</v>
      </c>
      <c r="D117" s="25"/>
      <c r="E117" s="26"/>
      <c r="F117" s="25">
        <v>0</v>
      </c>
      <c r="G117" s="25"/>
      <c r="H117" s="26"/>
    </row>
    <row r="118" spans="1:8" x14ac:dyDescent="0.25">
      <c r="A118" s="27"/>
      <c r="B118" s="27" t="s">
        <v>39</v>
      </c>
      <c r="C118" s="28">
        <v>5315517.45</v>
      </c>
      <c r="D118" s="28">
        <v>4531179.6399999997</v>
      </c>
      <c r="E118" s="29">
        <v>0.17309792864447099</v>
      </c>
      <c r="F118" s="28">
        <v>5315517.45</v>
      </c>
      <c r="G118" s="28">
        <v>4531179.6399999997</v>
      </c>
      <c r="H118" s="29">
        <v>0.17309792864447099</v>
      </c>
    </row>
    <row r="119" spans="1:8" x14ac:dyDescent="0.25">
      <c r="A119" s="27"/>
      <c r="B119" s="27" t="s">
        <v>40</v>
      </c>
      <c r="C119" s="28">
        <v>432805.58</v>
      </c>
      <c r="D119" s="28">
        <v>23956.21</v>
      </c>
      <c r="E119" s="29">
        <v>17.066529722355899</v>
      </c>
      <c r="F119" s="28">
        <v>432805.58</v>
      </c>
      <c r="G119" s="28">
        <v>23956.21</v>
      </c>
      <c r="H119" s="29">
        <v>17.066529722355899</v>
      </c>
    </row>
    <row r="120" spans="1:8" x14ac:dyDescent="0.25">
      <c r="A120" s="21"/>
      <c r="B120" s="21" t="s">
        <v>41</v>
      </c>
      <c r="C120" s="22">
        <v>16075.35</v>
      </c>
      <c r="D120" s="22">
        <v>3334.27</v>
      </c>
      <c r="E120" s="23">
        <v>3.8212502286857402</v>
      </c>
      <c r="F120" s="22">
        <v>16075.35</v>
      </c>
      <c r="G120" s="22">
        <v>3334.27</v>
      </c>
      <c r="H120" s="23">
        <v>3.8212502286857402</v>
      </c>
    </row>
    <row r="121" spans="1:8" x14ac:dyDescent="0.25">
      <c r="A121" s="24" t="s">
        <v>206</v>
      </c>
      <c r="B121" s="24" t="s">
        <v>207</v>
      </c>
      <c r="C121" s="25"/>
      <c r="D121" s="25">
        <v>117.92</v>
      </c>
      <c r="E121" s="26">
        <v>-1</v>
      </c>
      <c r="F121" s="25"/>
      <c r="G121" s="25">
        <v>117.92</v>
      </c>
      <c r="H121" s="26">
        <v>-1</v>
      </c>
    </row>
    <row r="122" spans="1:8" x14ac:dyDescent="0.25">
      <c r="A122" s="24" t="s">
        <v>42</v>
      </c>
      <c r="B122" s="24" t="s">
        <v>43</v>
      </c>
      <c r="C122" s="25">
        <v>15965.35</v>
      </c>
      <c r="D122" s="25">
        <v>3157.02</v>
      </c>
      <c r="E122" s="26">
        <v>4.05709498197667</v>
      </c>
      <c r="F122" s="25">
        <v>15965.35</v>
      </c>
      <c r="G122" s="25">
        <v>3157.02</v>
      </c>
      <c r="H122" s="26">
        <v>4.05709498197667</v>
      </c>
    </row>
    <row r="123" spans="1:8" x14ac:dyDescent="0.25">
      <c r="A123" s="24" t="s">
        <v>158</v>
      </c>
      <c r="B123" s="24" t="s">
        <v>159</v>
      </c>
      <c r="C123" s="25"/>
      <c r="D123" s="25">
        <v>59.33</v>
      </c>
      <c r="E123" s="26">
        <v>-1</v>
      </c>
      <c r="F123" s="25"/>
      <c r="G123" s="25">
        <v>59.33</v>
      </c>
      <c r="H123" s="26">
        <v>-1</v>
      </c>
    </row>
    <row r="124" spans="1:8" x14ac:dyDescent="0.25">
      <c r="A124" s="24" t="s">
        <v>208</v>
      </c>
      <c r="B124" s="24" t="s">
        <v>41</v>
      </c>
      <c r="C124" s="25">
        <v>110</v>
      </c>
      <c r="D124" s="25"/>
      <c r="E124" s="26"/>
      <c r="F124" s="25">
        <v>110</v>
      </c>
      <c r="G124" s="25"/>
      <c r="H124" s="26"/>
    </row>
    <row r="125" spans="1:8" x14ac:dyDescent="0.25">
      <c r="A125" s="21"/>
      <c r="B125" s="21" t="s">
        <v>209</v>
      </c>
      <c r="C125" s="22">
        <v>3759.97</v>
      </c>
      <c r="D125" s="22">
        <v>3.35</v>
      </c>
      <c r="E125" s="23">
        <v>1121.3791044776101</v>
      </c>
      <c r="F125" s="22">
        <v>3759.97</v>
      </c>
      <c r="G125" s="22">
        <v>3.35</v>
      </c>
      <c r="H125" s="23">
        <v>1121.3791044776101</v>
      </c>
    </row>
    <row r="126" spans="1:8" x14ac:dyDescent="0.25">
      <c r="A126" s="24" t="s">
        <v>210</v>
      </c>
      <c r="B126" s="24" t="s">
        <v>211</v>
      </c>
      <c r="C126" s="25">
        <v>3759.97</v>
      </c>
      <c r="D126" s="25"/>
      <c r="E126" s="26"/>
      <c r="F126" s="25">
        <v>3759.97</v>
      </c>
      <c r="G126" s="25"/>
      <c r="H126" s="26"/>
    </row>
    <row r="127" spans="1:8" x14ac:dyDescent="0.25">
      <c r="A127" s="24" t="s">
        <v>212</v>
      </c>
      <c r="B127" s="24" t="s">
        <v>209</v>
      </c>
      <c r="C127" s="25"/>
      <c r="D127" s="25">
        <v>3.35</v>
      </c>
      <c r="E127" s="26">
        <v>-1</v>
      </c>
      <c r="F127" s="25"/>
      <c r="G127" s="25">
        <v>3.35</v>
      </c>
      <c r="H127" s="26">
        <v>-1</v>
      </c>
    </row>
    <row r="128" spans="1:8" x14ac:dyDescent="0.25">
      <c r="A128" s="27"/>
      <c r="B128" s="27" t="s">
        <v>44</v>
      </c>
      <c r="C128" s="28">
        <v>12315.38</v>
      </c>
      <c r="D128" s="28">
        <v>3330.92</v>
      </c>
      <c r="E128" s="29">
        <v>2.6972908385671199</v>
      </c>
      <c r="F128" s="28">
        <v>12315.38</v>
      </c>
      <c r="G128" s="28">
        <v>3330.92</v>
      </c>
      <c r="H128" s="29">
        <v>2.6972908385671199</v>
      </c>
    </row>
    <row r="129" spans="1:8" x14ac:dyDescent="0.25">
      <c r="A129" s="27"/>
      <c r="B129" s="27" t="s">
        <v>45</v>
      </c>
      <c r="C129" s="28">
        <v>445120.96</v>
      </c>
      <c r="D129" s="28">
        <v>27287.13</v>
      </c>
      <c r="E129" s="29">
        <v>15.3124872421541</v>
      </c>
      <c r="F129" s="28">
        <v>445120.96</v>
      </c>
      <c r="G129" s="28">
        <v>27287.13</v>
      </c>
      <c r="H129" s="29">
        <v>15.3124872421541</v>
      </c>
    </row>
    <row r="130" spans="1:8" x14ac:dyDescent="0.25">
      <c r="A130" s="27"/>
      <c r="B130" s="27" t="s">
        <v>46</v>
      </c>
      <c r="C130" s="28">
        <v>445120.96</v>
      </c>
      <c r="D130" s="28">
        <v>27287.13</v>
      </c>
      <c r="E130" s="29">
        <v>15.3124872421541</v>
      </c>
      <c r="F130" s="28">
        <v>445120.96</v>
      </c>
      <c r="G130" s="28">
        <v>27287.13</v>
      </c>
      <c r="H130" s="29">
        <v>15.3124872421541</v>
      </c>
    </row>
    <row r="131" spans="1:8" x14ac:dyDescent="0.25">
      <c r="A131" s="21"/>
      <c r="B131" s="21" t="s">
        <v>251</v>
      </c>
      <c r="C131" s="22"/>
      <c r="D131" s="22">
        <v>27287.13</v>
      </c>
      <c r="E131" s="23">
        <v>-1</v>
      </c>
      <c r="F131" s="22"/>
      <c r="G131" s="22">
        <v>27287.13</v>
      </c>
      <c r="H131" s="23">
        <v>-1</v>
      </c>
    </row>
    <row r="132" spans="1:8" x14ac:dyDescent="0.25">
      <c r="A132" s="24" t="s">
        <v>252</v>
      </c>
      <c r="B132" s="24" t="s">
        <v>251</v>
      </c>
      <c r="C132" s="25"/>
      <c r="D132" s="25">
        <v>27287.13</v>
      </c>
      <c r="E132" s="26">
        <v>-1</v>
      </c>
      <c r="F132" s="25"/>
      <c r="G132" s="25">
        <v>27287.13</v>
      </c>
      <c r="H132" s="26">
        <v>-1</v>
      </c>
    </row>
    <row r="133" spans="1:8" x14ac:dyDescent="0.25">
      <c r="A133" s="27"/>
      <c r="B133" s="27" t="s">
        <v>47</v>
      </c>
      <c r="C133" s="28">
        <v>445120.96</v>
      </c>
      <c r="D133" s="28">
        <v>0</v>
      </c>
      <c r="E133" s="29"/>
      <c r="F133" s="28">
        <v>445120.96</v>
      </c>
      <c r="G133" s="28">
        <v>0</v>
      </c>
      <c r="H133" s="29"/>
    </row>
  </sheetData>
  <mergeCells count="2">
    <mergeCell ref="A1:J1"/>
    <mergeCell ref="A3:J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CBE81-306B-4FD4-857A-7D135EC0E625}">
  <dimension ref="A1:J88"/>
  <sheetViews>
    <sheetView topLeftCell="A52" workbookViewId="0">
      <selection sqref="A1:XFD1048576"/>
    </sheetView>
  </sheetViews>
  <sheetFormatPr baseColWidth="10" defaultColWidth="9.140625" defaultRowHeight="15" x14ac:dyDescent="0.25"/>
  <cols>
    <col min="1" max="1" width="22.7109375" style="17" customWidth="1"/>
    <col min="2" max="2" width="49" style="17" customWidth="1"/>
    <col min="3" max="3" width="13" style="17" customWidth="1"/>
    <col min="4" max="4" width="11.42578125" style="17" customWidth="1"/>
    <col min="5" max="5" width="12.42578125" style="17" customWidth="1"/>
    <col min="6" max="6" width="13" style="17" customWidth="1"/>
    <col min="7" max="7" width="14.7109375" style="17" customWidth="1"/>
    <col min="8" max="8" width="12.42578125" style="17" customWidth="1"/>
    <col min="9" max="16384" width="9.140625" style="17"/>
  </cols>
  <sheetData>
    <row r="1" spans="1:10" ht="27" customHeight="1" x14ac:dyDescent="0.4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18" customHeight="1" x14ac:dyDescent="0.3">
      <c r="A2" s="18" t="s">
        <v>1</v>
      </c>
    </row>
    <row r="3" spans="1:10" ht="18" customHeight="1" x14ac:dyDescent="0.3">
      <c r="A3" s="19" t="s">
        <v>160</v>
      </c>
      <c r="B3" s="16"/>
      <c r="C3" s="16"/>
      <c r="D3" s="16"/>
      <c r="E3" s="16"/>
      <c r="F3" s="16"/>
      <c r="G3" s="16"/>
      <c r="H3" s="16"/>
      <c r="I3" s="16"/>
      <c r="J3" s="16"/>
    </row>
    <row r="5" spans="1:10" x14ac:dyDescent="0.25">
      <c r="A5" s="20" t="s">
        <v>3</v>
      </c>
      <c r="B5" s="20" t="s">
        <v>4</v>
      </c>
      <c r="C5" s="20" t="s">
        <v>5</v>
      </c>
      <c r="D5" s="20" t="s">
        <v>6</v>
      </c>
      <c r="E5" s="20" t="s">
        <v>7</v>
      </c>
      <c r="F5" s="20" t="s">
        <v>8</v>
      </c>
      <c r="G5" s="20" t="s">
        <v>9</v>
      </c>
      <c r="H5" s="20" t="s">
        <v>7</v>
      </c>
    </row>
    <row r="6" spans="1:10" x14ac:dyDescent="0.25">
      <c r="A6" s="21"/>
      <c r="B6" s="21" t="s">
        <v>10</v>
      </c>
      <c r="C6" s="22">
        <v>1429778.52</v>
      </c>
      <c r="D6" s="22">
        <v>116500</v>
      </c>
      <c r="E6" s="23">
        <v>11.272776995708201</v>
      </c>
      <c r="F6" s="22">
        <v>1429778.52</v>
      </c>
      <c r="G6" s="22">
        <v>116500</v>
      </c>
      <c r="H6" s="23">
        <v>11.272776995708201</v>
      </c>
    </row>
    <row r="7" spans="1:10" x14ac:dyDescent="0.25">
      <c r="A7" s="24" t="s">
        <v>161</v>
      </c>
      <c r="B7" s="24" t="s">
        <v>162</v>
      </c>
      <c r="C7" s="25">
        <v>5127</v>
      </c>
      <c r="D7" s="25"/>
      <c r="E7" s="26"/>
      <c r="F7" s="25">
        <v>5127</v>
      </c>
      <c r="G7" s="25"/>
      <c r="H7" s="26"/>
    </row>
    <row r="8" spans="1:10" x14ac:dyDescent="0.25">
      <c r="A8" s="24" t="s">
        <v>163</v>
      </c>
      <c r="B8" s="24" t="s">
        <v>164</v>
      </c>
      <c r="C8" s="25">
        <v>70.41</v>
      </c>
      <c r="D8" s="25"/>
      <c r="E8" s="26"/>
      <c r="F8" s="25">
        <v>70.41</v>
      </c>
      <c r="G8" s="25"/>
      <c r="H8" s="26"/>
    </row>
    <row r="9" spans="1:10" x14ac:dyDescent="0.25">
      <c r="A9" s="24" t="s">
        <v>11</v>
      </c>
      <c r="B9" s="24" t="s">
        <v>12</v>
      </c>
      <c r="C9" s="25">
        <v>350000</v>
      </c>
      <c r="D9" s="25">
        <v>116500</v>
      </c>
      <c r="E9" s="26">
        <v>2.0042918454935599</v>
      </c>
      <c r="F9" s="25">
        <v>350000</v>
      </c>
      <c r="G9" s="25">
        <v>116500</v>
      </c>
      <c r="H9" s="26">
        <v>2.0042918454935599</v>
      </c>
    </row>
    <row r="10" spans="1:10" x14ac:dyDescent="0.25">
      <c r="A10" s="24" t="s">
        <v>165</v>
      </c>
      <c r="B10" s="24" t="s">
        <v>166</v>
      </c>
      <c r="C10" s="25">
        <v>-350000</v>
      </c>
      <c r="D10" s="25"/>
      <c r="E10" s="26"/>
      <c r="F10" s="25">
        <v>-350000</v>
      </c>
      <c r="G10" s="25"/>
      <c r="H10" s="26"/>
    </row>
    <row r="11" spans="1:10" x14ac:dyDescent="0.25">
      <c r="A11" s="24" t="s">
        <v>13</v>
      </c>
      <c r="B11" s="24" t="s">
        <v>14</v>
      </c>
      <c r="C11" s="25">
        <v>218390</v>
      </c>
      <c r="D11" s="25"/>
      <c r="E11" s="26"/>
      <c r="F11" s="25">
        <v>218390</v>
      </c>
      <c r="G11" s="25"/>
      <c r="H11" s="26"/>
    </row>
    <row r="12" spans="1:10" x14ac:dyDescent="0.25">
      <c r="A12" s="24" t="s">
        <v>76</v>
      </c>
      <c r="B12" s="24" t="s">
        <v>77</v>
      </c>
      <c r="C12" s="25">
        <v>560000</v>
      </c>
      <c r="D12" s="25"/>
      <c r="E12" s="26"/>
      <c r="F12" s="25">
        <v>560000</v>
      </c>
      <c r="G12" s="25"/>
      <c r="H12" s="26"/>
    </row>
    <row r="13" spans="1:10" x14ac:dyDescent="0.25">
      <c r="A13" s="24" t="s">
        <v>167</v>
      </c>
      <c r="B13" s="24" t="s">
        <v>168</v>
      </c>
      <c r="C13" s="25">
        <v>189829.36</v>
      </c>
      <c r="D13" s="25"/>
      <c r="E13" s="26"/>
      <c r="F13" s="25">
        <v>189829.36</v>
      </c>
      <c r="G13" s="25"/>
      <c r="H13" s="26"/>
    </row>
    <row r="14" spans="1:10" x14ac:dyDescent="0.25">
      <c r="A14" s="24" t="s">
        <v>169</v>
      </c>
      <c r="B14" s="24" t="s">
        <v>170</v>
      </c>
      <c r="C14" s="25">
        <v>456361.75</v>
      </c>
      <c r="D14" s="25"/>
      <c r="E14" s="26"/>
      <c r="F14" s="25">
        <v>456361.75</v>
      </c>
      <c r="G14" s="25"/>
      <c r="H14" s="26"/>
    </row>
    <row r="15" spans="1:10" x14ac:dyDescent="0.25">
      <c r="A15" s="21"/>
      <c r="B15" s="21" t="s">
        <v>15</v>
      </c>
      <c r="C15" s="22">
        <v>487799.51</v>
      </c>
      <c r="D15" s="22">
        <v>594054.78</v>
      </c>
      <c r="E15" s="23">
        <v>-0.17886443065065499</v>
      </c>
      <c r="F15" s="22">
        <v>487799.51</v>
      </c>
      <c r="G15" s="22">
        <v>594054.78</v>
      </c>
      <c r="H15" s="23">
        <v>-0.17886443065065499</v>
      </c>
    </row>
    <row r="16" spans="1:10" x14ac:dyDescent="0.25">
      <c r="A16" s="24" t="s">
        <v>78</v>
      </c>
      <c r="B16" s="24" t="s">
        <v>79</v>
      </c>
      <c r="C16" s="25">
        <v>117400</v>
      </c>
      <c r="D16" s="25">
        <v>52500</v>
      </c>
      <c r="E16" s="26">
        <v>1.2361904761904801</v>
      </c>
      <c r="F16" s="25">
        <v>117400</v>
      </c>
      <c r="G16" s="25">
        <v>52500</v>
      </c>
      <c r="H16" s="26">
        <v>1.2361904761904801</v>
      </c>
    </row>
    <row r="17" spans="1:8" x14ac:dyDescent="0.25">
      <c r="A17" s="24" t="s">
        <v>82</v>
      </c>
      <c r="B17" s="24" t="s">
        <v>83</v>
      </c>
      <c r="C17" s="25">
        <v>3600</v>
      </c>
      <c r="D17" s="25"/>
      <c r="E17" s="26"/>
      <c r="F17" s="25">
        <v>3600</v>
      </c>
      <c r="G17" s="25"/>
      <c r="H17" s="26"/>
    </row>
    <row r="18" spans="1:8" x14ac:dyDescent="0.25">
      <c r="A18" s="24" t="s">
        <v>171</v>
      </c>
      <c r="B18" s="24" t="s">
        <v>151</v>
      </c>
      <c r="C18" s="25">
        <v>207715</v>
      </c>
      <c r="D18" s="25">
        <v>190608</v>
      </c>
      <c r="E18" s="26">
        <v>8.9749643246873206E-2</v>
      </c>
      <c r="F18" s="25">
        <v>207715</v>
      </c>
      <c r="G18" s="25">
        <v>190608</v>
      </c>
      <c r="H18" s="26">
        <v>8.9749643246873206E-2</v>
      </c>
    </row>
    <row r="19" spans="1:8" x14ac:dyDescent="0.25">
      <c r="A19" s="24" t="s">
        <v>16</v>
      </c>
      <c r="B19" s="24" t="s">
        <v>17</v>
      </c>
      <c r="C19" s="25">
        <v>1100</v>
      </c>
      <c r="D19" s="25"/>
      <c r="E19" s="26"/>
      <c r="F19" s="25">
        <v>1100</v>
      </c>
      <c r="G19" s="25"/>
      <c r="H19" s="26"/>
    </row>
    <row r="20" spans="1:8" x14ac:dyDescent="0.25">
      <c r="A20" s="24" t="s">
        <v>18</v>
      </c>
      <c r="B20" s="24" t="s">
        <v>19</v>
      </c>
      <c r="C20" s="25">
        <v>68933.509999999995</v>
      </c>
      <c r="D20" s="25">
        <v>269797.96000000002</v>
      </c>
      <c r="E20" s="26">
        <v>-0.74449951363605604</v>
      </c>
      <c r="F20" s="25">
        <v>68933.509999999995</v>
      </c>
      <c r="G20" s="25">
        <v>269797.96000000002</v>
      </c>
      <c r="H20" s="26">
        <v>-0.74449951363605604</v>
      </c>
    </row>
    <row r="21" spans="1:8" x14ac:dyDescent="0.25">
      <c r="A21" s="24" t="s">
        <v>20</v>
      </c>
      <c r="B21" s="24" t="s">
        <v>21</v>
      </c>
      <c r="C21" s="25">
        <v>75591</v>
      </c>
      <c r="D21" s="25">
        <v>77863</v>
      </c>
      <c r="E21" s="26">
        <v>-2.91794562243941E-2</v>
      </c>
      <c r="F21" s="25">
        <v>75591</v>
      </c>
      <c r="G21" s="25">
        <v>77863</v>
      </c>
      <c r="H21" s="26">
        <v>-2.91794562243941E-2</v>
      </c>
    </row>
    <row r="22" spans="1:8" x14ac:dyDescent="0.25">
      <c r="A22" s="24" t="s">
        <v>53</v>
      </c>
      <c r="B22" s="24" t="s">
        <v>54</v>
      </c>
      <c r="C22" s="25">
        <v>13460</v>
      </c>
      <c r="D22" s="25">
        <v>3285.82</v>
      </c>
      <c r="E22" s="26">
        <v>3.0963899422366401</v>
      </c>
      <c r="F22" s="25">
        <v>13460</v>
      </c>
      <c r="G22" s="25">
        <v>3285.82</v>
      </c>
      <c r="H22" s="26">
        <v>3.0963899422366401</v>
      </c>
    </row>
    <row r="23" spans="1:8" x14ac:dyDescent="0.25">
      <c r="A23" s="24" t="s">
        <v>67</v>
      </c>
      <c r="B23" s="24" t="s">
        <v>68</v>
      </c>
      <c r="C23" s="25">
        <v>0</v>
      </c>
      <c r="D23" s="25"/>
      <c r="E23" s="26"/>
      <c r="F23" s="25">
        <v>0</v>
      </c>
      <c r="G23" s="25"/>
      <c r="H23" s="26"/>
    </row>
    <row r="24" spans="1:8" x14ac:dyDescent="0.25">
      <c r="A24" s="27"/>
      <c r="B24" s="27" t="s">
        <v>22</v>
      </c>
      <c r="C24" s="28">
        <v>1917578.03</v>
      </c>
      <c r="D24" s="28">
        <v>710554.78</v>
      </c>
      <c r="E24" s="29">
        <v>1.69870541156588</v>
      </c>
      <c r="F24" s="28">
        <v>1917578.03</v>
      </c>
      <c r="G24" s="28">
        <v>710554.78</v>
      </c>
      <c r="H24" s="29">
        <v>1.69870541156588</v>
      </c>
    </row>
    <row r="25" spans="1:8" x14ac:dyDescent="0.25">
      <c r="A25" s="21"/>
      <c r="B25" s="21" t="s">
        <v>86</v>
      </c>
      <c r="C25" s="22">
        <v>1732.5</v>
      </c>
      <c r="D25" s="22"/>
      <c r="E25" s="23"/>
      <c r="F25" s="22">
        <v>1732.5</v>
      </c>
      <c r="G25" s="22"/>
      <c r="H25" s="23"/>
    </row>
    <row r="26" spans="1:8" x14ac:dyDescent="0.25">
      <c r="A26" s="24" t="s">
        <v>87</v>
      </c>
      <c r="B26" s="24" t="s">
        <v>88</v>
      </c>
      <c r="C26" s="25">
        <v>1732.5</v>
      </c>
      <c r="D26" s="25"/>
      <c r="E26" s="26"/>
      <c r="F26" s="25">
        <v>1732.5</v>
      </c>
      <c r="G26" s="25"/>
      <c r="H26" s="26"/>
    </row>
    <row r="27" spans="1:8" x14ac:dyDescent="0.25">
      <c r="A27" s="21"/>
      <c r="B27" s="21" t="s">
        <v>23</v>
      </c>
      <c r="C27" s="22">
        <v>717573.42</v>
      </c>
      <c r="D27" s="22">
        <v>106300</v>
      </c>
      <c r="E27" s="23">
        <v>5.7504555032925699</v>
      </c>
      <c r="F27" s="22">
        <v>717573.42</v>
      </c>
      <c r="G27" s="22">
        <v>106300</v>
      </c>
      <c r="H27" s="23">
        <v>5.7504555032925699</v>
      </c>
    </row>
    <row r="28" spans="1:8" x14ac:dyDescent="0.25">
      <c r="A28" s="24" t="s">
        <v>55</v>
      </c>
      <c r="B28" s="24" t="s">
        <v>56</v>
      </c>
      <c r="C28" s="25">
        <v>580840</v>
      </c>
      <c r="D28" s="25"/>
      <c r="E28" s="26"/>
      <c r="F28" s="25">
        <v>580840</v>
      </c>
      <c r="G28" s="25"/>
      <c r="H28" s="26"/>
    </row>
    <row r="29" spans="1:8" x14ac:dyDescent="0.25">
      <c r="A29" s="24" t="s">
        <v>24</v>
      </c>
      <c r="B29" s="24" t="s">
        <v>25</v>
      </c>
      <c r="C29" s="25">
        <v>31000</v>
      </c>
      <c r="D29" s="25"/>
      <c r="E29" s="26"/>
      <c r="F29" s="25">
        <v>31000</v>
      </c>
      <c r="G29" s="25"/>
      <c r="H29" s="26"/>
    </row>
    <row r="30" spans="1:8" x14ac:dyDescent="0.25">
      <c r="A30" s="24" t="s">
        <v>60</v>
      </c>
      <c r="B30" s="24" t="s">
        <v>61</v>
      </c>
      <c r="C30" s="25">
        <v>10000</v>
      </c>
      <c r="D30" s="25"/>
      <c r="E30" s="26"/>
      <c r="F30" s="25">
        <v>10000</v>
      </c>
      <c r="G30" s="25"/>
      <c r="H30" s="26"/>
    </row>
    <row r="31" spans="1:8" x14ac:dyDescent="0.25">
      <c r="A31" s="24" t="s">
        <v>26</v>
      </c>
      <c r="B31" s="24" t="s">
        <v>27</v>
      </c>
      <c r="C31" s="25">
        <v>1500</v>
      </c>
      <c r="D31" s="25">
        <v>73800</v>
      </c>
      <c r="E31" s="26">
        <v>-0.97967479674796698</v>
      </c>
      <c r="F31" s="25">
        <v>1500</v>
      </c>
      <c r="G31" s="25">
        <v>73800</v>
      </c>
      <c r="H31" s="26">
        <v>-0.97967479674796698</v>
      </c>
    </row>
    <row r="32" spans="1:8" x14ac:dyDescent="0.25">
      <c r="A32" s="24" t="s">
        <v>172</v>
      </c>
      <c r="B32" s="24" t="s">
        <v>173</v>
      </c>
      <c r="C32" s="25">
        <v>0</v>
      </c>
      <c r="D32" s="25"/>
      <c r="E32" s="26"/>
      <c r="F32" s="25">
        <v>0</v>
      </c>
      <c r="G32" s="25"/>
      <c r="H32" s="26"/>
    </row>
    <row r="33" spans="1:8" x14ac:dyDescent="0.25">
      <c r="A33" s="24" t="s">
        <v>174</v>
      </c>
      <c r="B33" s="24" t="s">
        <v>175</v>
      </c>
      <c r="C33" s="25">
        <v>90000</v>
      </c>
      <c r="D33" s="25"/>
      <c r="E33" s="26"/>
      <c r="F33" s="25">
        <v>90000</v>
      </c>
      <c r="G33" s="25"/>
      <c r="H33" s="26"/>
    </row>
    <row r="34" spans="1:8" x14ac:dyDescent="0.25">
      <c r="A34" s="24" t="s">
        <v>89</v>
      </c>
      <c r="B34" s="24" t="s">
        <v>90</v>
      </c>
      <c r="C34" s="25">
        <v>0</v>
      </c>
      <c r="D34" s="25"/>
      <c r="E34" s="26"/>
      <c r="F34" s="25">
        <v>0</v>
      </c>
      <c r="G34" s="25"/>
      <c r="H34" s="26"/>
    </row>
    <row r="35" spans="1:8" x14ac:dyDescent="0.25">
      <c r="A35" s="24" t="s">
        <v>176</v>
      </c>
      <c r="B35" s="24" t="s">
        <v>177</v>
      </c>
      <c r="C35" s="25">
        <v>0</v>
      </c>
      <c r="D35" s="25"/>
      <c r="E35" s="26"/>
      <c r="F35" s="25">
        <v>0</v>
      </c>
      <c r="G35" s="25"/>
      <c r="H35" s="26"/>
    </row>
    <row r="36" spans="1:8" x14ac:dyDescent="0.25">
      <c r="A36" s="24" t="s">
        <v>95</v>
      </c>
      <c r="B36" s="24" t="s">
        <v>96</v>
      </c>
      <c r="C36" s="25">
        <v>4500</v>
      </c>
      <c r="D36" s="25"/>
      <c r="E36" s="26"/>
      <c r="F36" s="25">
        <v>4500</v>
      </c>
      <c r="G36" s="25"/>
      <c r="H36" s="26"/>
    </row>
    <row r="37" spans="1:8" x14ac:dyDescent="0.25">
      <c r="A37" s="24" t="s">
        <v>178</v>
      </c>
      <c r="B37" s="24" t="s">
        <v>179</v>
      </c>
      <c r="C37" s="25">
        <v>-266.58</v>
      </c>
      <c r="D37" s="25">
        <v>32500</v>
      </c>
      <c r="E37" s="26">
        <v>-1.0082024615384599</v>
      </c>
      <c r="F37" s="25">
        <v>-266.58</v>
      </c>
      <c r="G37" s="25">
        <v>32500</v>
      </c>
      <c r="H37" s="26">
        <v>-1.0082024615384599</v>
      </c>
    </row>
    <row r="38" spans="1:8" x14ac:dyDescent="0.25">
      <c r="A38" s="21"/>
      <c r="B38" s="21" t="s">
        <v>28</v>
      </c>
      <c r="C38" s="22">
        <v>1015116.61</v>
      </c>
      <c r="D38" s="22">
        <v>844045.46</v>
      </c>
      <c r="E38" s="23">
        <v>0.20268001915441899</v>
      </c>
      <c r="F38" s="22">
        <v>1015116.61</v>
      </c>
      <c r="G38" s="22">
        <v>844045.46</v>
      </c>
      <c r="H38" s="23">
        <v>0.20268001915441899</v>
      </c>
    </row>
    <row r="39" spans="1:8" x14ac:dyDescent="0.25">
      <c r="A39" s="24" t="s">
        <v>97</v>
      </c>
      <c r="B39" s="24" t="s">
        <v>98</v>
      </c>
      <c r="C39" s="25">
        <v>2500</v>
      </c>
      <c r="D39" s="25"/>
      <c r="E39" s="26"/>
      <c r="F39" s="25">
        <v>2500</v>
      </c>
      <c r="G39" s="25"/>
      <c r="H39" s="26"/>
    </row>
    <row r="40" spans="1:8" x14ac:dyDescent="0.25">
      <c r="A40" s="24" t="s">
        <v>180</v>
      </c>
      <c r="B40" s="24" t="s">
        <v>181</v>
      </c>
      <c r="C40" s="25">
        <v>28342.51</v>
      </c>
      <c r="D40" s="25">
        <v>36339.800000000003</v>
      </c>
      <c r="E40" s="26">
        <v>-0.22006973070847899</v>
      </c>
      <c r="F40" s="25">
        <v>28342.51</v>
      </c>
      <c r="G40" s="25">
        <v>36339.800000000003</v>
      </c>
      <c r="H40" s="26">
        <v>-0.22006973070847899</v>
      </c>
    </row>
    <row r="41" spans="1:8" x14ac:dyDescent="0.25">
      <c r="A41" s="24" t="s">
        <v>99</v>
      </c>
      <c r="B41" s="24" t="s">
        <v>100</v>
      </c>
      <c r="C41" s="25">
        <v>122425.57</v>
      </c>
      <c r="D41" s="25">
        <v>68463.83</v>
      </c>
      <c r="E41" s="26">
        <v>0.78817880916098304</v>
      </c>
      <c r="F41" s="25">
        <v>122425.57</v>
      </c>
      <c r="G41" s="25">
        <v>68463.83</v>
      </c>
      <c r="H41" s="26">
        <v>0.78817880916098304</v>
      </c>
    </row>
    <row r="42" spans="1:8" x14ac:dyDescent="0.25">
      <c r="A42" s="24" t="s">
        <v>182</v>
      </c>
      <c r="B42" s="24" t="s">
        <v>183</v>
      </c>
      <c r="C42" s="25">
        <v>-18336</v>
      </c>
      <c r="D42" s="25"/>
      <c r="E42" s="26"/>
      <c r="F42" s="25">
        <v>-18336</v>
      </c>
      <c r="G42" s="25"/>
      <c r="H42" s="26"/>
    </row>
    <row r="43" spans="1:8" x14ac:dyDescent="0.25">
      <c r="A43" s="24" t="s">
        <v>101</v>
      </c>
      <c r="B43" s="24" t="s">
        <v>102</v>
      </c>
      <c r="C43" s="25">
        <v>63487.4</v>
      </c>
      <c r="D43" s="25">
        <v>43844.75</v>
      </c>
      <c r="E43" s="26">
        <v>0.44800460716505403</v>
      </c>
      <c r="F43" s="25">
        <v>63487.4</v>
      </c>
      <c r="G43" s="25">
        <v>43844.75</v>
      </c>
      <c r="H43" s="26">
        <v>0.44800460716505403</v>
      </c>
    </row>
    <row r="44" spans="1:8" x14ac:dyDescent="0.25">
      <c r="A44" s="24" t="s">
        <v>103</v>
      </c>
      <c r="B44" s="24" t="s">
        <v>104</v>
      </c>
      <c r="C44" s="25">
        <v>51364.37</v>
      </c>
      <c r="D44" s="25"/>
      <c r="E44" s="26"/>
      <c r="F44" s="25">
        <v>51364.37</v>
      </c>
      <c r="G44" s="25"/>
      <c r="H44" s="26"/>
    </row>
    <row r="45" spans="1:8" x14ac:dyDescent="0.25">
      <c r="A45" s="24" t="s">
        <v>184</v>
      </c>
      <c r="B45" s="24" t="s">
        <v>185</v>
      </c>
      <c r="C45" s="25">
        <v>17791.36</v>
      </c>
      <c r="D45" s="25">
        <v>30689</v>
      </c>
      <c r="E45" s="26">
        <v>-0.420269151813353</v>
      </c>
      <c r="F45" s="25">
        <v>17791.36</v>
      </c>
      <c r="G45" s="25">
        <v>30689</v>
      </c>
      <c r="H45" s="26">
        <v>-0.420269151813353</v>
      </c>
    </row>
    <row r="46" spans="1:8" x14ac:dyDescent="0.25">
      <c r="A46" s="24" t="s">
        <v>186</v>
      </c>
      <c r="B46" s="24" t="s">
        <v>187</v>
      </c>
      <c r="C46" s="25">
        <v>50451.91</v>
      </c>
      <c r="D46" s="25"/>
      <c r="E46" s="26"/>
      <c r="F46" s="25">
        <v>50451.91</v>
      </c>
      <c r="G46" s="25"/>
      <c r="H46" s="26"/>
    </row>
    <row r="47" spans="1:8" x14ac:dyDescent="0.25">
      <c r="A47" s="24" t="s">
        <v>105</v>
      </c>
      <c r="B47" s="24" t="s">
        <v>106</v>
      </c>
      <c r="C47" s="25">
        <v>4671</v>
      </c>
      <c r="D47" s="25">
        <v>121218</v>
      </c>
      <c r="E47" s="26">
        <v>-0.96146611889323397</v>
      </c>
      <c r="F47" s="25">
        <v>4671</v>
      </c>
      <c r="G47" s="25">
        <v>121218</v>
      </c>
      <c r="H47" s="26">
        <v>-0.96146611889323397</v>
      </c>
    </row>
    <row r="48" spans="1:8" x14ac:dyDescent="0.25">
      <c r="A48" s="24" t="s">
        <v>188</v>
      </c>
      <c r="B48" s="24" t="s">
        <v>189</v>
      </c>
      <c r="C48" s="25">
        <v>11437.5</v>
      </c>
      <c r="D48" s="25"/>
      <c r="E48" s="26"/>
      <c r="F48" s="25">
        <v>11437.5</v>
      </c>
      <c r="G48" s="25"/>
      <c r="H48" s="26"/>
    </row>
    <row r="49" spans="1:8" x14ac:dyDescent="0.25">
      <c r="A49" s="24" t="s">
        <v>107</v>
      </c>
      <c r="B49" s="24" t="s">
        <v>108</v>
      </c>
      <c r="C49" s="25">
        <v>0</v>
      </c>
      <c r="D49" s="25">
        <v>6518.13</v>
      </c>
      <c r="E49" s="26">
        <v>-1</v>
      </c>
      <c r="F49" s="25">
        <v>0</v>
      </c>
      <c r="G49" s="25">
        <v>6518.13</v>
      </c>
      <c r="H49" s="26">
        <v>-1</v>
      </c>
    </row>
    <row r="50" spans="1:8" x14ac:dyDescent="0.25">
      <c r="A50" s="24" t="s">
        <v>29</v>
      </c>
      <c r="B50" s="24" t="s">
        <v>30</v>
      </c>
      <c r="C50" s="25">
        <v>62740.9</v>
      </c>
      <c r="D50" s="25">
        <v>126443</v>
      </c>
      <c r="E50" s="26">
        <v>-0.503800922154647</v>
      </c>
      <c r="F50" s="25">
        <v>62740.9</v>
      </c>
      <c r="G50" s="25">
        <v>126443</v>
      </c>
      <c r="H50" s="26">
        <v>-0.503800922154647</v>
      </c>
    </row>
    <row r="51" spans="1:8" x14ac:dyDescent="0.25">
      <c r="A51" s="24" t="s">
        <v>109</v>
      </c>
      <c r="B51" s="24" t="s">
        <v>110</v>
      </c>
      <c r="C51" s="25">
        <v>1783.5</v>
      </c>
      <c r="D51" s="25">
        <v>6098</v>
      </c>
      <c r="E51" s="26">
        <v>-0.70752705805182003</v>
      </c>
      <c r="F51" s="25">
        <v>1783.5</v>
      </c>
      <c r="G51" s="25">
        <v>6098</v>
      </c>
      <c r="H51" s="26">
        <v>-0.70752705805182003</v>
      </c>
    </row>
    <row r="52" spans="1:8" x14ac:dyDescent="0.25">
      <c r="A52" s="24" t="s">
        <v>190</v>
      </c>
      <c r="B52" s="24" t="s">
        <v>191</v>
      </c>
      <c r="C52" s="25">
        <v>18948.439999999999</v>
      </c>
      <c r="D52" s="25">
        <v>2263</v>
      </c>
      <c r="E52" s="26">
        <v>7.3731506849315096</v>
      </c>
      <c r="F52" s="25">
        <v>18948.439999999999</v>
      </c>
      <c r="G52" s="25">
        <v>2263</v>
      </c>
      <c r="H52" s="26">
        <v>7.3731506849315096</v>
      </c>
    </row>
    <row r="53" spans="1:8" x14ac:dyDescent="0.25">
      <c r="A53" s="24" t="s">
        <v>192</v>
      </c>
      <c r="B53" s="24" t="s">
        <v>193</v>
      </c>
      <c r="C53" s="25"/>
      <c r="D53" s="25">
        <v>72406.25</v>
      </c>
      <c r="E53" s="26">
        <v>-1</v>
      </c>
      <c r="F53" s="25"/>
      <c r="G53" s="25">
        <v>72406.25</v>
      </c>
      <c r="H53" s="26">
        <v>-1</v>
      </c>
    </row>
    <row r="54" spans="1:8" x14ac:dyDescent="0.25">
      <c r="A54" s="24" t="s">
        <v>194</v>
      </c>
      <c r="B54" s="24" t="s">
        <v>195</v>
      </c>
      <c r="C54" s="25">
        <v>146239.5</v>
      </c>
      <c r="D54" s="25">
        <v>189763</v>
      </c>
      <c r="E54" s="26">
        <v>-0.229357145492008</v>
      </c>
      <c r="F54" s="25">
        <v>146239.5</v>
      </c>
      <c r="G54" s="25">
        <v>189763</v>
      </c>
      <c r="H54" s="26">
        <v>-0.229357145492008</v>
      </c>
    </row>
    <row r="55" spans="1:8" x14ac:dyDescent="0.25">
      <c r="A55" s="24" t="s">
        <v>113</v>
      </c>
      <c r="B55" s="24" t="s">
        <v>114</v>
      </c>
      <c r="C55" s="25">
        <v>121000</v>
      </c>
      <c r="D55" s="25"/>
      <c r="E55" s="26"/>
      <c r="F55" s="25">
        <v>121000</v>
      </c>
      <c r="G55" s="25"/>
      <c r="H55" s="26"/>
    </row>
    <row r="56" spans="1:8" x14ac:dyDescent="0.25">
      <c r="A56" s="24" t="s">
        <v>117</v>
      </c>
      <c r="B56" s="24" t="s">
        <v>118</v>
      </c>
      <c r="C56" s="25">
        <v>5802.16</v>
      </c>
      <c r="D56" s="25">
        <v>1890.75</v>
      </c>
      <c r="E56" s="26">
        <v>2.0687081845828401</v>
      </c>
      <c r="F56" s="25">
        <v>5802.16</v>
      </c>
      <c r="G56" s="25">
        <v>1890.75</v>
      </c>
      <c r="H56" s="26">
        <v>2.0687081845828401</v>
      </c>
    </row>
    <row r="57" spans="1:8" x14ac:dyDescent="0.25">
      <c r="A57" s="24" t="s">
        <v>119</v>
      </c>
      <c r="B57" s="24" t="s">
        <v>120</v>
      </c>
      <c r="C57" s="25">
        <v>55387.5</v>
      </c>
      <c r="D57" s="25"/>
      <c r="E57" s="26"/>
      <c r="F57" s="25">
        <v>55387.5</v>
      </c>
      <c r="G57" s="25"/>
      <c r="H57" s="26"/>
    </row>
    <row r="58" spans="1:8" x14ac:dyDescent="0.25">
      <c r="A58" s="24" t="s">
        <v>121</v>
      </c>
      <c r="B58" s="24" t="s">
        <v>122</v>
      </c>
      <c r="C58" s="25">
        <v>806.8</v>
      </c>
      <c r="D58" s="25"/>
      <c r="E58" s="26"/>
      <c r="F58" s="25">
        <v>806.8</v>
      </c>
      <c r="G58" s="25"/>
      <c r="H58" s="26"/>
    </row>
    <row r="59" spans="1:8" x14ac:dyDescent="0.25">
      <c r="A59" s="24" t="s">
        <v>196</v>
      </c>
      <c r="B59" s="24" t="s">
        <v>197</v>
      </c>
      <c r="C59" s="25"/>
      <c r="D59" s="25">
        <v>820</v>
      </c>
      <c r="E59" s="26">
        <v>-1</v>
      </c>
      <c r="F59" s="25"/>
      <c r="G59" s="25">
        <v>820</v>
      </c>
      <c r="H59" s="26">
        <v>-1</v>
      </c>
    </row>
    <row r="60" spans="1:8" x14ac:dyDescent="0.25">
      <c r="A60" s="24" t="s">
        <v>31</v>
      </c>
      <c r="B60" s="24" t="s">
        <v>32</v>
      </c>
      <c r="C60" s="25">
        <v>500</v>
      </c>
      <c r="D60" s="25"/>
      <c r="E60" s="26"/>
      <c r="F60" s="25">
        <v>500</v>
      </c>
      <c r="G60" s="25"/>
      <c r="H60" s="26"/>
    </row>
    <row r="61" spans="1:8" x14ac:dyDescent="0.25">
      <c r="A61" s="24" t="s">
        <v>125</v>
      </c>
      <c r="B61" s="24" t="s">
        <v>126</v>
      </c>
      <c r="C61" s="25">
        <v>6328</v>
      </c>
      <c r="D61" s="25">
        <v>9497.1</v>
      </c>
      <c r="E61" s="26">
        <v>-0.33369133735561401</v>
      </c>
      <c r="F61" s="25">
        <v>6328</v>
      </c>
      <c r="G61" s="25">
        <v>9497.1</v>
      </c>
      <c r="H61" s="26">
        <v>-0.33369133735561401</v>
      </c>
    </row>
    <row r="62" spans="1:8" x14ac:dyDescent="0.25">
      <c r="A62" s="24" t="s">
        <v>127</v>
      </c>
      <c r="B62" s="24" t="s">
        <v>128</v>
      </c>
      <c r="C62" s="25">
        <v>1696.86</v>
      </c>
      <c r="D62" s="25">
        <v>40210.17</v>
      </c>
      <c r="E62" s="26">
        <v>-0.957800228151236</v>
      </c>
      <c r="F62" s="25">
        <v>1696.86</v>
      </c>
      <c r="G62" s="25">
        <v>40210.17</v>
      </c>
      <c r="H62" s="26">
        <v>-0.957800228151236</v>
      </c>
    </row>
    <row r="63" spans="1:8" x14ac:dyDescent="0.25">
      <c r="A63" s="24" t="s">
        <v>129</v>
      </c>
      <c r="B63" s="24" t="s">
        <v>130</v>
      </c>
      <c r="C63" s="25">
        <v>37185.279999999999</v>
      </c>
      <c r="D63" s="25"/>
      <c r="E63" s="26"/>
      <c r="F63" s="25">
        <v>37185.279999999999</v>
      </c>
      <c r="G63" s="25"/>
      <c r="H63" s="26"/>
    </row>
    <row r="64" spans="1:8" x14ac:dyDescent="0.25">
      <c r="A64" s="24" t="s">
        <v>198</v>
      </c>
      <c r="B64" s="24" t="s">
        <v>199</v>
      </c>
      <c r="C64" s="25">
        <v>1315</v>
      </c>
      <c r="D64" s="25">
        <v>1275</v>
      </c>
      <c r="E64" s="26">
        <v>3.1372549019607801E-2</v>
      </c>
      <c r="F64" s="25">
        <v>1315</v>
      </c>
      <c r="G64" s="25">
        <v>1275</v>
      </c>
      <c r="H64" s="26">
        <v>3.1372549019607801E-2</v>
      </c>
    </row>
    <row r="65" spans="1:8" x14ac:dyDescent="0.25">
      <c r="A65" s="24" t="s">
        <v>139</v>
      </c>
      <c r="B65" s="24" t="s">
        <v>140</v>
      </c>
      <c r="C65" s="25">
        <v>1967.03</v>
      </c>
      <c r="D65" s="25"/>
      <c r="E65" s="26"/>
      <c r="F65" s="25">
        <v>1967.03</v>
      </c>
      <c r="G65" s="25"/>
      <c r="H65" s="26"/>
    </row>
    <row r="66" spans="1:8" x14ac:dyDescent="0.25">
      <c r="A66" s="24" t="s">
        <v>33</v>
      </c>
      <c r="B66" s="24" t="s">
        <v>34</v>
      </c>
      <c r="C66" s="25">
        <v>25646.38</v>
      </c>
      <c r="D66" s="25">
        <v>0</v>
      </c>
      <c r="E66" s="26"/>
      <c r="F66" s="25">
        <v>25646.38</v>
      </c>
      <c r="G66" s="25">
        <v>0</v>
      </c>
      <c r="H66" s="26"/>
    </row>
    <row r="67" spans="1:8" x14ac:dyDescent="0.25">
      <c r="A67" s="24" t="s">
        <v>35</v>
      </c>
      <c r="B67" s="24" t="s">
        <v>36</v>
      </c>
      <c r="C67" s="25">
        <v>5549</v>
      </c>
      <c r="D67" s="25"/>
      <c r="E67" s="26"/>
      <c r="F67" s="25">
        <v>5549</v>
      </c>
      <c r="G67" s="25"/>
      <c r="H67" s="26"/>
    </row>
    <row r="68" spans="1:8" x14ac:dyDescent="0.25">
      <c r="A68" s="24" t="s">
        <v>146</v>
      </c>
      <c r="B68" s="24" t="s">
        <v>147</v>
      </c>
      <c r="C68" s="25">
        <v>94917</v>
      </c>
      <c r="D68" s="25">
        <v>6587</v>
      </c>
      <c r="E68" s="26">
        <v>13.4097464703203</v>
      </c>
      <c r="F68" s="25">
        <v>94917</v>
      </c>
      <c r="G68" s="25">
        <v>6587</v>
      </c>
      <c r="H68" s="26">
        <v>13.4097464703203</v>
      </c>
    </row>
    <row r="69" spans="1:8" x14ac:dyDescent="0.25">
      <c r="A69" s="24" t="s">
        <v>57</v>
      </c>
      <c r="B69" s="24" t="s">
        <v>58</v>
      </c>
      <c r="C69" s="25"/>
      <c r="D69" s="25">
        <v>4570</v>
      </c>
      <c r="E69" s="26">
        <v>-1</v>
      </c>
      <c r="F69" s="25"/>
      <c r="G69" s="25">
        <v>4570</v>
      </c>
      <c r="H69" s="26">
        <v>-1</v>
      </c>
    </row>
    <row r="70" spans="1:8" x14ac:dyDescent="0.25">
      <c r="A70" s="24" t="s">
        <v>152</v>
      </c>
      <c r="B70" s="24" t="s">
        <v>153</v>
      </c>
      <c r="C70" s="25">
        <v>4258.5</v>
      </c>
      <c r="D70" s="25">
        <v>5419</v>
      </c>
      <c r="E70" s="26">
        <v>-0.21415390293412101</v>
      </c>
      <c r="F70" s="25">
        <v>4258.5</v>
      </c>
      <c r="G70" s="25">
        <v>5419</v>
      </c>
      <c r="H70" s="26">
        <v>-0.21415390293412101</v>
      </c>
    </row>
    <row r="71" spans="1:8" x14ac:dyDescent="0.25">
      <c r="A71" s="24" t="s">
        <v>154</v>
      </c>
      <c r="B71" s="24" t="s">
        <v>155</v>
      </c>
      <c r="C71" s="25">
        <v>62063.35</v>
      </c>
      <c r="D71" s="25">
        <v>50648.5</v>
      </c>
      <c r="E71" s="26">
        <v>0.22537390051038</v>
      </c>
      <c r="F71" s="25">
        <v>62063.35</v>
      </c>
      <c r="G71" s="25">
        <v>50648.5</v>
      </c>
      <c r="H71" s="26">
        <v>0.22537390051038</v>
      </c>
    </row>
    <row r="72" spans="1:8" x14ac:dyDescent="0.25">
      <c r="A72" s="24" t="s">
        <v>200</v>
      </c>
      <c r="B72" s="24" t="s">
        <v>201</v>
      </c>
      <c r="C72" s="25"/>
      <c r="D72" s="25">
        <v>0.15</v>
      </c>
      <c r="E72" s="26">
        <v>-1</v>
      </c>
      <c r="F72" s="25"/>
      <c r="G72" s="25">
        <v>0.15</v>
      </c>
      <c r="H72" s="26">
        <v>-1</v>
      </c>
    </row>
    <row r="73" spans="1:8" x14ac:dyDescent="0.25">
      <c r="A73" s="24" t="s">
        <v>202</v>
      </c>
      <c r="B73" s="24" t="s">
        <v>203</v>
      </c>
      <c r="C73" s="25">
        <v>2500</v>
      </c>
      <c r="D73" s="25"/>
      <c r="E73" s="26"/>
      <c r="F73" s="25">
        <v>2500</v>
      </c>
      <c r="G73" s="25"/>
      <c r="H73" s="26"/>
    </row>
    <row r="74" spans="1:8" x14ac:dyDescent="0.25">
      <c r="A74" s="24" t="s">
        <v>37</v>
      </c>
      <c r="B74" s="24" t="s">
        <v>38</v>
      </c>
      <c r="C74" s="25">
        <v>24323.79</v>
      </c>
      <c r="D74" s="25">
        <v>18258.53</v>
      </c>
      <c r="E74" s="26">
        <v>0.33218775005435802</v>
      </c>
      <c r="F74" s="25">
        <v>24323.79</v>
      </c>
      <c r="G74" s="25">
        <v>18258.53</v>
      </c>
      <c r="H74" s="26">
        <v>0.33218775005435802</v>
      </c>
    </row>
    <row r="75" spans="1:8" x14ac:dyDescent="0.25">
      <c r="A75" s="24" t="s">
        <v>204</v>
      </c>
      <c r="B75" s="24" t="s">
        <v>205</v>
      </c>
      <c r="C75" s="25">
        <v>22</v>
      </c>
      <c r="D75" s="25">
        <v>822.5</v>
      </c>
      <c r="E75" s="26">
        <v>-0.97325227963525796</v>
      </c>
      <c r="F75" s="25">
        <v>22</v>
      </c>
      <c r="G75" s="25">
        <v>822.5</v>
      </c>
      <c r="H75" s="26">
        <v>-0.97325227963525796</v>
      </c>
    </row>
    <row r="76" spans="1:8" x14ac:dyDescent="0.25">
      <c r="A76" s="27"/>
      <c r="B76" s="27" t="s">
        <v>39</v>
      </c>
      <c r="C76" s="28">
        <v>1734422.53</v>
      </c>
      <c r="D76" s="28">
        <v>950345.46</v>
      </c>
      <c r="E76" s="29">
        <v>0.82504426337765602</v>
      </c>
      <c r="F76" s="28">
        <v>1734422.53</v>
      </c>
      <c r="G76" s="28">
        <v>950345.46</v>
      </c>
      <c r="H76" s="29">
        <v>0.82504426337765602</v>
      </c>
    </row>
    <row r="77" spans="1:8" x14ac:dyDescent="0.25">
      <c r="A77" s="27"/>
      <c r="B77" s="27" t="s">
        <v>40</v>
      </c>
      <c r="C77" s="28">
        <v>183155.5</v>
      </c>
      <c r="D77" s="28">
        <v>-239790.68</v>
      </c>
      <c r="E77" s="29">
        <v>1.76381408985537</v>
      </c>
      <c r="F77" s="28">
        <v>183155.5</v>
      </c>
      <c r="G77" s="28">
        <v>-239790.68</v>
      </c>
      <c r="H77" s="29">
        <v>1.76381408985537</v>
      </c>
    </row>
    <row r="78" spans="1:8" x14ac:dyDescent="0.25">
      <c r="A78" s="21"/>
      <c r="B78" s="21" t="s">
        <v>41</v>
      </c>
      <c r="C78" s="22">
        <v>1906.65</v>
      </c>
      <c r="D78" s="22">
        <v>599.54999999999995</v>
      </c>
      <c r="E78" s="23">
        <v>2.1801351013259902</v>
      </c>
      <c r="F78" s="22">
        <v>1906.65</v>
      </c>
      <c r="G78" s="22">
        <v>599.54999999999995</v>
      </c>
      <c r="H78" s="23">
        <v>2.1801351013259902</v>
      </c>
    </row>
    <row r="79" spans="1:8" x14ac:dyDescent="0.25">
      <c r="A79" s="24" t="s">
        <v>206</v>
      </c>
      <c r="B79" s="24" t="s">
        <v>207</v>
      </c>
      <c r="C79" s="25"/>
      <c r="D79" s="25">
        <v>20.38</v>
      </c>
      <c r="E79" s="26">
        <v>-1</v>
      </c>
      <c r="F79" s="25"/>
      <c r="G79" s="25">
        <v>20.38</v>
      </c>
      <c r="H79" s="26">
        <v>-1</v>
      </c>
    </row>
    <row r="80" spans="1:8" x14ac:dyDescent="0.25">
      <c r="A80" s="24" t="s">
        <v>42</v>
      </c>
      <c r="B80" s="24" t="s">
        <v>43</v>
      </c>
      <c r="C80" s="25">
        <v>1796.65</v>
      </c>
      <c r="D80" s="25">
        <v>579.16999999999996</v>
      </c>
      <c r="E80" s="26">
        <v>2.10211164252292</v>
      </c>
      <c r="F80" s="25">
        <v>1796.65</v>
      </c>
      <c r="G80" s="25">
        <v>579.16999999999996</v>
      </c>
      <c r="H80" s="26">
        <v>2.10211164252292</v>
      </c>
    </row>
    <row r="81" spans="1:8" x14ac:dyDescent="0.25">
      <c r="A81" s="24" t="s">
        <v>208</v>
      </c>
      <c r="B81" s="24" t="s">
        <v>41</v>
      </c>
      <c r="C81" s="25">
        <v>110</v>
      </c>
      <c r="D81" s="25"/>
      <c r="E81" s="26"/>
      <c r="F81" s="25">
        <v>110</v>
      </c>
      <c r="G81" s="25"/>
      <c r="H81" s="26"/>
    </row>
    <row r="82" spans="1:8" x14ac:dyDescent="0.25">
      <c r="A82" s="21"/>
      <c r="B82" s="21" t="s">
        <v>209</v>
      </c>
      <c r="C82" s="22">
        <v>3630.17</v>
      </c>
      <c r="D82" s="22">
        <v>3.35</v>
      </c>
      <c r="E82" s="23">
        <v>1082.6328358209</v>
      </c>
      <c r="F82" s="22">
        <v>3630.17</v>
      </c>
      <c r="G82" s="22">
        <v>3.35</v>
      </c>
      <c r="H82" s="23">
        <v>1082.6328358209</v>
      </c>
    </row>
    <row r="83" spans="1:8" x14ac:dyDescent="0.25">
      <c r="A83" s="24" t="s">
        <v>210</v>
      </c>
      <c r="B83" s="24" t="s">
        <v>211</v>
      </c>
      <c r="C83" s="25">
        <v>3630.17</v>
      </c>
      <c r="D83" s="25"/>
      <c r="E83" s="26"/>
      <c r="F83" s="25">
        <v>3630.17</v>
      </c>
      <c r="G83" s="25"/>
      <c r="H83" s="26"/>
    </row>
    <row r="84" spans="1:8" x14ac:dyDescent="0.25">
      <c r="A84" s="24" t="s">
        <v>212</v>
      </c>
      <c r="B84" s="24" t="s">
        <v>209</v>
      </c>
      <c r="C84" s="25"/>
      <c r="D84" s="25">
        <v>3.35</v>
      </c>
      <c r="E84" s="26">
        <v>-1</v>
      </c>
      <c r="F84" s="25"/>
      <c r="G84" s="25">
        <v>3.35</v>
      </c>
      <c r="H84" s="26">
        <v>-1</v>
      </c>
    </row>
    <row r="85" spans="1:8" x14ac:dyDescent="0.25">
      <c r="A85" s="27"/>
      <c r="B85" s="27" t="s">
        <v>44</v>
      </c>
      <c r="C85" s="28">
        <v>-1723.52</v>
      </c>
      <c r="D85" s="28">
        <v>596.20000000000005</v>
      </c>
      <c r="E85" s="29">
        <v>-3.8908419993290799</v>
      </c>
      <c r="F85" s="28">
        <v>-1723.52</v>
      </c>
      <c r="G85" s="28">
        <v>596.20000000000005</v>
      </c>
      <c r="H85" s="29">
        <v>-3.8908419993290799</v>
      </c>
    </row>
    <row r="86" spans="1:8" x14ac:dyDescent="0.25">
      <c r="A86" s="27"/>
      <c r="B86" s="27" t="s">
        <v>45</v>
      </c>
      <c r="C86" s="28">
        <v>181431.98</v>
      </c>
      <c r="D86" s="28">
        <v>-239194.48</v>
      </c>
      <c r="E86" s="29">
        <v>1.75851240379795</v>
      </c>
      <c r="F86" s="28">
        <v>181431.98</v>
      </c>
      <c r="G86" s="28">
        <v>-239194.48</v>
      </c>
      <c r="H86" s="29">
        <v>1.75851240379795</v>
      </c>
    </row>
    <row r="87" spans="1:8" x14ac:dyDescent="0.25">
      <c r="A87" s="27"/>
      <c r="B87" s="27" t="s">
        <v>46</v>
      </c>
      <c r="C87" s="28">
        <v>181431.98</v>
      </c>
      <c r="D87" s="28">
        <v>-239194.48</v>
      </c>
      <c r="E87" s="29">
        <v>1.75851240379795</v>
      </c>
      <c r="F87" s="28">
        <v>181431.98</v>
      </c>
      <c r="G87" s="28">
        <v>-239194.48</v>
      </c>
      <c r="H87" s="29">
        <v>1.75851240379795</v>
      </c>
    </row>
    <row r="88" spans="1:8" x14ac:dyDescent="0.25">
      <c r="A88" s="27"/>
      <c r="B88" s="27" t="s">
        <v>47</v>
      </c>
      <c r="C88" s="28">
        <v>181431.98</v>
      </c>
      <c r="D88" s="28">
        <v>-239194.48</v>
      </c>
      <c r="E88" s="29">
        <v>1.75851240379795</v>
      </c>
      <c r="F88" s="28">
        <v>181431.98</v>
      </c>
      <c r="G88" s="28">
        <v>-239194.48</v>
      </c>
      <c r="H88" s="29">
        <v>1.75851240379795</v>
      </c>
    </row>
  </sheetData>
  <mergeCells count="2">
    <mergeCell ref="A1:J1"/>
    <mergeCell ref="A3:J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9E084-6CF7-4E0A-BDFB-5DC2D3B33031}">
  <dimension ref="A1:J82"/>
  <sheetViews>
    <sheetView topLeftCell="A46" workbookViewId="0">
      <selection sqref="A1:XFD1048576"/>
    </sheetView>
  </sheetViews>
  <sheetFormatPr baseColWidth="10" defaultColWidth="9.140625" defaultRowHeight="15" x14ac:dyDescent="0.25"/>
  <cols>
    <col min="1" max="1" width="22.7109375" style="17" customWidth="1"/>
    <col min="2" max="2" width="49" style="17" customWidth="1"/>
    <col min="3" max="4" width="13" style="17" customWidth="1"/>
    <col min="5" max="5" width="9.85546875" style="17" customWidth="1"/>
    <col min="6" max="6" width="13" style="17" customWidth="1"/>
    <col min="7" max="7" width="14.7109375" style="17" customWidth="1"/>
    <col min="8" max="8" width="9.85546875" style="17" customWidth="1"/>
    <col min="9" max="16384" width="9.140625" style="17"/>
  </cols>
  <sheetData>
    <row r="1" spans="1:10" ht="27" customHeight="1" x14ac:dyDescent="0.4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18" customHeight="1" x14ac:dyDescent="0.3">
      <c r="A2" s="18" t="s">
        <v>1</v>
      </c>
    </row>
    <row r="3" spans="1:10" ht="18" customHeight="1" x14ac:dyDescent="0.3">
      <c r="A3" s="19" t="s">
        <v>69</v>
      </c>
      <c r="B3" s="16"/>
      <c r="C3" s="16"/>
      <c r="D3" s="16"/>
      <c r="E3" s="16"/>
      <c r="F3" s="16"/>
      <c r="G3" s="16"/>
      <c r="H3" s="16"/>
      <c r="I3" s="16"/>
      <c r="J3" s="16"/>
    </row>
    <row r="5" spans="1:10" x14ac:dyDescent="0.25">
      <c r="A5" s="20" t="s">
        <v>3</v>
      </c>
      <c r="B5" s="20" t="s">
        <v>4</v>
      </c>
      <c r="C5" s="20" t="s">
        <v>5</v>
      </c>
      <c r="D5" s="20" t="s">
        <v>6</v>
      </c>
      <c r="E5" s="20" t="s">
        <v>7</v>
      </c>
      <c r="F5" s="20" t="s">
        <v>8</v>
      </c>
      <c r="G5" s="20" t="s">
        <v>9</v>
      </c>
      <c r="H5" s="20" t="s">
        <v>7</v>
      </c>
    </row>
    <row r="6" spans="1:10" x14ac:dyDescent="0.25">
      <c r="A6" s="21"/>
      <c r="B6" s="21" t="s">
        <v>10</v>
      </c>
      <c r="C6" s="22">
        <v>1282225</v>
      </c>
      <c r="D6" s="22">
        <v>1175656</v>
      </c>
      <c r="E6" s="23">
        <v>9.0646413576760607E-2</v>
      </c>
      <c r="F6" s="22">
        <v>1282225</v>
      </c>
      <c r="G6" s="22">
        <v>1175656</v>
      </c>
      <c r="H6" s="23">
        <v>9.0646413576760607E-2</v>
      </c>
    </row>
    <row r="7" spans="1:10" x14ac:dyDescent="0.25">
      <c r="A7" s="24" t="s">
        <v>70</v>
      </c>
      <c r="B7" s="24" t="s">
        <v>71</v>
      </c>
      <c r="C7" s="25">
        <v>105000</v>
      </c>
      <c r="D7" s="25">
        <v>123930</v>
      </c>
      <c r="E7" s="26">
        <v>-0.15274751876059101</v>
      </c>
      <c r="F7" s="25">
        <v>105000</v>
      </c>
      <c r="G7" s="25">
        <v>123930</v>
      </c>
      <c r="H7" s="26">
        <v>-0.15274751876059101</v>
      </c>
    </row>
    <row r="8" spans="1:10" x14ac:dyDescent="0.25">
      <c r="A8" s="24" t="s">
        <v>72</v>
      </c>
      <c r="B8" s="24" t="s">
        <v>73</v>
      </c>
      <c r="C8" s="25"/>
      <c r="D8" s="25">
        <v>-123930</v>
      </c>
      <c r="E8" s="26">
        <v>1</v>
      </c>
      <c r="F8" s="25"/>
      <c r="G8" s="25">
        <v>-123930</v>
      </c>
      <c r="H8" s="26">
        <v>1</v>
      </c>
    </row>
    <row r="9" spans="1:10" x14ac:dyDescent="0.25">
      <c r="A9" s="24" t="s">
        <v>11</v>
      </c>
      <c r="B9" s="24" t="s">
        <v>12</v>
      </c>
      <c r="C9" s="25">
        <v>-2000</v>
      </c>
      <c r="D9" s="25">
        <v>1175656</v>
      </c>
      <c r="E9" s="26">
        <v>-1.00170117789557</v>
      </c>
      <c r="F9" s="25">
        <v>-2000</v>
      </c>
      <c r="G9" s="25">
        <v>1175656</v>
      </c>
      <c r="H9" s="26">
        <v>-1.00170117789557</v>
      </c>
    </row>
    <row r="10" spans="1:10" x14ac:dyDescent="0.25">
      <c r="A10" s="24" t="s">
        <v>74</v>
      </c>
      <c r="B10" s="24" t="s">
        <v>75</v>
      </c>
      <c r="C10" s="25">
        <v>368475</v>
      </c>
      <c r="D10" s="25"/>
      <c r="E10" s="26"/>
      <c r="F10" s="25">
        <v>368475</v>
      </c>
      <c r="G10" s="25"/>
      <c r="H10" s="26"/>
    </row>
    <row r="11" spans="1:10" x14ac:dyDescent="0.25">
      <c r="A11" s="24" t="s">
        <v>13</v>
      </c>
      <c r="B11" s="24" t="s">
        <v>14</v>
      </c>
      <c r="C11" s="25">
        <v>385750</v>
      </c>
      <c r="D11" s="25"/>
      <c r="E11" s="26"/>
      <c r="F11" s="25">
        <v>385750</v>
      </c>
      <c r="G11" s="25"/>
      <c r="H11" s="26"/>
    </row>
    <row r="12" spans="1:10" x14ac:dyDescent="0.25">
      <c r="A12" s="24" t="s">
        <v>76</v>
      </c>
      <c r="B12" s="24" t="s">
        <v>77</v>
      </c>
      <c r="C12" s="25">
        <v>425000</v>
      </c>
      <c r="D12" s="25"/>
      <c r="E12" s="26"/>
      <c r="F12" s="25">
        <v>425000</v>
      </c>
      <c r="G12" s="25"/>
      <c r="H12" s="26"/>
    </row>
    <row r="13" spans="1:10" x14ac:dyDescent="0.25">
      <c r="A13" s="21"/>
      <c r="B13" s="21" t="s">
        <v>15</v>
      </c>
      <c r="C13" s="22">
        <v>936706</v>
      </c>
      <c r="D13" s="22">
        <v>737865.39</v>
      </c>
      <c r="E13" s="23">
        <v>0.26948087374039897</v>
      </c>
      <c r="F13" s="22">
        <v>936706</v>
      </c>
      <c r="G13" s="22">
        <v>737865.39</v>
      </c>
      <c r="H13" s="23">
        <v>0.26948087374039897</v>
      </c>
    </row>
    <row r="14" spans="1:10" x14ac:dyDescent="0.25">
      <c r="A14" s="24" t="s">
        <v>78</v>
      </c>
      <c r="B14" s="24" t="s">
        <v>79</v>
      </c>
      <c r="C14" s="25">
        <v>123995</v>
      </c>
      <c r="D14" s="25">
        <v>118380</v>
      </c>
      <c r="E14" s="26">
        <v>4.74319986484203E-2</v>
      </c>
      <c r="F14" s="25">
        <v>123995</v>
      </c>
      <c r="G14" s="25">
        <v>118380</v>
      </c>
      <c r="H14" s="26">
        <v>4.74319986484203E-2</v>
      </c>
    </row>
    <row r="15" spans="1:10" x14ac:dyDescent="0.25">
      <c r="A15" s="24" t="s">
        <v>80</v>
      </c>
      <c r="B15" s="24" t="s">
        <v>81</v>
      </c>
      <c r="C15" s="25">
        <v>111150</v>
      </c>
      <c r="D15" s="25"/>
      <c r="E15" s="26"/>
      <c r="F15" s="25">
        <v>111150</v>
      </c>
      <c r="G15" s="25"/>
      <c r="H15" s="26"/>
    </row>
    <row r="16" spans="1:10" x14ac:dyDescent="0.25">
      <c r="A16" s="24" t="s">
        <v>82</v>
      </c>
      <c r="B16" s="24" t="s">
        <v>83</v>
      </c>
      <c r="C16" s="25">
        <v>1800</v>
      </c>
      <c r="D16" s="25"/>
      <c r="E16" s="26"/>
      <c r="F16" s="25">
        <v>1800</v>
      </c>
      <c r="G16" s="25"/>
      <c r="H16" s="26"/>
    </row>
    <row r="17" spans="1:8" x14ac:dyDescent="0.25">
      <c r="A17" s="24" t="s">
        <v>16</v>
      </c>
      <c r="B17" s="24" t="s">
        <v>17</v>
      </c>
      <c r="C17" s="25">
        <v>435150</v>
      </c>
      <c r="D17" s="25">
        <v>256950</v>
      </c>
      <c r="E17" s="26">
        <v>0.69352014010507901</v>
      </c>
      <c r="F17" s="25">
        <v>435150</v>
      </c>
      <c r="G17" s="25">
        <v>256950</v>
      </c>
      <c r="H17" s="26">
        <v>0.69352014010507901</v>
      </c>
    </row>
    <row r="18" spans="1:8" x14ac:dyDescent="0.25">
      <c r="A18" s="24" t="s">
        <v>84</v>
      </c>
      <c r="B18" s="24" t="s">
        <v>85</v>
      </c>
      <c r="C18" s="25">
        <v>200</v>
      </c>
      <c r="D18" s="25"/>
      <c r="E18" s="26"/>
      <c r="F18" s="25">
        <v>200</v>
      </c>
      <c r="G18" s="25"/>
      <c r="H18" s="26"/>
    </row>
    <row r="19" spans="1:8" x14ac:dyDescent="0.25">
      <c r="A19" s="24" t="s">
        <v>18</v>
      </c>
      <c r="B19" s="24" t="s">
        <v>19</v>
      </c>
      <c r="C19" s="25"/>
      <c r="D19" s="25">
        <v>0</v>
      </c>
      <c r="E19" s="26"/>
      <c r="F19" s="25"/>
      <c r="G19" s="25">
        <v>0</v>
      </c>
      <c r="H19" s="26"/>
    </row>
    <row r="20" spans="1:8" x14ac:dyDescent="0.25">
      <c r="A20" s="24" t="s">
        <v>20</v>
      </c>
      <c r="B20" s="24" t="s">
        <v>21</v>
      </c>
      <c r="C20" s="25">
        <v>167911</v>
      </c>
      <c r="D20" s="25">
        <v>136877</v>
      </c>
      <c r="E20" s="26">
        <v>0.22672910715459901</v>
      </c>
      <c r="F20" s="25">
        <v>167911</v>
      </c>
      <c r="G20" s="25">
        <v>136877</v>
      </c>
      <c r="H20" s="26">
        <v>0.22672910715459901</v>
      </c>
    </row>
    <row r="21" spans="1:8" x14ac:dyDescent="0.25">
      <c r="A21" s="24" t="s">
        <v>53</v>
      </c>
      <c r="B21" s="24" t="s">
        <v>54</v>
      </c>
      <c r="C21" s="25">
        <v>96500</v>
      </c>
      <c r="D21" s="25">
        <v>225658.39</v>
      </c>
      <c r="E21" s="26">
        <v>-0.57236245459342305</v>
      </c>
      <c r="F21" s="25">
        <v>96500</v>
      </c>
      <c r="G21" s="25">
        <v>225658.39</v>
      </c>
      <c r="H21" s="26">
        <v>-0.57236245459342305</v>
      </c>
    </row>
    <row r="22" spans="1:8" x14ac:dyDescent="0.25">
      <c r="A22" s="24" t="s">
        <v>67</v>
      </c>
      <c r="B22" s="24" t="s">
        <v>68</v>
      </c>
      <c r="C22" s="25"/>
      <c r="D22" s="25">
        <v>0</v>
      </c>
      <c r="E22" s="26"/>
      <c r="F22" s="25"/>
      <c r="G22" s="25">
        <v>0</v>
      </c>
      <c r="H22" s="26"/>
    </row>
    <row r="23" spans="1:8" x14ac:dyDescent="0.25">
      <c r="A23" s="27"/>
      <c r="B23" s="27" t="s">
        <v>22</v>
      </c>
      <c r="C23" s="28">
        <v>2218931</v>
      </c>
      <c r="D23" s="28">
        <v>1913521.39</v>
      </c>
      <c r="E23" s="29">
        <v>0.15960606011307801</v>
      </c>
      <c r="F23" s="28">
        <v>2218931</v>
      </c>
      <c r="G23" s="28">
        <v>1913521.39</v>
      </c>
      <c r="H23" s="29">
        <v>0.15960606011307801</v>
      </c>
    </row>
    <row r="24" spans="1:8" x14ac:dyDescent="0.25">
      <c r="A24" s="21"/>
      <c r="B24" s="21" t="s">
        <v>86</v>
      </c>
      <c r="C24" s="22"/>
      <c r="D24" s="22">
        <v>20563</v>
      </c>
      <c r="E24" s="23">
        <v>-1</v>
      </c>
      <c r="F24" s="22"/>
      <c r="G24" s="22">
        <v>20563</v>
      </c>
      <c r="H24" s="23">
        <v>-1</v>
      </c>
    </row>
    <row r="25" spans="1:8" x14ac:dyDescent="0.25">
      <c r="A25" s="24" t="s">
        <v>87</v>
      </c>
      <c r="B25" s="24" t="s">
        <v>88</v>
      </c>
      <c r="C25" s="25"/>
      <c r="D25" s="25">
        <v>20563</v>
      </c>
      <c r="E25" s="26">
        <v>-1</v>
      </c>
      <c r="F25" s="25"/>
      <c r="G25" s="25">
        <v>20563</v>
      </c>
      <c r="H25" s="26">
        <v>-1</v>
      </c>
    </row>
    <row r="26" spans="1:8" x14ac:dyDescent="0.25">
      <c r="A26" s="21"/>
      <c r="B26" s="21" t="s">
        <v>23</v>
      </c>
      <c r="C26" s="22">
        <v>599835.19999999995</v>
      </c>
      <c r="D26" s="22">
        <v>324942</v>
      </c>
      <c r="E26" s="23">
        <v>0.84597620498427395</v>
      </c>
      <c r="F26" s="22">
        <v>599835.19999999995</v>
      </c>
      <c r="G26" s="22">
        <v>324942</v>
      </c>
      <c r="H26" s="23">
        <v>0.84597620498427395</v>
      </c>
    </row>
    <row r="27" spans="1:8" x14ac:dyDescent="0.25">
      <c r="A27" s="24" t="s">
        <v>55</v>
      </c>
      <c r="B27" s="24" t="s">
        <v>56</v>
      </c>
      <c r="C27" s="25">
        <v>107690</v>
      </c>
      <c r="D27" s="25"/>
      <c r="E27" s="26"/>
      <c r="F27" s="25">
        <v>107690</v>
      </c>
      <c r="G27" s="25"/>
      <c r="H27" s="26"/>
    </row>
    <row r="28" spans="1:8" x14ac:dyDescent="0.25">
      <c r="A28" s="24" t="s">
        <v>24</v>
      </c>
      <c r="B28" s="24" t="s">
        <v>25</v>
      </c>
      <c r="C28" s="25">
        <v>333625</v>
      </c>
      <c r="D28" s="25"/>
      <c r="E28" s="26"/>
      <c r="F28" s="25">
        <v>333625</v>
      </c>
      <c r="G28" s="25"/>
      <c r="H28" s="26"/>
    </row>
    <row r="29" spans="1:8" x14ac:dyDescent="0.25">
      <c r="A29" s="24" t="s">
        <v>60</v>
      </c>
      <c r="B29" s="24" t="s">
        <v>61</v>
      </c>
      <c r="C29" s="25">
        <v>130935</v>
      </c>
      <c r="D29" s="25">
        <v>61955</v>
      </c>
      <c r="E29" s="26">
        <v>1.11338874989912</v>
      </c>
      <c r="F29" s="25">
        <v>130935</v>
      </c>
      <c r="G29" s="25">
        <v>61955</v>
      </c>
      <c r="H29" s="26">
        <v>1.11338874989912</v>
      </c>
    </row>
    <row r="30" spans="1:8" x14ac:dyDescent="0.25">
      <c r="A30" s="24" t="s">
        <v>26</v>
      </c>
      <c r="B30" s="24" t="s">
        <v>27</v>
      </c>
      <c r="C30" s="25">
        <v>3000</v>
      </c>
      <c r="D30" s="25">
        <v>262987</v>
      </c>
      <c r="E30" s="26">
        <v>-0.98859259202926397</v>
      </c>
      <c r="F30" s="25">
        <v>3000</v>
      </c>
      <c r="G30" s="25">
        <v>262987</v>
      </c>
      <c r="H30" s="26">
        <v>-0.98859259202926397</v>
      </c>
    </row>
    <row r="31" spans="1:8" x14ac:dyDescent="0.25">
      <c r="A31" s="24" t="s">
        <v>89</v>
      </c>
      <c r="B31" s="24" t="s">
        <v>90</v>
      </c>
      <c r="C31" s="25">
        <v>0</v>
      </c>
      <c r="D31" s="25"/>
      <c r="E31" s="26"/>
      <c r="F31" s="25">
        <v>0</v>
      </c>
      <c r="G31" s="25"/>
      <c r="H31" s="26"/>
    </row>
    <row r="32" spans="1:8" x14ac:dyDescent="0.25">
      <c r="A32" s="24" t="s">
        <v>91</v>
      </c>
      <c r="B32" s="24" t="s">
        <v>92</v>
      </c>
      <c r="C32" s="25">
        <v>6245.2</v>
      </c>
      <c r="D32" s="25"/>
      <c r="E32" s="26"/>
      <c r="F32" s="25">
        <v>6245.2</v>
      </c>
      <c r="G32" s="25"/>
      <c r="H32" s="26"/>
    </row>
    <row r="33" spans="1:8" x14ac:dyDescent="0.25">
      <c r="A33" s="24" t="s">
        <v>93</v>
      </c>
      <c r="B33" s="24" t="s">
        <v>94</v>
      </c>
      <c r="C33" s="25">
        <v>2240</v>
      </c>
      <c r="D33" s="25"/>
      <c r="E33" s="26"/>
      <c r="F33" s="25">
        <v>2240</v>
      </c>
      <c r="G33" s="25"/>
      <c r="H33" s="26"/>
    </row>
    <row r="34" spans="1:8" x14ac:dyDescent="0.25">
      <c r="A34" s="24" t="s">
        <v>95</v>
      </c>
      <c r="B34" s="24" t="s">
        <v>96</v>
      </c>
      <c r="C34" s="25">
        <v>16100</v>
      </c>
      <c r="D34" s="25"/>
      <c r="E34" s="26"/>
      <c r="F34" s="25">
        <v>16100</v>
      </c>
      <c r="G34" s="25"/>
      <c r="H34" s="26"/>
    </row>
    <row r="35" spans="1:8" x14ac:dyDescent="0.25">
      <c r="A35" s="21"/>
      <c r="B35" s="21" t="s">
        <v>28</v>
      </c>
      <c r="C35" s="22">
        <v>1379830.61</v>
      </c>
      <c r="D35" s="22">
        <v>1734610.41</v>
      </c>
      <c r="E35" s="23">
        <v>-0.204529961283929</v>
      </c>
      <c r="F35" s="22">
        <v>1379830.61</v>
      </c>
      <c r="G35" s="22">
        <v>1734610.41</v>
      </c>
      <c r="H35" s="23">
        <v>-0.204529961283929</v>
      </c>
    </row>
    <row r="36" spans="1:8" x14ac:dyDescent="0.25">
      <c r="A36" s="24" t="s">
        <v>97</v>
      </c>
      <c r="B36" s="24" t="s">
        <v>98</v>
      </c>
      <c r="C36" s="25">
        <v>173053</v>
      </c>
      <c r="D36" s="25">
        <v>64928</v>
      </c>
      <c r="E36" s="26">
        <v>1.66530618531296</v>
      </c>
      <c r="F36" s="25">
        <v>173053</v>
      </c>
      <c r="G36" s="25">
        <v>64928</v>
      </c>
      <c r="H36" s="26">
        <v>1.66530618531296</v>
      </c>
    </row>
    <row r="37" spans="1:8" x14ac:dyDescent="0.25">
      <c r="A37" s="24" t="s">
        <v>99</v>
      </c>
      <c r="B37" s="24" t="s">
        <v>100</v>
      </c>
      <c r="C37" s="25"/>
      <c r="D37" s="25">
        <v>2201.5100000000002</v>
      </c>
      <c r="E37" s="26">
        <v>-1</v>
      </c>
      <c r="F37" s="25"/>
      <c r="G37" s="25">
        <v>2201.5100000000002</v>
      </c>
      <c r="H37" s="26">
        <v>-1</v>
      </c>
    </row>
    <row r="38" spans="1:8" x14ac:dyDescent="0.25">
      <c r="A38" s="24" t="s">
        <v>101</v>
      </c>
      <c r="B38" s="24" t="s">
        <v>102</v>
      </c>
      <c r="C38" s="25">
        <v>5606.11</v>
      </c>
      <c r="D38" s="25"/>
      <c r="E38" s="26"/>
      <c r="F38" s="25">
        <v>5606.11</v>
      </c>
      <c r="G38" s="25"/>
      <c r="H38" s="26"/>
    </row>
    <row r="39" spans="1:8" x14ac:dyDescent="0.25">
      <c r="A39" s="24" t="s">
        <v>103</v>
      </c>
      <c r="B39" s="24" t="s">
        <v>104</v>
      </c>
      <c r="C39" s="25">
        <v>71360</v>
      </c>
      <c r="D39" s="25"/>
      <c r="E39" s="26"/>
      <c r="F39" s="25">
        <v>71360</v>
      </c>
      <c r="G39" s="25"/>
      <c r="H39" s="26"/>
    </row>
    <row r="40" spans="1:8" x14ac:dyDescent="0.25">
      <c r="A40" s="24" t="s">
        <v>105</v>
      </c>
      <c r="B40" s="24" t="s">
        <v>106</v>
      </c>
      <c r="C40" s="25">
        <v>15376.25</v>
      </c>
      <c r="D40" s="25">
        <v>2700</v>
      </c>
      <c r="E40" s="26">
        <v>4.6949074074074097</v>
      </c>
      <c r="F40" s="25">
        <v>15376.25</v>
      </c>
      <c r="G40" s="25">
        <v>2700</v>
      </c>
      <c r="H40" s="26">
        <v>4.6949074074074097</v>
      </c>
    </row>
    <row r="41" spans="1:8" x14ac:dyDescent="0.25">
      <c r="A41" s="24" t="s">
        <v>107</v>
      </c>
      <c r="B41" s="24" t="s">
        <v>108</v>
      </c>
      <c r="C41" s="25"/>
      <c r="D41" s="25">
        <v>14273</v>
      </c>
      <c r="E41" s="26">
        <v>-1</v>
      </c>
      <c r="F41" s="25"/>
      <c r="G41" s="25">
        <v>14273</v>
      </c>
      <c r="H41" s="26">
        <v>-1</v>
      </c>
    </row>
    <row r="42" spans="1:8" x14ac:dyDescent="0.25">
      <c r="A42" s="24" t="s">
        <v>29</v>
      </c>
      <c r="B42" s="24" t="s">
        <v>30</v>
      </c>
      <c r="C42" s="25">
        <v>276343.06</v>
      </c>
      <c r="D42" s="25">
        <v>850509.1</v>
      </c>
      <c r="E42" s="26">
        <v>-0.67508512254601405</v>
      </c>
      <c r="F42" s="25">
        <v>276343.06</v>
      </c>
      <c r="G42" s="25">
        <v>850509.1</v>
      </c>
      <c r="H42" s="26">
        <v>-0.67508512254601405</v>
      </c>
    </row>
    <row r="43" spans="1:8" x14ac:dyDescent="0.25">
      <c r="A43" s="24" t="s">
        <v>109</v>
      </c>
      <c r="B43" s="24" t="s">
        <v>110</v>
      </c>
      <c r="C43" s="25">
        <v>16056.98</v>
      </c>
      <c r="D43" s="25">
        <v>346</v>
      </c>
      <c r="E43" s="26">
        <v>45.407456647398803</v>
      </c>
      <c r="F43" s="25">
        <v>16056.98</v>
      </c>
      <c r="G43" s="25">
        <v>346</v>
      </c>
      <c r="H43" s="26">
        <v>45.407456647398803</v>
      </c>
    </row>
    <row r="44" spans="1:8" x14ac:dyDescent="0.25">
      <c r="A44" s="24" t="s">
        <v>111</v>
      </c>
      <c r="B44" s="24" t="s">
        <v>112</v>
      </c>
      <c r="C44" s="25">
        <v>4645.97</v>
      </c>
      <c r="D44" s="25"/>
      <c r="E44" s="26"/>
      <c r="F44" s="25">
        <v>4645.97</v>
      </c>
      <c r="G44" s="25"/>
      <c r="H44" s="26"/>
    </row>
    <row r="45" spans="1:8" x14ac:dyDescent="0.25">
      <c r="A45" s="24" t="s">
        <v>113</v>
      </c>
      <c r="B45" s="24" t="s">
        <v>114</v>
      </c>
      <c r="C45" s="25">
        <v>343996</v>
      </c>
      <c r="D45" s="25">
        <v>342073</v>
      </c>
      <c r="E45" s="26">
        <v>5.6216070838680599E-3</v>
      </c>
      <c r="F45" s="25">
        <v>343996</v>
      </c>
      <c r="G45" s="25">
        <v>342073</v>
      </c>
      <c r="H45" s="26">
        <v>5.6216070838680599E-3</v>
      </c>
    </row>
    <row r="46" spans="1:8" x14ac:dyDescent="0.25">
      <c r="A46" s="24" t="s">
        <v>115</v>
      </c>
      <c r="B46" s="24" t="s">
        <v>116</v>
      </c>
      <c r="C46" s="25"/>
      <c r="D46" s="25">
        <v>11120</v>
      </c>
      <c r="E46" s="26">
        <v>-1</v>
      </c>
      <c r="F46" s="25"/>
      <c r="G46" s="25">
        <v>11120</v>
      </c>
      <c r="H46" s="26">
        <v>-1</v>
      </c>
    </row>
    <row r="47" spans="1:8" x14ac:dyDescent="0.25">
      <c r="A47" s="24" t="s">
        <v>117</v>
      </c>
      <c r="B47" s="24" t="s">
        <v>118</v>
      </c>
      <c r="C47" s="25">
        <v>2115</v>
      </c>
      <c r="D47" s="25">
        <v>660.13</v>
      </c>
      <c r="E47" s="26">
        <v>2.2039143805008101</v>
      </c>
      <c r="F47" s="25">
        <v>2115</v>
      </c>
      <c r="G47" s="25">
        <v>660.13</v>
      </c>
      <c r="H47" s="26">
        <v>2.2039143805008101</v>
      </c>
    </row>
    <row r="48" spans="1:8" x14ac:dyDescent="0.25">
      <c r="A48" s="24" t="s">
        <v>119</v>
      </c>
      <c r="B48" s="24" t="s">
        <v>120</v>
      </c>
      <c r="C48" s="25">
        <v>6825</v>
      </c>
      <c r="D48" s="25"/>
      <c r="E48" s="26"/>
      <c r="F48" s="25">
        <v>6825</v>
      </c>
      <c r="G48" s="25"/>
      <c r="H48" s="26"/>
    </row>
    <row r="49" spans="1:8" x14ac:dyDescent="0.25">
      <c r="A49" s="24" t="s">
        <v>121</v>
      </c>
      <c r="B49" s="24" t="s">
        <v>122</v>
      </c>
      <c r="C49" s="25">
        <v>1022</v>
      </c>
      <c r="D49" s="25"/>
      <c r="E49" s="26"/>
      <c r="F49" s="25">
        <v>1022</v>
      </c>
      <c r="G49" s="25"/>
      <c r="H49" s="26"/>
    </row>
    <row r="50" spans="1:8" x14ac:dyDescent="0.25">
      <c r="A50" s="24" t="s">
        <v>123</v>
      </c>
      <c r="B50" s="24" t="s">
        <v>124</v>
      </c>
      <c r="C50" s="25">
        <v>568</v>
      </c>
      <c r="D50" s="25"/>
      <c r="E50" s="26"/>
      <c r="F50" s="25">
        <v>568</v>
      </c>
      <c r="G50" s="25"/>
      <c r="H50" s="26"/>
    </row>
    <row r="51" spans="1:8" x14ac:dyDescent="0.25">
      <c r="A51" s="24" t="s">
        <v>31</v>
      </c>
      <c r="B51" s="24" t="s">
        <v>32</v>
      </c>
      <c r="C51" s="25">
        <v>34326.300000000003</v>
      </c>
      <c r="D51" s="25">
        <v>48000</v>
      </c>
      <c r="E51" s="26">
        <v>-0.28486875</v>
      </c>
      <c r="F51" s="25">
        <v>34326.300000000003</v>
      </c>
      <c r="G51" s="25">
        <v>48000</v>
      </c>
      <c r="H51" s="26">
        <v>-0.28486875</v>
      </c>
    </row>
    <row r="52" spans="1:8" x14ac:dyDescent="0.25">
      <c r="A52" s="24" t="s">
        <v>125</v>
      </c>
      <c r="B52" s="24" t="s">
        <v>126</v>
      </c>
      <c r="C52" s="25"/>
      <c r="D52" s="25">
        <v>44405.82</v>
      </c>
      <c r="E52" s="26">
        <v>-1</v>
      </c>
      <c r="F52" s="25"/>
      <c r="G52" s="25">
        <v>44405.82</v>
      </c>
      <c r="H52" s="26">
        <v>-1</v>
      </c>
    </row>
    <row r="53" spans="1:8" x14ac:dyDescent="0.25">
      <c r="A53" s="24" t="s">
        <v>127</v>
      </c>
      <c r="B53" s="24" t="s">
        <v>128</v>
      </c>
      <c r="C53" s="25">
        <v>1665.25</v>
      </c>
      <c r="D53" s="25">
        <v>1644.64</v>
      </c>
      <c r="E53" s="26">
        <v>1.25316178616597E-2</v>
      </c>
      <c r="F53" s="25">
        <v>1665.25</v>
      </c>
      <c r="G53" s="25">
        <v>1644.64</v>
      </c>
      <c r="H53" s="26">
        <v>1.25316178616597E-2</v>
      </c>
    </row>
    <row r="54" spans="1:8" x14ac:dyDescent="0.25">
      <c r="A54" s="24" t="s">
        <v>129</v>
      </c>
      <c r="B54" s="24" t="s">
        <v>130</v>
      </c>
      <c r="C54" s="25">
        <v>5245</v>
      </c>
      <c r="D54" s="25"/>
      <c r="E54" s="26"/>
      <c r="F54" s="25">
        <v>5245</v>
      </c>
      <c r="G54" s="25"/>
      <c r="H54" s="26"/>
    </row>
    <row r="55" spans="1:8" x14ac:dyDescent="0.25">
      <c r="A55" s="24" t="s">
        <v>131</v>
      </c>
      <c r="B55" s="24" t="s">
        <v>132</v>
      </c>
      <c r="C55" s="25">
        <v>86954.9</v>
      </c>
      <c r="D55" s="25">
        <v>66141.289999999994</v>
      </c>
      <c r="E55" s="26">
        <v>0.31468406497665802</v>
      </c>
      <c r="F55" s="25">
        <v>86954.9</v>
      </c>
      <c r="G55" s="25">
        <v>66141.289999999994</v>
      </c>
      <c r="H55" s="26">
        <v>0.31468406497665802</v>
      </c>
    </row>
    <row r="56" spans="1:8" x14ac:dyDescent="0.25">
      <c r="A56" s="24" t="s">
        <v>133</v>
      </c>
      <c r="B56" s="24" t="s">
        <v>134</v>
      </c>
      <c r="C56" s="25">
        <v>58240.05</v>
      </c>
      <c r="D56" s="25"/>
      <c r="E56" s="26"/>
      <c r="F56" s="25">
        <v>58240.05</v>
      </c>
      <c r="G56" s="25"/>
      <c r="H56" s="26"/>
    </row>
    <row r="57" spans="1:8" x14ac:dyDescent="0.25">
      <c r="A57" s="24" t="s">
        <v>135</v>
      </c>
      <c r="B57" s="24" t="s">
        <v>136</v>
      </c>
      <c r="C57" s="25">
        <v>-58240.05</v>
      </c>
      <c r="D57" s="25"/>
      <c r="E57" s="26"/>
      <c r="F57" s="25">
        <v>-58240.05</v>
      </c>
      <c r="G57" s="25"/>
      <c r="H57" s="26"/>
    </row>
    <row r="58" spans="1:8" x14ac:dyDescent="0.25">
      <c r="A58" s="24" t="s">
        <v>137</v>
      </c>
      <c r="B58" s="24" t="s">
        <v>138</v>
      </c>
      <c r="C58" s="25">
        <v>14646.68</v>
      </c>
      <c r="D58" s="25"/>
      <c r="E58" s="26"/>
      <c r="F58" s="25">
        <v>14646.68</v>
      </c>
      <c r="G58" s="25"/>
      <c r="H58" s="26"/>
    </row>
    <row r="59" spans="1:8" x14ac:dyDescent="0.25">
      <c r="A59" s="24" t="s">
        <v>139</v>
      </c>
      <c r="B59" s="24" t="s">
        <v>140</v>
      </c>
      <c r="C59" s="25">
        <v>1160</v>
      </c>
      <c r="D59" s="25"/>
      <c r="E59" s="26"/>
      <c r="F59" s="25">
        <v>1160</v>
      </c>
      <c r="G59" s="25"/>
      <c r="H59" s="26"/>
    </row>
    <row r="60" spans="1:8" x14ac:dyDescent="0.25">
      <c r="A60" s="24" t="s">
        <v>141</v>
      </c>
      <c r="B60" s="24" t="s">
        <v>142</v>
      </c>
      <c r="C60" s="25">
        <v>-9239.2999999999993</v>
      </c>
      <c r="D60" s="25">
        <v>69357.06</v>
      </c>
      <c r="E60" s="26">
        <v>-1.1332135474023799</v>
      </c>
      <c r="F60" s="25">
        <v>-9239.2999999999993</v>
      </c>
      <c r="G60" s="25">
        <v>69357.06</v>
      </c>
      <c r="H60" s="26">
        <v>-1.1332135474023799</v>
      </c>
    </row>
    <row r="61" spans="1:8" x14ac:dyDescent="0.25">
      <c r="A61" s="24" t="s">
        <v>143</v>
      </c>
      <c r="B61" s="24" t="s">
        <v>144</v>
      </c>
      <c r="C61" s="25">
        <v>7040.37</v>
      </c>
      <c r="D61" s="25"/>
      <c r="E61" s="26"/>
      <c r="F61" s="25">
        <v>7040.37</v>
      </c>
      <c r="G61" s="25"/>
      <c r="H61" s="26"/>
    </row>
    <row r="62" spans="1:8" x14ac:dyDescent="0.25">
      <c r="A62" s="24" t="s">
        <v>33</v>
      </c>
      <c r="B62" s="24" t="s">
        <v>34</v>
      </c>
      <c r="C62" s="25">
        <v>28071.53</v>
      </c>
      <c r="D62" s="25">
        <v>23166.16</v>
      </c>
      <c r="E62" s="26">
        <v>0.21174722094641499</v>
      </c>
      <c r="F62" s="25">
        <v>28071.53</v>
      </c>
      <c r="G62" s="25">
        <v>23166.16</v>
      </c>
      <c r="H62" s="26">
        <v>0.21174722094641499</v>
      </c>
    </row>
    <row r="63" spans="1:8" x14ac:dyDescent="0.25">
      <c r="A63" s="24" t="s">
        <v>145</v>
      </c>
      <c r="B63" s="24" t="s">
        <v>92</v>
      </c>
      <c r="C63" s="25">
        <v>0</v>
      </c>
      <c r="D63" s="25"/>
      <c r="E63" s="26"/>
      <c r="F63" s="25">
        <v>0</v>
      </c>
      <c r="G63" s="25"/>
      <c r="H63" s="26"/>
    </row>
    <row r="64" spans="1:8" x14ac:dyDescent="0.25">
      <c r="A64" s="24" t="s">
        <v>146</v>
      </c>
      <c r="B64" s="24" t="s">
        <v>147</v>
      </c>
      <c r="C64" s="25">
        <v>4000</v>
      </c>
      <c r="D64" s="25">
        <v>6875</v>
      </c>
      <c r="E64" s="26">
        <v>-0.41818181818181799</v>
      </c>
      <c r="F64" s="25">
        <v>4000</v>
      </c>
      <c r="G64" s="25">
        <v>6875</v>
      </c>
      <c r="H64" s="26">
        <v>-0.41818181818181799</v>
      </c>
    </row>
    <row r="65" spans="1:8" x14ac:dyDescent="0.25">
      <c r="A65" s="24" t="s">
        <v>148</v>
      </c>
      <c r="B65" s="24" t="s">
        <v>149</v>
      </c>
      <c r="C65" s="25">
        <v>3300</v>
      </c>
      <c r="D65" s="25"/>
      <c r="E65" s="26"/>
      <c r="F65" s="25">
        <v>3300</v>
      </c>
      <c r="G65" s="25"/>
      <c r="H65" s="26"/>
    </row>
    <row r="66" spans="1:8" x14ac:dyDescent="0.25">
      <c r="A66" s="24" t="s">
        <v>150</v>
      </c>
      <c r="B66" s="24" t="s">
        <v>151</v>
      </c>
      <c r="C66" s="25"/>
      <c r="D66" s="25">
        <v>15000</v>
      </c>
      <c r="E66" s="26">
        <v>-1</v>
      </c>
      <c r="F66" s="25"/>
      <c r="G66" s="25">
        <v>15000</v>
      </c>
      <c r="H66" s="26">
        <v>-1</v>
      </c>
    </row>
    <row r="67" spans="1:8" x14ac:dyDescent="0.25">
      <c r="A67" s="24" t="s">
        <v>57</v>
      </c>
      <c r="B67" s="24" t="s">
        <v>58</v>
      </c>
      <c r="C67" s="25">
        <v>110884</v>
      </c>
      <c r="D67" s="25">
        <v>139197</v>
      </c>
      <c r="E67" s="26">
        <v>-0.20340237217756099</v>
      </c>
      <c r="F67" s="25">
        <v>110884</v>
      </c>
      <c r="G67" s="25">
        <v>139197</v>
      </c>
      <c r="H67" s="26">
        <v>-0.20340237217756099</v>
      </c>
    </row>
    <row r="68" spans="1:8" x14ac:dyDescent="0.25">
      <c r="A68" s="24" t="s">
        <v>152</v>
      </c>
      <c r="B68" s="24" t="s">
        <v>153</v>
      </c>
      <c r="C68" s="25">
        <v>1808</v>
      </c>
      <c r="D68" s="25"/>
      <c r="E68" s="26"/>
      <c r="F68" s="25">
        <v>1808</v>
      </c>
      <c r="G68" s="25"/>
      <c r="H68" s="26"/>
    </row>
    <row r="69" spans="1:8" x14ac:dyDescent="0.25">
      <c r="A69" s="24" t="s">
        <v>62</v>
      </c>
      <c r="B69" s="24" t="s">
        <v>63</v>
      </c>
      <c r="C69" s="25">
        <v>16950</v>
      </c>
      <c r="D69" s="25">
        <v>18800</v>
      </c>
      <c r="E69" s="26">
        <v>-9.8404255319148898E-2</v>
      </c>
      <c r="F69" s="25">
        <v>16950</v>
      </c>
      <c r="G69" s="25">
        <v>18800</v>
      </c>
      <c r="H69" s="26">
        <v>-9.8404255319148898E-2</v>
      </c>
    </row>
    <row r="70" spans="1:8" x14ac:dyDescent="0.25">
      <c r="A70" s="24" t="s">
        <v>64</v>
      </c>
      <c r="B70" s="24" t="s">
        <v>65</v>
      </c>
      <c r="C70" s="25">
        <v>71600</v>
      </c>
      <c r="D70" s="25">
        <v>11000</v>
      </c>
      <c r="E70" s="26">
        <v>5.5090909090909097</v>
      </c>
      <c r="F70" s="25">
        <v>71600</v>
      </c>
      <c r="G70" s="25">
        <v>11000</v>
      </c>
      <c r="H70" s="26">
        <v>5.5090909090909097</v>
      </c>
    </row>
    <row r="71" spans="1:8" x14ac:dyDescent="0.25">
      <c r="A71" s="24" t="s">
        <v>154</v>
      </c>
      <c r="B71" s="24" t="s">
        <v>155</v>
      </c>
      <c r="C71" s="25">
        <v>80600</v>
      </c>
      <c r="D71" s="25"/>
      <c r="E71" s="26"/>
      <c r="F71" s="25">
        <v>80600</v>
      </c>
      <c r="G71" s="25"/>
      <c r="H71" s="26"/>
    </row>
    <row r="72" spans="1:8" x14ac:dyDescent="0.25">
      <c r="A72" s="24" t="s">
        <v>37</v>
      </c>
      <c r="B72" s="24" t="s">
        <v>38</v>
      </c>
      <c r="C72" s="25">
        <v>3850.51</v>
      </c>
      <c r="D72" s="25">
        <v>2212.6999999999998</v>
      </c>
      <c r="E72" s="26">
        <v>0.74018619785782103</v>
      </c>
      <c r="F72" s="25">
        <v>3850.51</v>
      </c>
      <c r="G72" s="25">
        <v>2212.6999999999998</v>
      </c>
      <c r="H72" s="26">
        <v>0.74018619785782103</v>
      </c>
    </row>
    <row r="73" spans="1:8" x14ac:dyDescent="0.25">
      <c r="A73" s="24" t="s">
        <v>156</v>
      </c>
      <c r="B73" s="24" t="s">
        <v>157</v>
      </c>
      <c r="C73" s="25">
        <v>0</v>
      </c>
      <c r="D73" s="25"/>
      <c r="E73" s="26"/>
      <c r="F73" s="25">
        <v>0</v>
      </c>
      <c r="G73" s="25"/>
      <c r="H73" s="26"/>
    </row>
    <row r="74" spans="1:8" x14ac:dyDescent="0.25">
      <c r="A74" s="27"/>
      <c r="B74" s="27" t="s">
        <v>39</v>
      </c>
      <c r="C74" s="28">
        <v>1979665.81</v>
      </c>
      <c r="D74" s="28">
        <v>2080115.41</v>
      </c>
      <c r="E74" s="29">
        <v>-4.8290397502511601E-2</v>
      </c>
      <c r="F74" s="28">
        <v>1979665.81</v>
      </c>
      <c r="G74" s="28">
        <v>2080115.41</v>
      </c>
      <c r="H74" s="29">
        <v>-4.8290397502511601E-2</v>
      </c>
    </row>
    <row r="75" spans="1:8" x14ac:dyDescent="0.25">
      <c r="A75" s="27"/>
      <c r="B75" s="27" t="s">
        <v>40</v>
      </c>
      <c r="C75" s="28">
        <v>239265.19</v>
      </c>
      <c r="D75" s="28">
        <v>-166594.01999999999</v>
      </c>
      <c r="E75" s="29">
        <v>2.4362171583349799</v>
      </c>
      <c r="F75" s="28">
        <v>239265.19</v>
      </c>
      <c r="G75" s="28">
        <v>-166594.01999999999</v>
      </c>
      <c r="H75" s="29">
        <v>2.4362171583349799</v>
      </c>
    </row>
    <row r="76" spans="1:8" x14ac:dyDescent="0.25">
      <c r="A76" s="21"/>
      <c r="B76" s="21" t="s">
        <v>41</v>
      </c>
      <c r="C76" s="22">
        <v>7121.09</v>
      </c>
      <c r="D76" s="22">
        <v>1689.13</v>
      </c>
      <c r="E76" s="23">
        <v>3.2158330027884201</v>
      </c>
      <c r="F76" s="22">
        <v>7121.09</v>
      </c>
      <c r="G76" s="22">
        <v>1689.13</v>
      </c>
      <c r="H76" s="23">
        <v>3.2158330027884201</v>
      </c>
    </row>
    <row r="77" spans="1:8" x14ac:dyDescent="0.25">
      <c r="A77" s="24" t="s">
        <v>42</v>
      </c>
      <c r="B77" s="24" t="s">
        <v>43</v>
      </c>
      <c r="C77" s="25">
        <v>7121.09</v>
      </c>
      <c r="D77" s="25">
        <v>1629.8</v>
      </c>
      <c r="E77" s="26">
        <v>3.3693029819609799</v>
      </c>
      <c r="F77" s="25">
        <v>7121.09</v>
      </c>
      <c r="G77" s="25">
        <v>1629.8</v>
      </c>
      <c r="H77" s="26">
        <v>3.3693029819609799</v>
      </c>
    </row>
    <row r="78" spans="1:8" x14ac:dyDescent="0.25">
      <c r="A78" s="24" t="s">
        <v>158</v>
      </c>
      <c r="B78" s="24" t="s">
        <v>159</v>
      </c>
      <c r="C78" s="25"/>
      <c r="D78" s="25">
        <v>59.33</v>
      </c>
      <c r="E78" s="26">
        <v>-1</v>
      </c>
      <c r="F78" s="25"/>
      <c r="G78" s="25">
        <v>59.33</v>
      </c>
      <c r="H78" s="26">
        <v>-1</v>
      </c>
    </row>
    <row r="79" spans="1:8" x14ac:dyDescent="0.25">
      <c r="A79" s="27"/>
      <c r="B79" s="27" t="s">
        <v>44</v>
      </c>
      <c r="C79" s="28">
        <v>7121.09</v>
      </c>
      <c r="D79" s="28">
        <v>1689.13</v>
      </c>
      <c r="E79" s="29">
        <v>3.2158330027884201</v>
      </c>
      <c r="F79" s="28">
        <v>7121.09</v>
      </c>
      <c r="G79" s="28">
        <v>1689.13</v>
      </c>
      <c r="H79" s="29">
        <v>3.2158330027884201</v>
      </c>
    </row>
    <row r="80" spans="1:8" x14ac:dyDescent="0.25">
      <c r="A80" s="27"/>
      <c r="B80" s="27" t="s">
        <v>45</v>
      </c>
      <c r="C80" s="28">
        <v>246386.28</v>
      </c>
      <c r="D80" s="28">
        <v>-164904.89000000001</v>
      </c>
      <c r="E80" s="29">
        <v>2.4941114238637798</v>
      </c>
      <c r="F80" s="28">
        <v>246386.28</v>
      </c>
      <c r="G80" s="28">
        <v>-164904.89000000001</v>
      </c>
      <c r="H80" s="29">
        <v>2.4941114238637798</v>
      </c>
    </row>
    <row r="81" spans="1:8" x14ac:dyDescent="0.25">
      <c r="A81" s="27"/>
      <c r="B81" s="27" t="s">
        <v>46</v>
      </c>
      <c r="C81" s="28">
        <v>246386.28</v>
      </c>
      <c r="D81" s="28">
        <v>-164904.89000000001</v>
      </c>
      <c r="E81" s="29">
        <v>2.4941114238637798</v>
      </c>
      <c r="F81" s="28">
        <v>246386.28</v>
      </c>
      <c r="G81" s="28">
        <v>-164904.89000000001</v>
      </c>
      <c r="H81" s="29">
        <v>2.4941114238637798</v>
      </c>
    </row>
    <row r="82" spans="1:8" x14ac:dyDescent="0.25">
      <c r="A82" s="27"/>
      <c r="B82" s="27" t="s">
        <v>47</v>
      </c>
      <c r="C82" s="28">
        <v>246386.28</v>
      </c>
      <c r="D82" s="28">
        <v>-164904.89000000001</v>
      </c>
      <c r="E82" s="29">
        <v>2.4941114238637798</v>
      </c>
      <c r="F82" s="28">
        <v>246386.28</v>
      </c>
      <c r="G82" s="28">
        <v>-164904.89000000001</v>
      </c>
      <c r="H82" s="29">
        <v>2.4941114238637798</v>
      </c>
    </row>
  </sheetData>
  <mergeCells count="2">
    <mergeCell ref="A1:J1"/>
    <mergeCell ref="A3:J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4DD86-FD71-4327-8F27-829476921B48}">
  <dimension ref="A1:J87"/>
  <sheetViews>
    <sheetView topLeftCell="A51" workbookViewId="0">
      <selection sqref="A1:XFD1048576"/>
    </sheetView>
  </sheetViews>
  <sheetFormatPr baseColWidth="10" defaultColWidth="9.140625" defaultRowHeight="15" x14ac:dyDescent="0.25"/>
  <cols>
    <col min="1" max="1" width="22.7109375" style="17" customWidth="1"/>
    <col min="2" max="2" width="52.85546875" style="17" customWidth="1"/>
    <col min="3" max="4" width="13" style="17" customWidth="1"/>
    <col min="5" max="5" width="8.85546875" style="17" customWidth="1"/>
    <col min="6" max="6" width="13" style="17" customWidth="1"/>
    <col min="7" max="7" width="14.7109375" style="17" customWidth="1"/>
    <col min="8" max="8" width="8.85546875" style="17" customWidth="1"/>
    <col min="9" max="16384" width="9.140625" style="17"/>
  </cols>
  <sheetData>
    <row r="1" spans="1:10" ht="27" customHeight="1" x14ac:dyDescent="0.4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18" customHeight="1" x14ac:dyDescent="0.3">
      <c r="A2" s="18" t="s">
        <v>1</v>
      </c>
    </row>
    <row r="3" spans="1:10" ht="18" customHeight="1" x14ac:dyDescent="0.3">
      <c r="A3" s="19" t="s">
        <v>220</v>
      </c>
      <c r="B3" s="16"/>
      <c r="C3" s="16"/>
      <c r="D3" s="16"/>
      <c r="E3" s="16"/>
      <c r="F3" s="16"/>
      <c r="G3" s="16"/>
      <c r="H3" s="16"/>
      <c r="I3" s="16"/>
      <c r="J3" s="16"/>
    </row>
    <row r="5" spans="1:10" x14ac:dyDescent="0.25">
      <c r="A5" s="20" t="s">
        <v>3</v>
      </c>
      <c r="B5" s="20" t="s">
        <v>4</v>
      </c>
      <c r="C5" s="20" t="s">
        <v>5</v>
      </c>
      <c r="D5" s="20" t="s">
        <v>6</v>
      </c>
      <c r="E5" s="20" t="s">
        <v>7</v>
      </c>
      <c r="F5" s="20" t="s">
        <v>8</v>
      </c>
      <c r="G5" s="20" t="s">
        <v>9</v>
      </c>
      <c r="H5" s="20" t="s">
        <v>7</v>
      </c>
    </row>
    <row r="6" spans="1:10" x14ac:dyDescent="0.25">
      <c r="A6" s="21"/>
      <c r="B6" s="21" t="s">
        <v>10</v>
      </c>
      <c r="C6" s="22">
        <v>1109845</v>
      </c>
      <c r="D6" s="22">
        <v>1339681</v>
      </c>
      <c r="E6" s="23">
        <v>-0.171560244565684</v>
      </c>
      <c r="F6" s="22">
        <v>1109845</v>
      </c>
      <c r="G6" s="22">
        <v>1339681</v>
      </c>
      <c r="H6" s="23">
        <v>-0.171560244565684</v>
      </c>
    </row>
    <row r="7" spans="1:10" x14ac:dyDescent="0.25">
      <c r="A7" s="24" t="s">
        <v>161</v>
      </c>
      <c r="B7" s="24" t="s">
        <v>162</v>
      </c>
      <c r="C7" s="25">
        <v>40</v>
      </c>
      <c r="D7" s="25"/>
      <c r="E7" s="26"/>
      <c r="F7" s="25">
        <v>40</v>
      </c>
      <c r="G7" s="25"/>
      <c r="H7" s="26"/>
    </row>
    <row r="8" spans="1:10" x14ac:dyDescent="0.25">
      <c r="A8" s="24" t="s">
        <v>49</v>
      </c>
      <c r="B8" s="24" t="s">
        <v>50</v>
      </c>
      <c r="C8" s="25">
        <v>31740</v>
      </c>
      <c r="D8" s="25"/>
      <c r="E8" s="26"/>
      <c r="F8" s="25">
        <v>31740</v>
      </c>
      <c r="G8" s="25"/>
      <c r="H8" s="26"/>
    </row>
    <row r="9" spans="1:10" x14ac:dyDescent="0.25">
      <c r="A9" s="24" t="s">
        <v>214</v>
      </c>
      <c r="B9" s="24" t="s">
        <v>215</v>
      </c>
      <c r="C9" s="25">
        <v>97989</v>
      </c>
      <c r="D9" s="25"/>
      <c r="E9" s="26"/>
      <c r="F9" s="25">
        <v>97989</v>
      </c>
      <c r="G9" s="25"/>
      <c r="H9" s="26"/>
    </row>
    <row r="10" spans="1:10" x14ac:dyDescent="0.25">
      <c r="A10" s="24" t="s">
        <v>70</v>
      </c>
      <c r="B10" s="24" t="s">
        <v>71</v>
      </c>
      <c r="C10" s="25"/>
      <c r="D10" s="25">
        <v>18500</v>
      </c>
      <c r="E10" s="26">
        <v>-1</v>
      </c>
      <c r="F10" s="25"/>
      <c r="G10" s="25">
        <v>18500</v>
      </c>
      <c r="H10" s="26">
        <v>-1</v>
      </c>
    </row>
    <row r="11" spans="1:10" x14ac:dyDescent="0.25">
      <c r="A11" s="24" t="s">
        <v>72</v>
      </c>
      <c r="B11" s="24" t="s">
        <v>73</v>
      </c>
      <c r="C11" s="25"/>
      <c r="D11" s="25">
        <v>-18500</v>
      </c>
      <c r="E11" s="26">
        <v>1</v>
      </c>
      <c r="F11" s="25"/>
      <c r="G11" s="25">
        <v>-18500</v>
      </c>
      <c r="H11" s="26">
        <v>1</v>
      </c>
    </row>
    <row r="12" spans="1:10" x14ac:dyDescent="0.25">
      <c r="A12" s="24" t="s">
        <v>11</v>
      </c>
      <c r="B12" s="24" t="s">
        <v>12</v>
      </c>
      <c r="C12" s="25">
        <v>77600</v>
      </c>
      <c r="D12" s="25">
        <v>1339681</v>
      </c>
      <c r="E12" s="26">
        <v>-0.94207576281219196</v>
      </c>
      <c r="F12" s="25">
        <v>77600</v>
      </c>
      <c r="G12" s="25">
        <v>1339681</v>
      </c>
      <c r="H12" s="26">
        <v>-0.94207576281219196</v>
      </c>
    </row>
    <row r="13" spans="1:10" x14ac:dyDescent="0.25">
      <c r="A13" s="24" t="s">
        <v>74</v>
      </c>
      <c r="B13" s="24" t="s">
        <v>75</v>
      </c>
      <c r="C13" s="25">
        <v>144166</v>
      </c>
      <c r="D13" s="25"/>
      <c r="E13" s="26"/>
      <c r="F13" s="25">
        <v>144166</v>
      </c>
      <c r="G13" s="25"/>
      <c r="H13" s="26"/>
    </row>
    <row r="14" spans="1:10" x14ac:dyDescent="0.25">
      <c r="A14" s="24" t="s">
        <v>13</v>
      </c>
      <c r="B14" s="24" t="s">
        <v>14</v>
      </c>
      <c r="C14" s="25">
        <v>445310</v>
      </c>
      <c r="D14" s="25"/>
      <c r="E14" s="26"/>
      <c r="F14" s="25">
        <v>445310</v>
      </c>
      <c r="G14" s="25"/>
      <c r="H14" s="26"/>
    </row>
    <row r="15" spans="1:10" x14ac:dyDescent="0.25">
      <c r="A15" s="24" t="s">
        <v>76</v>
      </c>
      <c r="B15" s="24" t="s">
        <v>77</v>
      </c>
      <c r="C15" s="25">
        <v>268000</v>
      </c>
      <c r="D15" s="25"/>
      <c r="E15" s="26"/>
      <c r="F15" s="25">
        <v>268000</v>
      </c>
      <c r="G15" s="25"/>
      <c r="H15" s="26"/>
    </row>
    <row r="16" spans="1:10" x14ac:dyDescent="0.25">
      <c r="A16" s="24" t="s">
        <v>169</v>
      </c>
      <c r="B16" s="24" t="s">
        <v>170</v>
      </c>
      <c r="C16" s="25">
        <v>45000</v>
      </c>
      <c r="D16" s="25"/>
      <c r="E16" s="26"/>
      <c r="F16" s="25">
        <v>45000</v>
      </c>
      <c r="G16" s="25"/>
      <c r="H16" s="26"/>
    </row>
    <row r="17" spans="1:8" x14ac:dyDescent="0.25">
      <c r="A17" s="21"/>
      <c r="B17" s="21" t="s">
        <v>15</v>
      </c>
      <c r="C17" s="22">
        <v>359472</v>
      </c>
      <c r="D17" s="22">
        <v>414442</v>
      </c>
      <c r="E17" s="23">
        <v>-0.13263617104444</v>
      </c>
      <c r="F17" s="22">
        <v>359472</v>
      </c>
      <c r="G17" s="22">
        <v>414442</v>
      </c>
      <c r="H17" s="23">
        <v>-0.13263617104444</v>
      </c>
    </row>
    <row r="18" spans="1:8" x14ac:dyDescent="0.25">
      <c r="A18" s="24" t="s">
        <v>78</v>
      </c>
      <c r="B18" s="24" t="s">
        <v>79</v>
      </c>
      <c r="C18" s="25">
        <v>400</v>
      </c>
      <c r="D18" s="25">
        <v>6000</v>
      </c>
      <c r="E18" s="26">
        <v>-0.93333333333333302</v>
      </c>
      <c r="F18" s="25">
        <v>400</v>
      </c>
      <c r="G18" s="25">
        <v>6000</v>
      </c>
      <c r="H18" s="26">
        <v>-0.93333333333333302</v>
      </c>
    </row>
    <row r="19" spans="1:8" x14ac:dyDescent="0.25">
      <c r="A19" s="24" t="s">
        <v>51</v>
      </c>
      <c r="B19" s="24" t="s">
        <v>52</v>
      </c>
      <c r="C19" s="25">
        <v>1600</v>
      </c>
      <c r="D19" s="25"/>
      <c r="E19" s="26"/>
      <c r="F19" s="25">
        <v>1600</v>
      </c>
      <c r="G19" s="25"/>
      <c r="H19" s="26"/>
    </row>
    <row r="20" spans="1:8" x14ac:dyDescent="0.25">
      <c r="A20" s="24" t="s">
        <v>16</v>
      </c>
      <c r="B20" s="24" t="s">
        <v>17</v>
      </c>
      <c r="C20" s="25">
        <v>118250</v>
      </c>
      <c r="D20" s="25">
        <v>81040</v>
      </c>
      <c r="E20" s="26">
        <v>0.45915597235932898</v>
      </c>
      <c r="F20" s="25">
        <v>118250</v>
      </c>
      <c r="G20" s="25">
        <v>81040</v>
      </c>
      <c r="H20" s="26">
        <v>0.45915597235932898</v>
      </c>
    </row>
    <row r="21" spans="1:8" x14ac:dyDescent="0.25">
      <c r="A21" s="24" t="s">
        <v>84</v>
      </c>
      <c r="B21" s="24" t="s">
        <v>85</v>
      </c>
      <c r="C21" s="25">
        <v>400</v>
      </c>
      <c r="D21" s="25"/>
      <c r="E21" s="26"/>
      <c r="F21" s="25">
        <v>400</v>
      </c>
      <c r="G21" s="25"/>
      <c r="H21" s="26"/>
    </row>
    <row r="22" spans="1:8" x14ac:dyDescent="0.25">
      <c r="A22" s="24" t="s">
        <v>18</v>
      </c>
      <c r="B22" s="24" t="s">
        <v>19</v>
      </c>
      <c r="C22" s="25"/>
      <c r="D22" s="25">
        <v>0</v>
      </c>
      <c r="E22" s="26"/>
      <c r="F22" s="25"/>
      <c r="G22" s="25">
        <v>0</v>
      </c>
      <c r="H22" s="26"/>
    </row>
    <row r="23" spans="1:8" x14ac:dyDescent="0.25">
      <c r="A23" s="24" t="s">
        <v>20</v>
      </c>
      <c r="B23" s="24" t="s">
        <v>21</v>
      </c>
      <c r="C23" s="25">
        <v>113887</v>
      </c>
      <c r="D23" s="25">
        <v>80604</v>
      </c>
      <c r="E23" s="26">
        <v>0.41291995434469803</v>
      </c>
      <c r="F23" s="25">
        <v>113887</v>
      </c>
      <c r="G23" s="25">
        <v>80604</v>
      </c>
      <c r="H23" s="26">
        <v>0.41291995434469803</v>
      </c>
    </row>
    <row r="24" spans="1:8" x14ac:dyDescent="0.25">
      <c r="A24" s="24" t="s">
        <v>53</v>
      </c>
      <c r="B24" s="24" t="s">
        <v>54</v>
      </c>
      <c r="C24" s="25">
        <v>124935</v>
      </c>
      <c r="D24" s="25">
        <v>246798</v>
      </c>
      <c r="E24" s="26">
        <v>-0.49377628667979501</v>
      </c>
      <c r="F24" s="25">
        <v>124935</v>
      </c>
      <c r="G24" s="25">
        <v>246798</v>
      </c>
      <c r="H24" s="26">
        <v>-0.49377628667979501</v>
      </c>
    </row>
    <row r="25" spans="1:8" x14ac:dyDescent="0.25">
      <c r="A25" s="27"/>
      <c r="B25" s="27" t="s">
        <v>22</v>
      </c>
      <c r="C25" s="28">
        <v>1469317</v>
      </c>
      <c r="D25" s="28">
        <v>1754123</v>
      </c>
      <c r="E25" s="29">
        <v>-0.16236375670349201</v>
      </c>
      <c r="F25" s="28">
        <v>1469317</v>
      </c>
      <c r="G25" s="28">
        <v>1754123</v>
      </c>
      <c r="H25" s="29">
        <v>-0.16236375670349201</v>
      </c>
    </row>
    <row r="26" spans="1:8" x14ac:dyDescent="0.25">
      <c r="A26" s="21"/>
      <c r="B26" s="21" t="s">
        <v>86</v>
      </c>
      <c r="C26" s="22">
        <v>61068.75</v>
      </c>
      <c r="D26" s="22"/>
      <c r="E26" s="23"/>
      <c r="F26" s="22">
        <v>61068.75</v>
      </c>
      <c r="G26" s="22"/>
      <c r="H26" s="23"/>
    </row>
    <row r="27" spans="1:8" x14ac:dyDescent="0.25">
      <c r="A27" s="24" t="s">
        <v>87</v>
      </c>
      <c r="B27" s="24" t="s">
        <v>88</v>
      </c>
      <c r="C27" s="25">
        <v>61068.75</v>
      </c>
      <c r="D27" s="25"/>
      <c r="E27" s="26"/>
      <c r="F27" s="25">
        <v>61068.75</v>
      </c>
      <c r="G27" s="25"/>
      <c r="H27" s="26"/>
    </row>
    <row r="28" spans="1:8" x14ac:dyDescent="0.25">
      <c r="A28" s="21"/>
      <c r="B28" s="21" t="s">
        <v>23</v>
      </c>
      <c r="C28" s="22">
        <v>482428.23</v>
      </c>
      <c r="D28" s="22">
        <v>563843.14</v>
      </c>
      <c r="E28" s="23">
        <v>-0.144392835922416</v>
      </c>
      <c r="F28" s="22">
        <v>482428.23</v>
      </c>
      <c r="G28" s="22">
        <v>563843.14</v>
      </c>
      <c r="H28" s="23">
        <v>-0.144392835922416</v>
      </c>
    </row>
    <row r="29" spans="1:8" x14ac:dyDescent="0.25">
      <c r="A29" s="24" t="s">
        <v>55</v>
      </c>
      <c r="B29" s="24" t="s">
        <v>56</v>
      </c>
      <c r="C29" s="25">
        <v>403115</v>
      </c>
      <c r="D29" s="25">
        <v>90000</v>
      </c>
      <c r="E29" s="26">
        <v>3.47905555555556</v>
      </c>
      <c r="F29" s="25">
        <v>403115</v>
      </c>
      <c r="G29" s="25">
        <v>90000</v>
      </c>
      <c r="H29" s="26">
        <v>3.47905555555556</v>
      </c>
    </row>
    <row r="30" spans="1:8" x14ac:dyDescent="0.25">
      <c r="A30" s="24" t="s">
        <v>24</v>
      </c>
      <c r="B30" s="24" t="s">
        <v>25</v>
      </c>
      <c r="C30" s="25">
        <v>46440</v>
      </c>
      <c r="D30" s="25"/>
      <c r="E30" s="26"/>
      <c r="F30" s="25">
        <v>46440</v>
      </c>
      <c r="G30" s="25"/>
      <c r="H30" s="26"/>
    </row>
    <row r="31" spans="1:8" x14ac:dyDescent="0.25">
      <c r="A31" s="24" t="s">
        <v>221</v>
      </c>
      <c r="B31" s="24" t="s">
        <v>222</v>
      </c>
      <c r="C31" s="25"/>
      <c r="D31" s="25">
        <v>63960</v>
      </c>
      <c r="E31" s="26">
        <v>-1</v>
      </c>
      <c r="F31" s="25"/>
      <c r="G31" s="25">
        <v>63960</v>
      </c>
      <c r="H31" s="26">
        <v>-1</v>
      </c>
    </row>
    <row r="32" spans="1:8" x14ac:dyDescent="0.25">
      <c r="A32" s="24" t="s">
        <v>60</v>
      </c>
      <c r="B32" s="24" t="s">
        <v>61</v>
      </c>
      <c r="C32" s="25">
        <v>6368.33</v>
      </c>
      <c r="D32" s="25">
        <v>640</v>
      </c>
      <c r="E32" s="26">
        <v>8.9505156249999995</v>
      </c>
      <c r="F32" s="25">
        <v>6368.33</v>
      </c>
      <c r="G32" s="25">
        <v>640</v>
      </c>
      <c r="H32" s="26">
        <v>8.9505156249999995</v>
      </c>
    </row>
    <row r="33" spans="1:8" x14ac:dyDescent="0.25">
      <c r="A33" s="24" t="s">
        <v>26</v>
      </c>
      <c r="B33" s="24" t="s">
        <v>27</v>
      </c>
      <c r="C33" s="25">
        <v>16680</v>
      </c>
      <c r="D33" s="25">
        <v>461000</v>
      </c>
      <c r="E33" s="26">
        <v>-0.96381778741865498</v>
      </c>
      <c r="F33" s="25">
        <v>16680</v>
      </c>
      <c r="G33" s="25">
        <v>461000</v>
      </c>
      <c r="H33" s="26">
        <v>-0.96381778741865498</v>
      </c>
    </row>
    <row r="34" spans="1:8" x14ac:dyDescent="0.25">
      <c r="A34" s="24" t="s">
        <v>223</v>
      </c>
      <c r="B34" s="24" t="s">
        <v>173</v>
      </c>
      <c r="C34" s="25">
        <v>0</v>
      </c>
      <c r="D34" s="25">
        <v>9180</v>
      </c>
      <c r="E34" s="26">
        <v>-1</v>
      </c>
      <c r="F34" s="25">
        <v>0</v>
      </c>
      <c r="G34" s="25">
        <v>9180</v>
      </c>
      <c r="H34" s="26">
        <v>-1</v>
      </c>
    </row>
    <row r="35" spans="1:8" x14ac:dyDescent="0.25">
      <c r="A35" s="24" t="s">
        <v>172</v>
      </c>
      <c r="B35" s="24" t="s">
        <v>173</v>
      </c>
      <c r="C35" s="25">
        <v>0</v>
      </c>
      <c r="D35" s="25"/>
      <c r="E35" s="26"/>
      <c r="F35" s="25">
        <v>0</v>
      </c>
      <c r="G35" s="25"/>
      <c r="H35" s="26"/>
    </row>
    <row r="36" spans="1:8" x14ac:dyDescent="0.25">
      <c r="A36" s="24" t="s">
        <v>224</v>
      </c>
      <c r="B36" s="24" t="s">
        <v>225</v>
      </c>
      <c r="C36" s="25"/>
      <c r="D36" s="25">
        <v>0</v>
      </c>
      <c r="E36" s="26"/>
      <c r="F36" s="25"/>
      <c r="G36" s="25">
        <v>0</v>
      </c>
      <c r="H36" s="26"/>
    </row>
    <row r="37" spans="1:8" x14ac:dyDescent="0.25">
      <c r="A37" s="24" t="s">
        <v>226</v>
      </c>
      <c r="B37" s="24" t="s">
        <v>227</v>
      </c>
      <c r="C37" s="25"/>
      <c r="D37" s="25">
        <v>0</v>
      </c>
      <c r="E37" s="26"/>
      <c r="F37" s="25"/>
      <c r="G37" s="25">
        <v>0</v>
      </c>
      <c r="H37" s="26"/>
    </row>
    <row r="38" spans="1:8" x14ac:dyDescent="0.25">
      <c r="A38" s="24" t="s">
        <v>89</v>
      </c>
      <c r="B38" s="24" t="s">
        <v>90</v>
      </c>
      <c r="C38" s="25">
        <v>0</v>
      </c>
      <c r="D38" s="25">
        <v>7851.96</v>
      </c>
      <c r="E38" s="26">
        <v>-1</v>
      </c>
      <c r="F38" s="25">
        <v>0</v>
      </c>
      <c r="G38" s="25">
        <v>7851.96</v>
      </c>
      <c r="H38" s="26">
        <v>-1</v>
      </c>
    </row>
    <row r="39" spans="1:8" x14ac:dyDescent="0.25">
      <c r="A39" s="24" t="s">
        <v>228</v>
      </c>
      <c r="B39" s="24" t="s">
        <v>229</v>
      </c>
      <c r="C39" s="25">
        <v>0</v>
      </c>
      <c r="D39" s="25">
        <v>468.18</v>
      </c>
      <c r="E39" s="26">
        <v>-1</v>
      </c>
      <c r="F39" s="25">
        <v>0</v>
      </c>
      <c r="G39" s="25">
        <v>468.18</v>
      </c>
      <c r="H39" s="26">
        <v>-1</v>
      </c>
    </row>
    <row r="40" spans="1:8" x14ac:dyDescent="0.25">
      <c r="A40" s="24" t="s">
        <v>176</v>
      </c>
      <c r="B40" s="24" t="s">
        <v>177</v>
      </c>
      <c r="C40" s="25">
        <v>0</v>
      </c>
      <c r="D40" s="25"/>
      <c r="E40" s="26"/>
      <c r="F40" s="25">
        <v>0</v>
      </c>
      <c r="G40" s="25"/>
      <c r="H40" s="26"/>
    </row>
    <row r="41" spans="1:8" x14ac:dyDescent="0.25">
      <c r="A41" s="24" t="s">
        <v>230</v>
      </c>
      <c r="B41" s="24" t="s">
        <v>231</v>
      </c>
      <c r="C41" s="25"/>
      <c r="D41" s="25">
        <v>0</v>
      </c>
      <c r="E41" s="26"/>
      <c r="F41" s="25"/>
      <c r="G41" s="25">
        <v>0</v>
      </c>
      <c r="H41" s="26"/>
    </row>
    <row r="42" spans="1:8" x14ac:dyDescent="0.25">
      <c r="A42" s="24" t="s">
        <v>232</v>
      </c>
      <c r="B42" s="24" t="s">
        <v>233</v>
      </c>
      <c r="C42" s="25"/>
      <c r="D42" s="25">
        <v>0</v>
      </c>
      <c r="E42" s="26"/>
      <c r="F42" s="25"/>
      <c r="G42" s="25">
        <v>0</v>
      </c>
      <c r="H42" s="26"/>
    </row>
    <row r="43" spans="1:8" x14ac:dyDescent="0.25">
      <c r="A43" s="24" t="s">
        <v>91</v>
      </c>
      <c r="B43" s="24" t="s">
        <v>92</v>
      </c>
      <c r="C43" s="25">
        <v>2208.6</v>
      </c>
      <c r="D43" s="25"/>
      <c r="E43" s="26"/>
      <c r="F43" s="25">
        <v>2208.6</v>
      </c>
      <c r="G43" s="25"/>
      <c r="H43" s="26"/>
    </row>
    <row r="44" spans="1:8" x14ac:dyDescent="0.25">
      <c r="A44" s="24" t="s">
        <v>95</v>
      </c>
      <c r="B44" s="24" t="s">
        <v>96</v>
      </c>
      <c r="C44" s="25">
        <v>4600</v>
      </c>
      <c r="D44" s="25"/>
      <c r="E44" s="26"/>
      <c r="F44" s="25">
        <v>4600</v>
      </c>
      <c r="G44" s="25"/>
      <c r="H44" s="26"/>
    </row>
    <row r="45" spans="1:8" x14ac:dyDescent="0.25">
      <c r="A45" s="24" t="s">
        <v>178</v>
      </c>
      <c r="B45" s="24" t="s">
        <v>179</v>
      </c>
      <c r="C45" s="25">
        <v>3016.3</v>
      </c>
      <c r="D45" s="25">
        <v>-69257</v>
      </c>
      <c r="E45" s="26">
        <v>1.0435522763042</v>
      </c>
      <c r="F45" s="25">
        <v>3016.3</v>
      </c>
      <c r="G45" s="25">
        <v>-69257</v>
      </c>
      <c r="H45" s="26">
        <v>1.0435522763042</v>
      </c>
    </row>
    <row r="46" spans="1:8" x14ac:dyDescent="0.25">
      <c r="A46" s="21"/>
      <c r="B46" s="21" t="s">
        <v>28</v>
      </c>
      <c r="C46" s="22">
        <v>840309.21</v>
      </c>
      <c r="D46" s="22">
        <v>854113.89</v>
      </c>
      <c r="E46" s="23">
        <v>-1.6162575227526201E-2</v>
      </c>
      <c r="F46" s="22">
        <v>840309.21</v>
      </c>
      <c r="G46" s="22">
        <v>854113.89</v>
      </c>
      <c r="H46" s="23">
        <v>-1.6162575227526201E-2</v>
      </c>
    </row>
    <row r="47" spans="1:8" x14ac:dyDescent="0.25">
      <c r="A47" s="24" t="s">
        <v>97</v>
      </c>
      <c r="B47" s="24" t="s">
        <v>98</v>
      </c>
      <c r="C47" s="25">
        <v>450</v>
      </c>
      <c r="D47" s="25"/>
      <c r="E47" s="26"/>
      <c r="F47" s="25">
        <v>450</v>
      </c>
      <c r="G47" s="25"/>
      <c r="H47" s="26"/>
    </row>
    <row r="48" spans="1:8" x14ac:dyDescent="0.25">
      <c r="A48" s="24" t="s">
        <v>103</v>
      </c>
      <c r="B48" s="24" t="s">
        <v>104</v>
      </c>
      <c r="C48" s="25">
        <v>2980.8</v>
      </c>
      <c r="D48" s="25"/>
      <c r="E48" s="26"/>
      <c r="F48" s="25">
        <v>2980.8</v>
      </c>
      <c r="G48" s="25"/>
      <c r="H48" s="26"/>
    </row>
    <row r="49" spans="1:8" x14ac:dyDescent="0.25">
      <c r="A49" s="24" t="s">
        <v>186</v>
      </c>
      <c r="B49" s="24" t="s">
        <v>187</v>
      </c>
      <c r="C49" s="25">
        <v>0</v>
      </c>
      <c r="D49" s="25"/>
      <c r="E49" s="26"/>
      <c r="F49" s="25">
        <v>0</v>
      </c>
      <c r="G49" s="25"/>
      <c r="H49" s="26"/>
    </row>
    <row r="50" spans="1:8" x14ac:dyDescent="0.25">
      <c r="A50" s="24" t="s">
        <v>234</v>
      </c>
      <c r="B50" s="24" t="s">
        <v>235</v>
      </c>
      <c r="C50" s="25">
        <v>4402</v>
      </c>
      <c r="D50" s="25"/>
      <c r="E50" s="26"/>
      <c r="F50" s="25">
        <v>4402</v>
      </c>
      <c r="G50" s="25"/>
      <c r="H50" s="26"/>
    </row>
    <row r="51" spans="1:8" x14ac:dyDescent="0.25">
      <c r="A51" s="24" t="s">
        <v>105</v>
      </c>
      <c r="B51" s="24" t="s">
        <v>106</v>
      </c>
      <c r="C51" s="25">
        <v>16417.599999999999</v>
      </c>
      <c r="D51" s="25"/>
      <c r="E51" s="26"/>
      <c r="F51" s="25">
        <v>16417.599999999999</v>
      </c>
      <c r="G51" s="25"/>
      <c r="H51" s="26"/>
    </row>
    <row r="52" spans="1:8" x14ac:dyDescent="0.25">
      <c r="A52" s="24" t="s">
        <v>29</v>
      </c>
      <c r="B52" s="24" t="s">
        <v>30</v>
      </c>
      <c r="C52" s="25">
        <v>257999.4</v>
      </c>
      <c r="D52" s="25">
        <v>414082.6</v>
      </c>
      <c r="E52" s="26">
        <v>-0.37693735501081199</v>
      </c>
      <c r="F52" s="25">
        <v>257999.4</v>
      </c>
      <c r="G52" s="25">
        <v>414082.6</v>
      </c>
      <c r="H52" s="26">
        <v>-0.37693735501081199</v>
      </c>
    </row>
    <row r="53" spans="1:8" x14ac:dyDescent="0.25">
      <c r="A53" s="24" t="s">
        <v>113</v>
      </c>
      <c r="B53" s="24" t="s">
        <v>114</v>
      </c>
      <c r="C53" s="25">
        <v>46000</v>
      </c>
      <c r="D53" s="25">
        <v>75610</v>
      </c>
      <c r="E53" s="26">
        <v>-0.39161486575849802</v>
      </c>
      <c r="F53" s="25">
        <v>46000</v>
      </c>
      <c r="G53" s="25">
        <v>75610</v>
      </c>
      <c r="H53" s="26">
        <v>-0.39161486575849802</v>
      </c>
    </row>
    <row r="54" spans="1:8" x14ac:dyDescent="0.25">
      <c r="A54" s="24" t="s">
        <v>117</v>
      </c>
      <c r="B54" s="24" t="s">
        <v>118</v>
      </c>
      <c r="C54" s="25">
        <v>3854</v>
      </c>
      <c r="D54" s="25"/>
      <c r="E54" s="26"/>
      <c r="F54" s="25">
        <v>3854</v>
      </c>
      <c r="G54" s="25"/>
      <c r="H54" s="26"/>
    </row>
    <row r="55" spans="1:8" x14ac:dyDescent="0.25">
      <c r="A55" s="24" t="s">
        <v>123</v>
      </c>
      <c r="B55" s="24" t="s">
        <v>124</v>
      </c>
      <c r="C55" s="25"/>
      <c r="D55" s="25">
        <v>2695</v>
      </c>
      <c r="E55" s="26">
        <v>-1</v>
      </c>
      <c r="F55" s="25"/>
      <c r="G55" s="25">
        <v>2695</v>
      </c>
      <c r="H55" s="26">
        <v>-1</v>
      </c>
    </row>
    <row r="56" spans="1:8" x14ac:dyDescent="0.25">
      <c r="A56" s="24" t="s">
        <v>31</v>
      </c>
      <c r="B56" s="24" t="s">
        <v>32</v>
      </c>
      <c r="C56" s="25">
        <v>3000</v>
      </c>
      <c r="D56" s="25">
        <v>4000</v>
      </c>
      <c r="E56" s="26">
        <v>-0.25</v>
      </c>
      <c r="F56" s="25">
        <v>3000</v>
      </c>
      <c r="G56" s="25">
        <v>4000</v>
      </c>
      <c r="H56" s="26">
        <v>-0.25</v>
      </c>
    </row>
    <row r="57" spans="1:8" x14ac:dyDescent="0.25">
      <c r="A57" s="24" t="s">
        <v>125</v>
      </c>
      <c r="B57" s="24" t="s">
        <v>126</v>
      </c>
      <c r="C57" s="25"/>
      <c r="D57" s="25">
        <v>4531.7</v>
      </c>
      <c r="E57" s="26">
        <v>-1</v>
      </c>
      <c r="F57" s="25"/>
      <c r="G57" s="25">
        <v>4531.7</v>
      </c>
      <c r="H57" s="26">
        <v>-1</v>
      </c>
    </row>
    <row r="58" spans="1:8" x14ac:dyDescent="0.25">
      <c r="A58" s="24" t="s">
        <v>131</v>
      </c>
      <c r="B58" s="24" t="s">
        <v>132</v>
      </c>
      <c r="C58" s="25">
        <v>70550.8</v>
      </c>
      <c r="D58" s="25">
        <v>81980.5</v>
      </c>
      <c r="E58" s="26">
        <v>-0.13941974006013599</v>
      </c>
      <c r="F58" s="25">
        <v>70550.8</v>
      </c>
      <c r="G58" s="25">
        <v>81980.5</v>
      </c>
      <c r="H58" s="26">
        <v>-0.13941974006013599</v>
      </c>
    </row>
    <row r="59" spans="1:8" x14ac:dyDescent="0.25">
      <c r="A59" s="24" t="s">
        <v>133</v>
      </c>
      <c r="B59" s="24" t="s">
        <v>134</v>
      </c>
      <c r="C59" s="25">
        <v>67551.5</v>
      </c>
      <c r="D59" s="25"/>
      <c r="E59" s="26"/>
      <c r="F59" s="25">
        <v>67551.5</v>
      </c>
      <c r="G59" s="25"/>
      <c r="H59" s="26"/>
    </row>
    <row r="60" spans="1:8" x14ac:dyDescent="0.25">
      <c r="A60" s="24" t="s">
        <v>135</v>
      </c>
      <c r="B60" s="24" t="s">
        <v>136</v>
      </c>
      <c r="C60" s="25">
        <v>-67551.5</v>
      </c>
      <c r="D60" s="25"/>
      <c r="E60" s="26"/>
      <c r="F60" s="25">
        <v>-67551.5</v>
      </c>
      <c r="G60" s="25"/>
      <c r="H60" s="26"/>
    </row>
    <row r="61" spans="1:8" x14ac:dyDescent="0.25">
      <c r="A61" s="24" t="s">
        <v>137</v>
      </c>
      <c r="B61" s="24" t="s">
        <v>138</v>
      </c>
      <c r="C61" s="25">
        <v>1209.5</v>
      </c>
      <c r="D61" s="25"/>
      <c r="E61" s="26"/>
      <c r="F61" s="25">
        <v>1209.5</v>
      </c>
      <c r="G61" s="25"/>
      <c r="H61" s="26"/>
    </row>
    <row r="62" spans="1:8" x14ac:dyDescent="0.25">
      <c r="A62" s="24" t="s">
        <v>139</v>
      </c>
      <c r="B62" s="24" t="s">
        <v>140</v>
      </c>
      <c r="C62" s="25">
        <v>14079.2</v>
      </c>
      <c r="D62" s="25"/>
      <c r="E62" s="26"/>
      <c r="F62" s="25">
        <v>14079.2</v>
      </c>
      <c r="G62" s="25"/>
      <c r="H62" s="26"/>
    </row>
    <row r="63" spans="1:8" x14ac:dyDescent="0.25">
      <c r="A63" s="24" t="s">
        <v>236</v>
      </c>
      <c r="B63" s="24" t="s">
        <v>237</v>
      </c>
      <c r="C63" s="25">
        <v>18221.59</v>
      </c>
      <c r="D63" s="25">
        <v>39796</v>
      </c>
      <c r="E63" s="26">
        <v>-0.54212508794853798</v>
      </c>
      <c r="F63" s="25">
        <v>18221.59</v>
      </c>
      <c r="G63" s="25">
        <v>39796</v>
      </c>
      <c r="H63" s="26">
        <v>-0.54212508794853798</v>
      </c>
    </row>
    <row r="64" spans="1:8" x14ac:dyDescent="0.25">
      <c r="A64" s="24" t="s">
        <v>141</v>
      </c>
      <c r="B64" s="24" t="s">
        <v>142</v>
      </c>
      <c r="C64" s="25">
        <v>66900.960000000006</v>
      </c>
      <c r="D64" s="25">
        <v>23955.33</v>
      </c>
      <c r="E64" s="26">
        <v>1.7927379835719199</v>
      </c>
      <c r="F64" s="25">
        <v>66900.960000000006</v>
      </c>
      <c r="G64" s="25">
        <v>23955.33</v>
      </c>
      <c r="H64" s="26">
        <v>1.7927379835719199</v>
      </c>
    </row>
    <row r="65" spans="1:8" x14ac:dyDescent="0.25">
      <c r="A65" s="24" t="s">
        <v>143</v>
      </c>
      <c r="B65" s="24" t="s">
        <v>144</v>
      </c>
      <c r="C65" s="25">
        <v>576.42999999999995</v>
      </c>
      <c r="D65" s="25"/>
      <c r="E65" s="26"/>
      <c r="F65" s="25">
        <v>576.42999999999995</v>
      </c>
      <c r="G65" s="25"/>
      <c r="H65" s="26"/>
    </row>
    <row r="66" spans="1:8" x14ac:dyDescent="0.25">
      <c r="A66" s="24" t="s">
        <v>238</v>
      </c>
      <c r="B66" s="24" t="s">
        <v>239</v>
      </c>
      <c r="C66" s="25">
        <v>2963.25</v>
      </c>
      <c r="D66" s="25"/>
      <c r="E66" s="26"/>
      <c r="F66" s="25">
        <v>2963.25</v>
      </c>
      <c r="G66" s="25"/>
      <c r="H66" s="26"/>
    </row>
    <row r="67" spans="1:8" x14ac:dyDescent="0.25">
      <c r="A67" s="24" t="s">
        <v>240</v>
      </c>
      <c r="B67" s="24" t="s">
        <v>241</v>
      </c>
      <c r="C67" s="25">
        <v>750.35</v>
      </c>
      <c r="D67" s="25"/>
      <c r="E67" s="26"/>
      <c r="F67" s="25">
        <v>750.35</v>
      </c>
      <c r="G67" s="25"/>
      <c r="H67" s="26"/>
    </row>
    <row r="68" spans="1:8" x14ac:dyDescent="0.25">
      <c r="A68" s="24" t="s">
        <v>33</v>
      </c>
      <c r="B68" s="24" t="s">
        <v>34</v>
      </c>
      <c r="C68" s="25">
        <v>48025.65</v>
      </c>
      <c r="D68" s="25">
        <v>39423.25</v>
      </c>
      <c r="E68" s="26">
        <v>0.21820626153348599</v>
      </c>
      <c r="F68" s="25">
        <v>48025.65</v>
      </c>
      <c r="G68" s="25">
        <v>39423.25</v>
      </c>
      <c r="H68" s="26">
        <v>0.21820626153348599</v>
      </c>
    </row>
    <row r="69" spans="1:8" x14ac:dyDescent="0.25">
      <c r="A69" s="24" t="s">
        <v>146</v>
      </c>
      <c r="B69" s="24" t="s">
        <v>147</v>
      </c>
      <c r="C69" s="25">
        <v>74555</v>
      </c>
      <c r="D69" s="25">
        <v>9375</v>
      </c>
      <c r="E69" s="26">
        <v>6.9525333333333297</v>
      </c>
      <c r="F69" s="25">
        <v>74555</v>
      </c>
      <c r="G69" s="25">
        <v>9375</v>
      </c>
      <c r="H69" s="26">
        <v>6.9525333333333297</v>
      </c>
    </row>
    <row r="70" spans="1:8" x14ac:dyDescent="0.25">
      <c r="A70" s="24" t="s">
        <v>148</v>
      </c>
      <c r="B70" s="24" t="s">
        <v>149</v>
      </c>
      <c r="C70" s="25">
        <v>7399.94</v>
      </c>
      <c r="D70" s="25"/>
      <c r="E70" s="26"/>
      <c r="F70" s="25">
        <v>7399.94</v>
      </c>
      <c r="G70" s="25"/>
      <c r="H70" s="26"/>
    </row>
    <row r="71" spans="1:8" x14ac:dyDescent="0.25">
      <c r="A71" s="24" t="s">
        <v>150</v>
      </c>
      <c r="B71" s="24" t="s">
        <v>151</v>
      </c>
      <c r="C71" s="25">
        <v>4000</v>
      </c>
      <c r="D71" s="25"/>
      <c r="E71" s="26"/>
      <c r="F71" s="25">
        <v>4000</v>
      </c>
      <c r="G71" s="25"/>
      <c r="H71" s="26"/>
    </row>
    <row r="72" spans="1:8" x14ac:dyDescent="0.25">
      <c r="A72" s="24" t="s">
        <v>57</v>
      </c>
      <c r="B72" s="24" t="s">
        <v>58</v>
      </c>
      <c r="C72" s="25">
        <v>162204</v>
      </c>
      <c r="D72" s="25">
        <v>143096.20000000001</v>
      </c>
      <c r="E72" s="26">
        <v>0.13353114897530499</v>
      </c>
      <c r="F72" s="25">
        <v>162204</v>
      </c>
      <c r="G72" s="25">
        <v>143096.20000000001</v>
      </c>
      <c r="H72" s="26">
        <v>0.13353114897530499</v>
      </c>
    </row>
    <row r="73" spans="1:8" x14ac:dyDescent="0.25">
      <c r="A73" s="24" t="s">
        <v>154</v>
      </c>
      <c r="B73" s="24" t="s">
        <v>155</v>
      </c>
      <c r="C73" s="25"/>
      <c r="D73" s="25">
        <v>2270</v>
      </c>
      <c r="E73" s="26">
        <v>-1</v>
      </c>
      <c r="F73" s="25"/>
      <c r="G73" s="25">
        <v>2270</v>
      </c>
      <c r="H73" s="26">
        <v>-1</v>
      </c>
    </row>
    <row r="74" spans="1:8" x14ac:dyDescent="0.25">
      <c r="A74" s="24" t="s">
        <v>242</v>
      </c>
      <c r="B74" s="24" t="s">
        <v>243</v>
      </c>
      <c r="C74" s="25">
        <v>29110</v>
      </c>
      <c r="D74" s="25"/>
      <c r="E74" s="26"/>
      <c r="F74" s="25">
        <v>29110</v>
      </c>
      <c r="G74" s="25"/>
      <c r="H74" s="26"/>
    </row>
    <row r="75" spans="1:8" x14ac:dyDescent="0.25">
      <c r="A75" s="24" t="s">
        <v>200</v>
      </c>
      <c r="B75" s="24" t="s">
        <v>201</v>
      </c>
      <c r="C75" s="25">
        <v>0.28999999999999998</v>
      </c>
      <c r="D75" s="25"/>
      <c r="E75" s="26"/>
      <c r="F75" s="25">
        <v>0.28999999999999998</v>
      </c>
      <c r="G75" s="25"/>
      <c r="H75" s="26"/>
    </row>
    <row r="76" spans="1:8" x14ac:dyDescent="0.25">
      <c r="A76" s="24" t="s">
        <v>37</v>
      </c>
      <c r="B76" s="24" t="s">
        <v>38</v>
      </c>
      <c r="C76" s="25">
        <v>4499.45</v>
      </c>
      <c r="D76" s="25">
        <v>13263.31</v>
      </c>
      <c r="E76" s="26">
        <v>-0.66075964446280799</v>
      </c>
      <c r="F76" s="25">
        <v>4499.45</v>
      </c>
      <c r="G76" s="25">
        <v>13263.31</v>
      </c>
      <c r="H76" s="26">
        <v>-0.66075964446280799</v>
      </c>
    </row>
    <row r="77" spans="1:8" x14ac:dyDescent="0.25">
      <c r="A77" s="24" t="s">
        <v>204</v>
      </c>
      <c r="B77" s="24" t="s">
        <v>205</v>
      </c>
      <c r="C77" s="25">
        <v>159</v>
      </c>
      <c r="D77" s="25">
        <v>35</v>
      </c>
      <c r="E77" s="26">
        <v>3.54285714285714</v>
      </c>
      <c r="F77" s="25">
        <v>159</v>
      </c>
      <c r="G77" s="25">
        <v>35</v>
      </c>
      <c r="H77" s="26">
        <v>3.54285714285714</v>
      </c>
    </row>
    <row r="78" spans="1:8" x14ac:dyDescent="0.25">
      <c r="A78" s="27"/>
      <c r="B78" s="27" t="s">
        <v>39</v>
      </c>
      <c r="C78" s="28">
        <v>1383806.19</v>
      </c>
      <c r="D78" s="28">
        <v>1417957.03</v>
      </c>
      <c r="E78" s="29">
        <v>-2.4084538020168401E-2</v>
      </c>
      <c r="F78" s="28">
        <v>1383806.19</v>
      </c>
      <c r="G78" s="28">
        <v>1417957.03</v>
      </c>
      <c r="H78" s="29">
        <v>-2.4084538020168401E-2</v>
      </c>
    </row>
    <row r="79" spans="1:8" x14ac:dyDescent="0.25">
      <c r="A79" s="27"/>
      <c r="B79" s="27" t="s">
        <v>40</v>
      </c>
      <c r="C79" s="28">
        <v>85510.81</v>
      </c>
      <c r="D79" s="28">
        <v>336165.97</v>
      </c>
      <c r="E79" s="29">
        <v>-0.74562919024789998</v>
      </c>
      <c r="F79" s="28">
        <v>85510.81</v>
      </c>
      <c r="G79" s="28">
        <v>336165.97</v>
      </c>
      <c r="H79" s="29">
        <v>-0.74562919024789998</v>
      </c>
    </row>
    <row r="80" spans="1:8" x14ac:dyDescent="0.25">
      <c r="A80" s="21"/>
      <c r="B80" s="21" t="s">
        <v>41</v>
      </c>
      <c r="C80" s="22">
        <v>4947.1400000000003</v>
      </c>
      <c r="D80" s="22">
        <v>642.33000000000004</v>
      </c>
      <c r="E80" s="23">
        <v>6.7018666417573503</v>
      </c>
      <c r="F80" s="22">
        <v>4947.1400000000003</v>
      </c>
      <c r="G80" s="22">
        <v>642.33000000000004</v>
      </c>
      <c r="H80" s="23">
        <v>6.7018666417573503</v>
      </c>
    </row>
    <row r="81" spans="1:8" x14ac:dyDescent="0.25">
      <c r="A81" s="24" t="s">
        <v>42</v>
      </c>
      <c r="B81" s="24" t="s">
        <v>43</v>
      </c>
      <c r="C81" s="25">
        <v>4947.1400000000003</v>
      </c>
      <c r="D81" s="25">
        <v>642.33000000000004</v>
      </c>
      <c r="E81" s="26">
        <v>6.7018666417573503</v>
      </c>
      <c r="F81" s="25">
        <v>4947.1400000000003</v>
      </c>
      <c r="G81" s="25">
        <v>642.33000000000004</v>
      </c>
      <c r="H81" s="26">
        <v>6.7018666417573503</v>
      </c>
    </row>
    <row r="82" spans="1:8" x14ac:dyDescent="0.25">
      <c r="A82" s="21"/>
      <c r="B82" s="21" t="s">
        <v>209</v>
      </c>
      <c r="C82" s="22">
        <v>129.80000000000001</v>
      </c>
      <c r="D82" s="22"/>
      <c r="E82" s="23"/>
      <c r="F82" s="22">
        <v>129.80000000000001</v>
      </c>
      <c r="G82" s="22"/>
      <c r="H82" s="23"/>
    </row>
    <row r="83" spans="1:8" x14ac:dyDescent="0.25">
      <c r="A83" s="24" t="s">
        <v>210</v>
      </c>
      <c r="B83" s="24" t="s">
        <v>211</v>
      </c>
      <c r="C83" s="25">
        <v>129.80000000000001</v>
      </c>
      <c r="D83" s="25"/>
      <c r="E83" s="26"/>
      <c r="F83" s="25">
        <v>129.80000000000001</v>
      </c>
      <c r="G83" s="25"/>
      <c r="H83" s="26"/>
    </row>
    <row r="84" spans="1:8" x14ac:dyDescent="0.25">
      <c r="A84" s="27"/>
      <c r="B84" s="27" t="s">
        <v>44</v>
      </c>
      <c r="C84" s="28">
        <v>4817.34</v>
      </c>
      <c r="D84" s="28">
        <v>642.33000000000004</v>
      </c>
      <c r="E84" s="29">
        <v>6.4997898276586801</v>
      </c>
      <c r="F84" s="28">
        <v>4817.34</v>
      </c>
      <c r="G84" s="28">
        <v>642.33000000000004</v>
      </c>
      <c r="H84" s="29">
        <v>6.4997898276586801</v>
      </c>
    </row>
    <row r="85" spans="1:8" x14ac:dyDescent="0.25">
      <c r="A85" s="27"/>
      <c r="B85" s="27" t="s">
        <v>45</v>
      </c>
      <c r="C85" s="28">
        <v>90328.15</v>
      </c>
      <c r="D85" s="28">
        <v>336808.3</v>
      </c>
      <c r="E85" s="29">
        <v>-0.73181138944616297</v>
      </c>
      <c r="F85" s="28">
        <v>90328.15</v>
      </c>
      <c r="G85" s="28">
        <v>336808.3</v>
      </c>
      <c r="H85" s="29">
        <v>-0.73181138944616297</v>
      </c>
    </row>
    <row r="86" spans="1:8" x14ac:dyDescent="0.25">
      <c r="A86" s="27"/>
      <c r="B86" s="27" t="s">
        <v>46</v>
      </c>
      <c r="C86" s="28">
        <v>90328.15</v>
      </c>
      <c r="D86" s="28">
        <v>336808.3</v>
      </c>
      <c r="E86" s="29">
        <v>-0.73181138944616297</v>
      </c>
      <c r="F86" s="28">
        <v>90328.15</v>
      </c>
      <c r="G86" s="28">
        <v>336808.3</v>
      </c>
      <c r="H86" s="29">
        <v>-0.73181138944616297</v>
      </c>
    </row>
    <row r="87" spans="1:8" x14ac:dyDescent="0.25">
      <c r="A87" s="27"/>
      <c r="B87" s="27" t="s">
        <v>47</v>
      </c>
      <c r="C87" s="28">
        <v>90328.15</v>
      </c>
      <c r="D87" s="28">
        <v>336808.3</v>
      </c>
      <c r="E87" s="29">
        <v>-0.73181138944616297</v>
      </c>
      <c r="F87" s="28">
        <v>90328.15</v>
      </c>
      <c r="G87" s="28">
        <v>336808.3</v>
      </c>
      <c r="H87" s="29">
        <v>-0.73181138944616297</v>
      </c>
    </row>
  </sheetData>
  <mergeCells count="2">
    <mergeCell ref="A1:J1"/>
    <mergeCell ref="A3:J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07094-1174-4574-9972-E2C2D839A545}">
  <dimension ref="A1:J23"/>
  <sheetViews>
    <sheetView workbookViewId="0">
      <selection sqref="A1:XFD1048576"/>
    </sheetView>
  </sheetViews>
  <sheetFormatPr baseColWidth="10" defaultColWidth="9.140625" defaultRowHeight="15" x14ac:dyDescent="0.25"/>
  <cols>
    <col min="1" max="1" width="22.7109375" style="17" customWidth="1"/>
    <col min="2" max="2" width="49" style="17" customWidth="1"/>
    <col min="3" max="3" width="7.7109375" style="17" customWidth="1"/>
    <col min="4" max="4" width="10.42578125" style="17" customWidth="1"/>
    <col min="5" max="5" width="9.85546875" style="17" customWidth="1"/>
    <col min="6" max="6" width="9.42578125" style="17" customWidth="1"/>
    <col min="7" max="7" width="14.7109375" style="17" customWidth="1"/>
    <col min="8" max="8" width="9.85546875" style="17" customWidth="1"/>
    <col min="9" max="16384" width="9.140625" style="17"/>
  </cols>
  <sheetData>
    <row r="1" spans="1:10" ht="26.25" x14ac:dyDescent="0.4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17.25" x14ac:dyDescent="0.3">
      <c r="A2" s="18" t="s">
        <v>1</v>
      </c>
    </row>
    <row r="3" spans="1:10" ht="17.25" x14ac:dyDescent="0.3">
      <c r="A3" s="19" t="s">
        <v>66</v>
      </c>
      <c r="B3" s="16"/>
      <c r="C3" s="16"/>
      <c r="D3" s="16"/>
      <c r="E3" s="16"/>
      <c r="F3" s="16"/>
      <c r="G3" s="16"/>
      <c r="H3" s="16"/>
      <c r="I3" s="16"/>
      <c r="J3" s="16"/>
    </row>
    <row r="5" spans="1:10" x14ac:dyDescent="0.25">
      <c r="A5" s="20" t="s">
        <v>3</v>
      </c>
      <c r="B5" s="20" t="s">
        <v>4</v>
      </c>
      <c r="C5" s="20" t="s">
        <v>5</v>
      </c>
      <c r="D5" s="20" t="s">
        <v>6</v>
      </c>
      <c r="E5" s="20" t="s">
        <v>7</v>
      </c>
      <c r="F5" s="20" t="s">
        <v>8</v>
      </c>
      <c r="G5" s="20" t="s">
        <v>9</v>
      </c>
      <c r="H5" s="20" t="s">
        <v>7</v>
      </c>
    </row>
    <row r="6" spans="1:10" x14ac:dyDescent="0.25">
      <c r="A6" s="21"/>
      <c r="B6" s="21" t="s">
        <v>10</v>
      </c>
      <c r="C6" s="22"/>
      <c r="D6" s="22">
        <v>60647</v>
      </c>
      <c r="E6" s="23">
        <v>-1</v>
      </c>
      <c r="F6" s="22"/>
      <c r="G6" s="22">
        <v>60647</v>
      </c>
      <c r="H6" s="23">
        <v>-1</v>
      </c>
    </row>
    <row r="7" spans="1:10" x14ac:dyDescent="0.25">
      <c r="A7" s="24" t="s">
        <v>11</v>
      </c>
      <c r="B7" s="24" t="s">
        <v>12</v>
      </c>
      <c r="C7" s="25"/>
      <c r="D7" s="25">
        <v>60647</v>
      </c>
      <c r="E7" s="26">
        <v>-1</v>
      </c>
      <c r="F7" s="25"/>
      <c r="G7" s="25">
        <v>60647</v>
      </c>
      <c r="H7" s="26">
        <v>-1</v>
      </c>
    </row>
    <row r="8" spans="1:10" x14ac:dyDescent="0.25">
      <c r="A8" s="21"/>
      <c r="B8" s="21" t="s">
        <v>15</v>
      </c>
      <c r="C8" s="22">
        <v>1</v>
      </c>
      <c r="D8" s="22">
        <v>18622</v>
      </c>
      <c r="E8" s="23">
        <v>-0.99994630007518004</v>
      </c>
      <c r="F8" s="22">
        <v>1</v>
      </c>
      <c r="G8" s="22">
        <v>18622</v>
      </c>
      <c r="H8" s="23">
        <v>-0.99994630007518004</v>
      </c>
    </row>
    <row r="9" spans="1:10" x14ac:dyDescent="0.25">
      <c r="A9" s="24" t="s">
        <v>16</v>
      </c>
      <c r="B9" s="24" t="s">
        <v>17</v>
      </c>
      <c r="C9" s="25"/>
      <c r="D9" s="25">
        <v>2672</v>
      </c>
      <c r="E9" s="26">
        <v>-1</v>
      </c>
      <c r="F9" s="25"/>
      <c r="G9" s="25">
        <v>2672</v>
      </c>
      <c r="H9" s="26">
        <v>-1</v>
      </c>
    </row>
    <row r="10" spans="1:10" x14ac:dyDescent="0.25">
      <c r="A10" s="24" t="s">
        <v>18</v>
      </c>
      <c r="B10" s="24" t="s">
        <v>19</v>
      </c>
      <c r="C10" s="25"/>
      <c r="D10" s="25">
        <v>0</v>
      </c>
      <c r="E10" s="26"/>
      <c r="F10" s="25"/>
      <c r="G10" s="25">
        <v>0</v>
      </c>
      <c r="H10" s="26"/>
    </row>
    <row r="11" spans="1:10" x14ac:dyDescent="0.25">
      <c r="A11" s="24" t="s">
        <v>20</v>
      </c>
      <c r="B11" s="24" t="s">
        <v>21</v>
      </c>
      <c r="C11" s="25">
        <v>1</v>
      </c>
      <c r="D11" s="25">
        <v>15950</v>
      </c>
      <c r="E11" s="26">
        <v>-0.99993730407523496</v>
      </c>
      <c r="F11" s="25">
        <v>1</v>
      </c>
      <c r="G11" s="25">
        <v>15950</v>
      </c>
      <c r="H11" s="26">
        <v>-0.99993730407523496</v>
      </c>
    </row>
    <row r="12" spans="1:10" x14ac:dyDescent="0.25">
      <c r="A12" s="24" t="s">
        <v>67</v>
      </c>
      <c r="B12" s="24" t="s">
        <v>68</v>
      </c>
      <c r="C12" s="25"/>
      <c r="D12" s="25">
        <v>0</v>
      </c>
      <c r="E12" s="26"/>
      <c r="F12" s="25"/>
      <c r="G12" s="25">
        <v>0</v>
      </c>
      <c r="H12" s="26"/>
    </row>
    <row r="13" spans="1:10" x14ac:dyDescent="0.25">
      <c r="A13" s="27"/>
      <c r="B13" s="27" t="s">
        <v>22</v>
      </c>
      <c r="C13" s="28">
        <v>1</v>
      </c>
      <c r="D13" s="28">
        <v>79269</v>
      </c>
      <c r="E13" s="29">
        <v>-0.99998738472795201</v>
      </c>
      <c r="F13" s="28">
        <v>1</v>
      </c>
      <c r="G13" s="28">
        <v>79269</v>
      </c>
      <c r="H13" s="29">
        <v>-0.99998738472795201</v>
      </c>
    </row>
    <row r="14" spans="1:10" x14ac:dyDescent="0.25">
      <c r="A14" s="21"/>
      <c r="B14" s="21" t="s">
        <v>28</v>
      </c>
      <c r="C14" s="22"/>
      <c r="D14" s="22">
        <v>14</v>
      </c>
      <c r="E14" s="23">
        <v>-1</v>
      </c>
      <c r="F14" s="22"/>
      <c r="G14" s="22">
        <v>14</v>
      </c>
      <c r="H14" s="23">
        <v>-1</v>
      </c>
    </row>
    <row r="15" spans="1:10" x14ac:dyDescent="0.25">
      <c r="A15" s="24" t="s">
        <v>37</v>
      </c>
      <c r="B15" s="24" t="s">
        <v>38</v>
      </c>
      <c r="C15" s="25"/>
      <c r="D15" s="25">
        <v>14</v>
      </c>
      <c r="E15" s="26">
        <v>-1</v>
      </c>
      <c r="F15" s="25"/>
      <c r="G15" s="25">
        <v>14</v>
      </c>
      <c r="H15" s="26">
        <v>-1</v>
      </c>
    </row>
    <row r="16" spans="1:10" x14ac:dyDescent="0.25">
      <c r="A16" s="27"/>
      <c r="B16" s="27" t="s">
        <v>39</v>
      </c>
      <c r="C16" s="28"/>
      <c r="D16" s="28">
        <v>14</v>
      </c>
      <c r="E16" s="29">
        <v>-1</v>
      </c>
      <c r="F16" s="28"/>
      <c r="G16" s="28">
        <v>14</v>
      </c>
      <c r="H16" s="29">
        <v>-1</v>
      </c>
    </row>
    <row r="17" spans="1:8" x14ac:dyDescent="0.25">
      <c r="A17" s="27"/>
      <c r="B17" s="27" t="s">
        <v>40</v>
      </c>
      <c r="C17" s="28">
        <v>1</v>
      </c>
      <c r="D17" s="28">
        <v>79255</v>
      </c>
      <c r="E17" s="29">
        <v>-0.99998738249952701</v>
      </c>
      <c r="F17" s="28">
        <v>1</v>
      </c>
      <c r="G17" s="28">
        <v>79255</v>
      </c>
      <c r="H17" s="29">
        <v>-0.99998738249952701</v>
      </c>
    </row>
    <row r="18" spans="1:8" x14ac:dyDescent="0.25">
      <c r="A18" s="21"/>
      <c r="B18" s="21" t="s">
        <v>41</v>
      </c>
      <c r="C18" s="22">
        <v>593.66999999999996</v>
      </c>
      <c r="D18" s="22">
        <v>33.78</v>
      </c>
      <c r="E18" s="23">
        <v>16.574600355239799</v>
      </c>
      <c r="F18" s="22">
        <v>593.66999999999996</v>
      </c>
      <c r="G18" s="22">
        <v>33.78</v>
      </c>
      <c r="H18" s="23">
        <v>16.574600355239799</v>
      </c>
    </row>
    <row r="19" spans="1:8" x14ac:dyDescent="0.25">
      <c r="A19" s="24" t="s">
        <v>42</v>
      </c>
      <c r="B19" s="24" t="s">
        <v>43</v>
      </c>
      <c r="C19" s="25">
        <v>593.66999999999996</v>
      </c>
      <c r="D19" s="25">
        <v>33.78</v>
      </c>
      <c r="E19" s="26">
        <v>16.574600355239799</v>
      </c>
      <c r="F19" s="25">
        <v>593.66999999999996</v>
      </c>
      <c r="G19" s="25">
        <v>33.78</v>
      </c>
      <c r="H19" s="26">
        <v>16.574600355239799</v>
      </c>
    </row>
    <row r="20" spans="1:8" x14ac:dyDescent="0.25">
      <c r="A20" s="27"/>
      <c r="B20" s="27" t="s">
        <v>44</v>
      </c>
      <c r="C20" s="28">
        <v>593.66999999999996</v>
      </c>
      <c r="D20" s="28">
        <v>33.78</v>
      </c>
      <c r="E20" s="29">
        <v>16.574600355239799</v>
      </c>
      <c r="F20" s="28">
        <v>593.66999999999996</v>
      </c>
      <c r="G20" s="28">
        <v>33.78</v>
      </c>
      <c r="H20" s="29">
        <v>16.574600355239799</v>
      </c>
    </row>
    <row r="21" spans="1:8" x14ac:dyDescent="0.25">
      <c r="A21" s="27"/>
      <c r="B21" s="27" t="s">
        <v>45</v>
      </c>
      <c r="C21" s="28">
        <v>594.66999999999996</v>
      </c>
      <c r="D21" s="28">
        <v>79288.78</v>
      </c>
      <c r="E21" s="29">
        <v>-0.99249994765968197</v>
      </c>
      <c r="F21" s="28">
        <v>594.66999999999996</v>
      </c>
      <c r="G21" s="28">
        <v>79288.78</v>
      </c>
      <c r="H21" s="29">
        <v>-0.99249994765968197</v>
      </c>
    </row>
    <row r="22" spans="1:8" x14ac:dyDescent="0.25">
      <c r="A22" s="27"/>
      <c r="B22" s="27" t="s">
        <v>46</v>
      </c>
      <c r="C22" s="28">
        <v>594.66999999999996</v>
      </c>
      <c r="D22" s="28">
        <v>79288.78</v>
      </c>
      <c r="E22" s="29">
        <v>-0.99249994765968197</v>
      </c>
      <c r="F22" s="28">
        <v>594.66999999999996</v>
      </c>
      <c r="G22" s="28">
        <v>79288.78</v>
      </c>
      <c r="H22" s="29">
        <v>-0.99249994765968197</v>
      </c>
    </row>
    <row r="23" spans="1:8" x14ac:dyDescent="0.25">
      <c r="A23" s="27"/>
      <c r="B23" s="27" t="s">
        <v>47</v>
      </c>
      <c r="C23" s="28">
        <v>594.66999999999996</v>
      </c>
      <c r="D23" s="28">
        <v>79288.78</v>
      </c>
      <c r="E23" s="29">
        <v>-0.99249994765968197</v>
      </c>
      <c r="F23" s="28">
        <v>594.66999999999996</v>
      </c>
      <c r="G23" s="28">
        <v>79288.78</v>
      </c>
      <c r="H23" s="29">
        <v>-0.99249994765968197</v>
      </c>
    </row>
  </sheetData>
  <mergeCells count="2">
    <mergeCell ref="A1:J1"/>
    <mergeCell ref="A3:J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workbookViewId="0">
      <pane ySplit="5" topLeftCell="A6" activePane="bottomLeft" state="frozenSplit"/>
      <selection pane="bottomLeft" sqref="A1:J1"/>
    </sheetView>
  </sheetViews>
  <sheetFormatPr baseColWidth="10" defaultColWidth="9.140625" defaultRowHeight="15" x14ac:dyDescent="0.25"/>
  <cols>
    <col min="1" max="1" width="22.7109375" customWidth="1"/>
    <col min="2" max="2" width="32.85546875" customWidth="1"/>
    <col min="3" max="4" width="10.42578125" customWidth="1"/>
    <col min="5" max="5" width="8.85546875" customWidth="1"/>
    <col min="6" max="6" width="9.42578125" customWidth="1"/>
    <col min="7" max="7" width="14.7109375" customWidth="1"/>
    <col min="8" max="8" width="8.85546875" customWidth="1"/>
  </cols>
  <sheetData>
    <row r="1" spans="1:10" ht="27" customHeight="1" x14ac:dyDescent="0.4">
      <c r="A1" s="3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18" customHeight="1" x14ac:dyDescent="0.3">
      <c r="A2" s="4" t="s">
        <v>1</v>
      </c>
    </row>
    <row r="3" spans="1:10" ht="18" customHeight="1" x14ac:dyDescent="0.3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</row>
    <row r="5" spans="1:10" x14ac:dyDescent="0.25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7</v>
      </c>
    </row>
    <row r="6" spans="1:10" x14ac:dyDescent="0.25">
      <c r="A6" s="6"/>
      <c r="B6" s="6" t="s">
        <v>10</v>
      </c>
      <c r="C6" s="7">
        <v>37750</v>
      </c>
      <c r="D6" s="7">
        <v>51000</v>
      </c>
      <c r="E6" s="8">
        <v>-0.25980392156862703</v>
      </c>
      <c r="F6" s="7">
        <v>37750</v>
      </c>
      <c r="G6" s="7">
        <v>51000</v>
      </c>
      <c r="H6" s="8">
        <v>-0.25980392156862703</v>
      </c>
    </row>
    <row r="7" spans="1:10" x14ac:dyDescent="0.25">
      <c r="A7" s="9" t="s">
        <v>11</v>
      </c>
      <c r="B7" s="9" t="s">
        <v>12</v>
      </c>
      <c r="C7" s="10">
        <v>0</v>
      </c>
      <c r="D7" s="10">
        <v>51000</v>
      </c>
      <c r="E7" s="11">
        <v>-1</v>
      </c>
      <c r="F7" s="10">
        <v>0</v>
      </c>
      <c r="G7" s="10">
        <v>51000</v>
      </c>
      <c r="H7" s="11">
        <v>-1</v>
      </c>
    </row>
    <row r="8" spans="1:10" x14ac:dyDescent="0.25">
      <c r="A8" s="9" t="s">
        <v>13</v>
      </c>
      <c r="B8" s="9" t="s">
        <v>14</v>
      </c>
      <c r="C8" s="10">
        <v>37750</v>
      </c>
      <c r="D8" s="10"/>
      <c r="E8" s="11"/>
      <c r="F8" s="10">
        <v>37750</v>
      </c>
      <c r="G8" s="10"/>
      <c r="H8" s="11"/>
    </row>
    <row r="9" spans="1:10" x14ac:dyDescent="0.25">
      <c r="A9" s="6"/>
      <c r="B9" s="6" t="s">
        <v>15</v>
      </c>
      <c r="C9" s="7">
        <v>3079</v>
      </c>
      <c r="D9" s="7">
        <v>5532</v>
      </c>
      <c r="E9" s="8">
        <v>-0.44342010122921199</v>
      </c>
      <c r="F9" s="7">
        <v>3079</v>
      </c>
      <c r="G9" s="7">
        <v>5532</v>
      </c>
      <c r="H9" s="8">
        <v>-0.44342010122921199</v>
      </c>
    </row>
    <row r="10" spans="1:10" x14ac:dyDescent="0.25">
      <c r="A10" s="9" t="s">
        <v>16</v>
      </c>
      <c r="B10" s="9" t="s">
        <v>17</v>
      </c>
      <c r="C10" s="10">
        <v>600</v>
      </c>
      <c r="D10" s="10">
        <v>3400</v>
      </c>
      <c r="E10" s="11">
        <v>-0.82352941176470595</v>
      </c>
      <c r="F10" s="10">
        <v>600</v>
      </c>
      <c r="G10" s="10">
        <v>3400</v>
      </c>
      <c r="H10" s="11">
        <v>-0.82352941176470595</v>
      </c>
    </row>
    <row r="11" spans="1:10" x14ac:dyDescent="0.25">
      <c r="A11" s="9" t="s">
        <v>18</v>
      </c>
      <c r="B11" s="9" t="s">
        <v>19</v>
      </c>
      <c r="C11" s="10"/>
      <c r="D11" s="10">
        <v>0</v>
      </c>
      <c r="E11" s="11"/>
      <c r="F11" s="10"/>
      <c r="G11" s="10">
        <v>0</v>
      </c>
      <c r="H11" s="11"/>
    </row>
    <row r="12" spans="1:10" x14ac:dyDescent="0.25">
      <c r="A12" s="9" t="s">
        <v>20</v>
      </c>
      <c r="B12" s="9" t="s">
        <v>21</v>
      </c>
      <c r="C12" s="10">
        <v>2479</v>
      </c>
      <c r="D12" s="10">
        <v>2132</v>
      </c>
      <c r="E12" s="11">
        <v>0.162757973733584</v>
      </c>
      <c r="F12" s="10">
        <v>2479</v>
      </c>
      <c r="G12" s="10">
        <v>2132</v>
      </c>
      <c r="H12" s="11">
        <v>0.162757973733584</v>
      </c>
    </row>
    <row r="13" spans="1:10" x14ac:dyDescent="0.25">
      <c r="A13" s="12"/>
      <c r="B13" s="12" t="s">
        <v>22</v>
      </c>
      <c r="C13" s="13">
        <v>40829</v>
      </c>
      <c r="D13" s="13">
        <v>56532</v>
      </c>
      <c r="E13" s="14">
        <v>-0.27777188141229697</v>
      </c>
      <c r="F13" s="13">
        <v>40829</v>
      </c>
      <c r="G13" s="13">
        <v>56532</v>
      </c>
      <c r="H13" s="14">
        <v>-0.27777188141229697</v>
      </c>
    </row>
    <row r="14" spans="1:10" x14ac:dyDescent="0.25">
      <c r="A14" s="6"/>
      <c r="B14" s="6" t="s">
        <v>23</v>
      </c>
      <c r="C14" s="7">
        <v>19200</v>
      </c>
      <c r="D14" s="7">
        <v>23200</v>
      </c>
      <c r="E14" s="8">
        <v>-0.17241379310344801</v>
      </c>
      <c r="F14" s="7">
        <v>19200</v>
      </c>
      <c r="G14" s="7">
        <v>23200</v>
      </c>
      <c r="H14" s="8">
        <v>-0.17241379310344801</v>
      </c>
    </row>
    <row r="15" spans="1:10" x14ac:dyDescent="0.25">
      <c r="A15" s="9" t="s">
        <v>24</v>
      </c>
      <c r="B15" s="9" t="s">
        <v>25</v>
      </c>
      <c r="C15" s="10">
        <v>19200</v>
      </c>
      <c r="D15" s="10"/>
      <c r="E15" s="11"/>
      <c r="F15" s="10">
        <v>19200</v>
      </c>
      <c r="G15" s="10"/>
      <c r="H15" s="11"/>
    </row>
    <row r="16" spans="1:10" x14ac:dyDescent="0.25">
      <c r="A16" s="9" t="s">
        <v>26</v>
      </c>
      <c r="B16" s="9" t="s">
        <v>27</v>
      </c>
      <c r="C16" s="10"/>
      <c r="D16" s="10">
        <v>23200</v>
      </c>
      <c r="E16" s="11">
        <v>-1</v>
      </c>
      <c r="F16" s="10"/>
      <c r="G16" s="10">
        <v>23200</v>
      </c>
      <c r="H16" s="11">
        <v>-1</v>
      </c>
    </row>
    <row r="17" spans="1:8" x14ac:dyDescent="0.25">
      <c r="A17" s="6"/>
      <c r="B17" s="6" t="s">
        <v>28</v>
      </c>
      <c r="C17" s="7">
        <v>7660.75</v>
      </c>
      <c r="D17" s="7">
        <v>7969.44</v>
      </c>
      <c r="E17" s="8">
        <v>-3.8734214700154597E-2</v>
      </c>
      <c r="F17" s="7">
        <v>7660.75</v>
      </c>
      <c r="G17" s="7">
        <v>7969.44</v>
      </c>
      <c r="H17" s="8">
        <v>-3.8734214700154597E-2</v>
      </c>
    </row>
    <row r="18" spans="1:8" x14ac:dyDescent="0.25">
      <c r="A18" s="9" t="s">
        <v>29</v>
      </c>
      <c r="B18" s="9" t="s">
        <v>30</v>
      </c>
      <c r="C18" s="10">
        <v>3406.25</v>
      </c>
      <c r="D18" s="10">
        <v>5615</v>
      </c>
      <c r="E18" s="11">
        <v>-0.39336598397150502</v>
      </c>
      <c r="F18" s="10">
        <v>3406.25</v>
      </c>
      <c r="G18" s="10">
        <v>5615</v>
      </c>
      <c r="H18" s="11">
        <v>-0.39336598397150502</v>
      </c>
    </row>
    <row r="19" spans="1:8" x14ac:dyDescent="0.25">
      <c r="A19" s="9" t="s">
        <v>31</v>
      </c>
      <c r="B19" s="9" t="s">
        <v>32</v>
      </c>
      <c r="C19" s="10">
        <v>448</v>
      </c>
      <c r="D19" s="10"/>
      <c r="E19" s="11"/>
      <c r="F19" s="10">
        <v>448</v>
      </c>
      <c r="G19" s="10"/>
      <c r="H19" s="11"/>
    </row>
    <row r="20" spans="1:8" x14ac:dyDescent="0.25">
      <c r="A20" s="9" t="s">
        <v>33</v>
      </c>
      <c r="B20" s="9" t="s">
        <v>34</v>
      </c>
      <c r="C20" s="10">
        <v>2786</v>
      </c>
      <c r="D20" s="10">
        <v>2128</v>
      </c>
      <c r="E20" s="11">
        <v>0.30921052631578899</v>
      </c>
      <c r="F20" s="10">
        <v>2786</v>
      </c>
      <c r="G20" s="10">
        <v>2128</v>
      </c>
      <c r="H20" s="11">
        <v>0.30921052631578899</v>
      </c>
    </row>
    <row r="21" spans="1:8" x14ac:dyDescent="0.25">
      <c r="A21" s="9" t="s">
        <v>35</v>
      </c>
      <c r="B21" s="9" t="s">
        <v>36</v>
      </c>
      <c r="C21" s="10">
        <v>1010</v>
      </c>
      <c r="D21" s="10"/>
      <c r="E21" s="11"/>
      <c r="F21" s="10">
        <v>1010</v>
      </c>
      <c r="G21" s="10"/>
      <c r="H21" s="11"/>
    </row>
    <row r="22" spans="1:8" x14ac:dyDescent="0.25">
      <c r="A22" s="9" t="s">
        <v>37</v>
      </c>
      <c r="B22" s="9" t="s">
        <v>38</v>
      </c>
      <c r="C22" s="10">
        <v>10.5</v>
      </c>
      <c r="D22" s="10">
        <v>226.44</v>
      </c>
      <c r="E22" s="11">
        <v>-0.95363010068892395</v>
      </c>
      <c r="F22" s="10">
        <v>10.5</v>
      </c>
      <c r="G22" s="10">
        <v>226.44</v>
      </c>
      <c r="H22" s="11">
        <v>-0.95363010068892395</v>
      </c>
    </row>
    <row r="23" spans="1:8" x14ac:dyDescent="0.25">
      <c r="A23" s="12"/>
      <c r="B23" s="12" t="s">
        <v>39</v>
      </c>
      <c r="C23" s="13">
        <v>26860.75</v>
      </c>
      <c r="D23" s="13">
        <v>31169.439999999999</v>
      </c>
      <c r="E23" s="14">
        <v>-0.13823443732065799</v>
      </c>
      <c r="F23" s="13">
        <v>26860.75</v>
      </c>
      <c r="G23" s="13">
        <v>31169.439999999999</v>
      </c>
      <c r="H23" s="14">
        <v>-0.13823443732065799</v>
      </c>
    </row>
    <row r="24" spans="1:8" x14ac:dyDescent="0.25">
      <c r="A24" s="12"/>
      <c r="B24" s="12" t="s">
        <v>40</v>
      </c>
      <c r="C24" s="13">
        <v>13968.25</v>
      </c>
      <c r="D24" s="13">
        <v>25362.560000000001</v>
      </c>
      <c r="E24" s="14">
        <v>-0.44925709392111801</v>
      </c>
      <c r="F24" s="13">
        <v>13968.25</v>
      </c>
      <c r="G24" s="13">
        <v>25362.560000000001</v>
      </c>
      <c r="H24" s="14">
        <v>-0.44925709392111801</v>
      </c>
    </row>
    <row r="25" spans="1:8" x14ac:dyDescent="0.25">
      <c r="A25" s="6"/>
      <c r="B25" s="6" t="s">
        <v>41</v>
      </c>
      <c r="C25" s="7">
        <v>660.53</v>
      </c>
      <c r="D25" s="7">
        <v>104.62</v>
      </c>
      <c r="E25" s="8">
        <v>5.3136111642133397</v>
      </c>
      <c r="F25" s="7">
        <v>660.53</v>
      </c>
      <c r="G25" s="7">
        <v>104.62</v>
      </c>
      <c r="H25" s="8">
        <v>5.3136111642133397</v>
      </c>
    </row>
    <row r="26" spans="1:8" x14ac:dyDescent="0.25">
      <c r="A26" s="9" t="s">
        <v>42</v>
      </c>
      <c r="B26" s="9" t="s">
        <v>43</v>
      </c>
      <c r="C26" s="10">
        <v>660.53</v>
      </c>
      <c r="D26" s="10">
        <v>104.62</v>
      </c>
      <c r="E26" s="11">
        <v>5.3136111642133397</v>
      </c>
      <c r="F26" s="10">
        <v>660.53</v>
      </c>
      <c r="G26" s="10">
        <v>104.62</v>
      </c>
      <c r="H26" s="11">
        <v>5.3136111642133397</v>
      </c>
    </row>
    <row r="27" spans="1:8" x14ac:dyDescent="0.25">
      <c r="A27" s="12"/>
      <c r="B27" s="12" t="s">
        <v>44</v>
      </c>
      <c r="C27" s="13">
        <v>660.53</v>
      </c>
      <c r="D27" s="13">
        <v>104.62</v>
      </c>
      <c r="E27" s="14">
        <v>5.3136111642133397</v>
      </c>
      <c r="F27" s="13">
        <v>660.53</v>
      </c>
      <c r="G27" s="13">
        <v>104.62</v>
      </c>
      <c r="H27" s="14">
        <v>5.3136111642133397</v>
      </c>
    </row>
    <row r="28" spans="1:8" x14ac:dyDescent="0.25">
      <c r="A28" s="12"/>
      <c r="B28" s="12" t="s">
        <v>45</v>
      </c>
      <c r="C28" s="13">
        <v>14628.78</v>
      </c>
      <c r="D28" s="13">
        <v>25467.18</v>
      </c>
      <c r="E28" s="14">
        <v>-0.42558304453025397</v>
      </c>
      <c r="F28" s="13">
        <v>14628.78</v>
      </c>
      <c r="G28" s="13">
        <v>25467.18</v>
      </c>
      <c r="H28" s="14">
        <v>-0.42558304453025397</v>
      </c>
    </row>
    <row r="29" spans="1:8" x14ac:dyDescent="0.25">
      <c r="A29" s="12"/>
      <c r="B29" s="12" t="s">
        <v>46</v>
      </c>
      <c r="C29" s="13">
        <v>14628.78</v>
      </c>
      <c r="D29" s="13">
        <v>25467.18</v>
      </c>
      <c r="E29" s="14">
        <v>-0.42558304453025397</v>
      </c>
      <c r="F29" s="13">
        <v>14628.78</v>
      </c>
      <c r="G29" s="13">
        <v>25467.18</v>
      </c>
      <c r="H29" s="14">
        <v>-0.42558304453025397</v>
      </c>
    </row>
    <row r="30" spans="1:8" x14ac:dyDescent="0.25">
      <c r="A30" s="12"/>
      <c r="B30" s="12" t="s">
        <v>47</v>
      </c>
      <c r="C30" s="13">
        <v>14628.78</v>
      </c>
      <c r="D30" s="13">
        <v>25467.18</v>
      </c>
      <c r="E30" s="14">
        <v>-0.42558304453025397</v>
      </c>
      <c r="F30" s="13">
        <v>14628.78</v>
      </c>
      <c r="G30" s="13">
        <v>25467.18</v>
      </c>
      <c r="H30" s="14">
        <v>-0.42558304453025397</v>
      </c>
    </row>
  </sheetData>
  <mergeCells count="2">
    <mergeCell ref="A1:J1"/>
    <mergeCell ref="A3:J3"/>
  </mergeCells>
  <pageMargins left="0.75" right="0.75" top="0.75" bottom="0.5" header="0.5" footer="0.7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2CD97-5B25-4399-B9C1-30A09D9C55B4}">
  <dimension ref="A1:J37"/>
  <sheetViews>
    <sheetView topLeftCell="A2" workbookViewId="0">
      <selection activeCell="F33" sqref="F33"/>
    </sheetView>
  </sheetViews>
  <sheetFormatPr baseColWidth="10" defaultColWidth="9.140625" defaultRowHeight="15" x14ac:dyDescent="0.25"/>
  <cols>
    <col min="1" max="1" width="22.7109375" style="17" customWidth="1"/>
    <col min="2" max="2" width="32.42578125" style="17" customWidth="1"/>
    <col min="3" max="3" width="10.42578125" style="17" customWidth="1"/>
    <col min="4" max="4" width="9.28515625" style="17" customWidth="1"/>
    <col min="5" max="6" width="11" style="17" customWidth="1"/>
    <col min="7" max="7" width="14.7109375" style="17" customWidth="1"/>
    <col min="8" max="8" width="11" style="17" customWidth="1"/>
    <col min="9" max="16384" width="9.140625" style="17"/>
  </cols>
  <sheetData>
    <row r="1" spans="1:10" ht="26.25" x14ac:dyDescent="0.4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17.25" x14ac:dyDescent="0.3">
      <c r="A2" s="18" t="s">
        <v>1</v>
      </c>
    </row>
    <row r="3" spans="1:10" ht="17.25" x14ac:dyDescent="0.3">
      <c r="A3" s="19" t="s">
        <v>213</v>
      </c>
      <c r="B3" s="16"/>
      <c r="C3" s="16"/>
      <c r="D3" s="16"/>
      <c r="E3" s="16"/>
      <c r="F3" s="16"/>
      <c r="G3" s="16"/>
      <c r="H3" s="16"/>
      <c r="I3" s="16"/>
      <c r="J3" s="16"/>
    </row>
    <row r="5" spans="1:10" x14ac:dyDescent="0.25">
      <c r="A5" s="20" t="s">
        <v>3</v>
      </c>
      <c r="B5" s="20" t="s">
        <v>4</v>
      </c>
      <c r="C5" s="20" t="s">
        <v>5</v>
      </c>
      <c r="D5" s="20" t="s">
        <v>6</v>
      </c>
      <c r="E5" s="20" t="s">
        <v>7</v>
      </c>
      <c r="F5" s="20" t="s">
        <v>8</v>
      </c>
      <c r="G5" s="20" t="s">
        <v>9</v>
      </c>
      <c r="H5" s="20" t="s">
        <v>7</v>
      </c>
    </row>
    <row r="6" spans="1:10" x14ac:dyDescent="0.25">
      <c r="A6" s="21"/>
      <c r="B6" s="21" t="s">
        <v>10</v>
      </c>
      <c r="C6" s="22">
        <v>13775</v>
      </c>
      <c r="D6" s="22"/>
      <c r="E6" s="23"/>
      <c r="F6" s="22">
        <v>13775</v>
      </c>
      <c r="G6" s="22"/>
      <c r="H6" s="23"/>
    </row>
    <row r="7" spans="1:10" x14ac:dyDescent="0.25">
      <c r="A7" s="24" t="s">
        <v>161</v>
      </c>
      <c r="B7" s="24" t="s">
        <v>162</v>
      </c>
      <c r="C7" s="25">
        <v>10765</v>
      </c>
      <c r="D7" s="25"/>
      <c r="E7" s="26"/>
      <c r="F7" s="25">
        <v>10765</v>
      </c>
      <c r="G7" s="25"/>
      <c r="H7" s="26"/>
    </row>
    <row r="8" spans="1:10" x14ac:dyDescent="0.25">
      <c r="A8" s="24" t="s">
        <v>214</v>
      </c>
      <c r="B8" s="24" t="s">
        <v>215</v>
      </c>
      <c r="C8" s="25">
        <v>3010</v>
      </c>
      <c r="D8" s="25"/>
      <c r="E8" s="26"/>
      <c r="F8" s="25">
        <v>3010</v>
      </c>
      <c r="G8" s="25"/>
      <c r="H8" s="26"/>
    </row>
    <row r="9" spans="1:10" x14ac:dyDescent="0.25">
      <c r="A9" s="21"/>
      <c r="B9" s="21" t="s">
        <v>15</v>
      </c>
      <c r="C9" s="22">
        <v>3642</v>
      </c>
      <c r="D9" s="22">
        <v>8083</v>
      </c>
      <c r="E9" s="23">
        <v>-0.549424718545095</v>
      </c>
      <c r="F9" s="22">
        <v>3642</v>
      </c>
      <c r="G9" s="22">
        <v>8083</v>
      </c>
      <c r="H9" s="23">
        <v>-0.549424718545095</v>
      </c>
    </row>
    <row r="10" spans="1:10" x14ac:dyDescent="0.25">
      <c r="A10" s="24" t="s">
        <v>16</v>
      </c>
      <c r="B10" s="24" t="s">
        <v>17</v>
      </c>
      <c r="C10" s="25">
        <v>1450</v>
      </c>
      <c r="D10" s="25">
        <v>200</v>
      </c>
      <c r="E10" s="26">
        <v>6.25</v>
      </c>
      <c r="F10" s="25">
        <v>1450</v>
      </c>
      <c r="G10" s="25">
        <v>200</v>
      </c>
      <c r="H10" s="26">
        <v>6.25</v>
      </c>
    </row>
    <row r="11" spans="1:10" x14ac:dyDescent="0.25">
      <c r="A11" s="24" t="s">
        <v>216</v>
      </c>
      <c r="B11" s="24" t="s">
        <v>217</v>
      </c>
      <c r="C11" s="25">
        <v>1500</v>
      </c>
      <c r="D11" s="25"/>
      <c r="E11" s="26"/>
      <c r="F11" s="25">
        <v>1500</v>
      </c>
      <c r="G11" s="25"/>
      <c r="H11" s="26"/>
    </row>
    <row r="12" spans="1:10" x14ac:dyDescent="0.25">
      <c r="A12" s="24" t="s">
        <v>20</v>
      </c>
      <c r="B12" s="24" t="s">
        <v>21</v>
      </c>
      <c r="C12" s="25">
        <v>542</v>
      </c>
      <c r="D12" s="25">
        <v>638</v>
      </c>
      <c r="E12" s="26">
        <v>-0.15047021943573699</v>
      </c>
      <c r="F12" s="25">
        <v>542</v>
      </c>
      <c r="G12" s="25">
        <v>638</v>
      </c>
      <c r="H12" s="26">
        <v>-0.15047021943573699</v>
      </c>
    </row>
    <row r="13" spans="1:10" x14ac:dyDescent="0.25">
      <c r="A13" s="24" t="s">
        <v>53</v>
      </c>
      <c r="B13" s="24" t="s">
        <v>54</v>
      </c>
      <c r="C13" s="25">
        <v>150</v>
      </c>
      <c r="D13" s="25">
        <v>7245</v>
      </c>
      <c r="E13" s="26">
        <v>-0.97929606625258803</v>
      </c>
      <c r="F13" s="25">
        <v>150</v>
      </c>
      <c r="G13" s="25">
        <v>7245</v>
      </c>
      <c r="H13" s="26">
        <v>-0.97929606625258803</v>
      </c>
    </row>
    <row r="14" spans="1:10" x14ac:dyDescent="0.25">
      <c r="A14" s="27"/>
      <c r="B14" s="27" t="s">
        <v>22</v>
      </c>
      <c r="C14" s="28">
        <v>17417</v>
      </c>
      <c r="D14" s="28">
        <v>8083</v>
      </c>
      <c r="E14" s="29">
        <v>1.15476926883583</v>
      </c>
      <c r="F14" s="28">
        <v>17417</v>
      </c>
      <c r="G14" s="28">
        <v>8083</v>
      </c>
      <c r="H14" s="29">
        <v>1.15476926883583</v>
      </c>
    </row>
    <row r="15" spans="1:10" x14ac:dyDescent="0.25">
      <c r="A15" s="21"/>
      <c r="B15" s="21" t="s">
        <v>86</v>
      </c>
      <c r="C15" s="22">
        <v>8450.65</v>
      </c>
      <c r="D15" s="22">
        <v>2085.81</v>
      </c>
      <c r="E15" s="23">
        <v>3.05149558205206</v>
      </c>
      <c r="F15" s="22">
        <v>8450.65</v>
      </c>
      <c r="G15" s="22">
        <v>2085.81</v>
      </c>
      <c r="H15" s="23">
        <v>3.05149558205206</v>
      </c>
    </row>
    <row r="16" spans="1:10" x14ac:dyDescent="0.25">
      <c r="A16" s="24" t="s">
        <v>87</v>
      </c>
      <c r="B16" s="24" t="s">
        <v>88</v>
      </c>
      <c r="C16" s="25">
        <v>8450.65</v>
      </c>
      <c r="D16" s="25">
        <v>2085.81</v>
      </c>
      <c r="E16" s="26">
        <v>3.05149558205206</v>
      </c>
      <c r="F16" s="25">
        <v>8450.65</v>
      </c>
      <c r="G16" s="25">
        <v>2085.81</v>
      </c>
      <c r="H16" s="26">
        <v>3.05149558205206</v>
      </c>
    </row>
    <row r="17" spans="1:8" x14ac:dyDescent="0.25">
      <c r="A17" s="21"/>
      <c r="B17" s="21" t="s">
        <v>23</v>
      </c>
      <c r="C17" s="22">
        <v>10403.9</v>
      </c>
      <c r="D17" s="22"/>
      <c r="E17" s="23"/>
      <c r="F17" s="22">
        <v>10403.9</v>
      </c>
      <c r="G17" s="22"/>
      <c r="H17" s="23"/>
    </row>
    <row r="18" spans="1:8" x14ac:dyDescent="0.25">
      <c r="A18" s="24" t="s">
        <v>24</v>
      </c>
      <c r="B18" s="24" t="s">
        <v>25</v>
      </c>
      <c r="C18" s="25">
        <v>10000</v>
      </c>
      <c r="D18" s="25"/>
      <c r="E18" s="26"/>
      <c r="F18" s="25">
        <v>10000</v>
      </c>
      <c r="G18" s="25"/>
      <c r="H18" s="26"/>
    </row>
    <row r="19" spans="1:8" x14ac:dyDescent="0.25">
      <c r="A19" s="24" t="s">
        <v>95</v>
      </c>
      <c r="B19" s="24" t="s">
        <v>96</v>
      </c>
      <c r="C19" s="25">
        <v>403.9</v>
      </c>
      <c r="D19" s="25"/>
      <c r="E19" s="26"/>
      <c r="F19" s="25">
        <v>403.9</v>
      </c>
      <c r="G19" s="25"/>
      <c r="H19" s="26"/>
    </row>
    <row r="20" spans="1:8" x14ac:dyDescent="0.25">
      <c r="A20" s="21"/>
      <c r="B20" s="21" t="s">
        <v>28</v>
      </c>
      <c r="C20" s="22">
        <v>12038.74</v>
      </c>
      <c r="D20" s="22">
        <v>4733.05</v>
      </c>
      <c r="E20" s="23">
        <v>1.54354802928344</v>
      </c>
      <c r="F20" s="22">
        <v>12038.74</v>
      </c>
      <c r="G20" s="22">
        <v>4733.05</v>
      </c>
      <c r="H20" s="23">
        <v>1.54354802928344</v>
      </c>
    </row>
    <row r="21" spans="1:8" x14ac:dyDescent="0.25">
      <c r="A21" s="24" t="s">
        <v>117</v>
      </c>
      <c r="B21" s="24" t="s">
        <v>118</v>
      </c>
      <c r="C21" s="25">
        <v>30</v>
      </c>
      <c r="D21" s="25"/>
      <c r="E21" s="26"/>
      <c r="F21" s="25">
        <v>30</v>
      </c>
      <c r="G21" s="25"/>
      <c r="H21" s="26"/>
    </row>
    <row r="22" spans="1:8" x14ac:dyDescent="0.25">
      <c r="A22" s="24" t="s">
        <v>125</v>
      </c>
      <c r="B22" s="24" t="s">
        <v>126</v>
      </c>
      <c r="C22" s="25">
        <v>3112.9</v>
      </c>
      <c r="D22" s="25">
        <v>380</v>
      </c>
      <c r="E22" s="26">
        <v>7.1918421052631603</v>
      </c>
      <c r="F22" s="25">
        <v>3112.9</v>
      </c>
      <c r="G22" s="25">
        <v>380</v>
      </c>
      <c r="H22" s="26">
        <v>7.1918421052631603</v>
      </c>
    </row>
    <row r="23" spans="1:8" x14ac:dyDescent="0.25">
      <c r="A23" s="24" t="s">
        <v>198</v>
      </c>
      <c r="B23" s="24" t="s">
        <v>199</v>
      </c>
      <c r="C23" s="25">
        <v>46</v>
      </c>
      <c r="D23" s="25"/>
      <c r="E23" s="26"/>
      <c r="F23" s="25">
        <v>46</v>
      </c>
      <c r="G23" s="25"/>
      <c r="H23" s="26"/>
    </row>
    <row r="24" spans="1:8" x14ac:dyDescent="0.25">
      <c r="A24" s="24" t="s">
        <v>33</v>
      </c>
      <c r="B24" s="24" t="s">
        <v>34</v>
      </c>
      <c r="C24" s="25">
        <v>7431.49</v>
      </c>
      <c r="D24" s="25">
        <v>3229.16</v>
      </c>
      <c r="E24" s="26">
        <v>1.30136939637553</v>
      </c>
      <c r="F24" s="25">
        <v>7431.49</v>
      </c>
      <c r="G24" s="25">
        <v>3229.16</v>
      </c>
      <c r="H24" s="26">
        <v>1.30136939637553</v>
      </c>
    </row>
    <row r="25" spans="1:8" x14ac:dyDescent="0.25">
      <c r="A25" s="24" t="s">
        <v>57</v>
      </c>
      <c r="B25" s="24" t="s">
        <v>58</v>
      </c>
      <c r="C25" s="25"/>
      <c r="D25" s="25">
        <v>400</v>
      </c>
      <c r="E25" s="26">
        <v>-1</v>
      </c>
      <c r="F25" s="25"/>
      <c r="G25" s="25">
        <v>400</v>
      </c>
      <c r="H25" s="26">
        <v>-1</v>
      </c>
    </row>
    <row r="26" spans="1:8" x14ac:dyDescent="0.25">
      <c r="A26" s="24" t="s">
        <v>152</v>
      </c>
      <c r="B26" s="24" t="s">
        <v>153</v>
      </c>
      <c r="C26" s="25">
        <v>796.08</v>
      </c>
      <c r="D26" s="25">
        <v>597</v>
      </c>
      <c r="E26" s="26">
        <v>0.33346733668341699</v>
      </c>
      <c r="F26" s="25">
        <v>796.08</v>
      </c>
      <c r="G26" s="25">
        <v>597</v>
      </c>
      <c r="H26" s="26">
        <v>0.33346733668341699</v>
      </c>
    </row>
    <row r="27" spans="1:8" x14ac:dyDescent="0.25">
      <c r="A27" s="24" t="s">
        <v>218</v>
      </c>
      <c r="B27" s="24" t="s">
        <v>219</v>
      </c>
      <c r="C27" s="25">
        <v>322.64999999999998</v>
      </c>
      <c r="D27" s="25"/>
      <c r="E27" s="26"/>
      <c r="F27" s="25">
        <v>322.64999999999998</v>
      </c>
      <c r="G27" s="25"/>
      <c r="H27" s="26"/>
    </row>
    <row r="28" spans="1:8" x14ac:dyDescent="0.25">
      <c r="A28" s="24" t="s">
        <v>37</v>
      </c>
      <c r="B28" s="24" t="s">
        <v>38</v>
      </c>
      <c r="C28" s="25">
        <v>299.62</v>
      </c>
      <c r="D28" s="25">
        <v>126.89</v>
      </c>
      <c r="E28" s="26">
        <v>1.36125778233115</v>
      </c>
      <c r="F28" s="25">
        <v>299.62</v>
      </c>
      <c r="G28" s="25">
        <v>126.89</v>
      </c>
      <c r="H28" s="26">
        <v>1.36125778233115</v>
      </c>
    </row>
    <row r="29" spans="1:8" x14ac:dyDescent="0.25">
      <c r="A29" s="27"/>
      <c r="B29" s="27" t="s">
        <v>39</v>
      </c>
      <c r="C29" s="28">
        <v>30893.29</v>
      </c>
      <c r="D29" s="28">
        <v>6818.86</v>
      </c>
      <c r="E29" s="29">
        <v>3.5305652264454799</v>
      </c>
      <c r="F29" s="28">
        <v>30893.29</v>
      </c>
      <c r="G29" s="28">
        <v>6818.86</v>
      </c>
      <c r="H29" s="29">
        <v>3.5305652264454799</v>
      </c>
    </row>
    <row r="30" spans="1:8" x14ac:dyDescent="0.25">
      <c r="A30" s="27"/>
      <c r="B30" s="27" t="s">
        <v>40</v>
      </c>
      <c r="C30" s="28">
        <v>-13476.29</v>
      </c>
      <c r="D30" s="28">
        <v>1264.1400000000001</v>
      </c>
      <c r="E30" s="29">
        <v>-11.6604410903856</v>
      </c>
      <c r="F30" s="28">
        <v>-13476.29</v>
      </c>
      <c r="G30" s="28">
        <v>1264.1400000000001</v>
      </c>
      <c r="H30" s="29">
        <v>-11.6604410903856</v>
      </c>
    </row>
    <row r="31" spans="1:8" x14ac:dyDescent="0.25">
      <c r="A31" s="21"/>
      <c r="B31" s="21" t="s">
        <v>41</v>
      </c>
      <c r="C31" s="22">
        <v>846.27</v>
      </c>
      <c r="D31" s="22">
        <v>210.86</v>
      </c>
      <c r="E31" s="23">
        <v>3.0134212273546401</v>
      </c>
      <c r="F31" s="22">
        <v>846.27</v>
      </c>
      <c r="G31" s="22">
        <v>210.86</v>
      </c>
      <c r="H31" s="23">
        <v>3.0134212273546401</v>
      </c>
    </row>
    <row r="32" spans="1:8" x14ac:dyDescent="0.25">
      <c r="A32" s="24" t="s">
        <v>206</v>
      </c>
      <c r="B32" s="24" t="s">
        <v>207</v>
      </c>
      <c r="C32" s="25"/>
      <c r="D32" s="25">
        <v>43.54</v>
      </c>
      <c r="E32" s="26">
        <v>-1</v>
      </c>
      <c r="F32" s="25"/>
      <c r="G32" s="25">
        <v>43.54</v>
      </c>
      <c r="H32" s="26">
        <v>-1</v>
      </c>
    </row>
    <row r="33" spans="1:8" x14ac:dyDescent="0.25">
      <c r="A33" s="24" t="s">
        <v>42</v>
      </c>
      <c r="B33" s="24" t="s">
        <v>43</v>
      </c>
      <c r="C33" s="25">
        <v>846.27</v>
      </c>
      <c r="D33" s="25">
        <v>167.32</v>
      </c>
      <c r="E33" s="26">
        <v>4.0577934496772698</v>
      </c>
      <c r="F33" s="25">
        <v>846.27</v>
      </c>
      <c r="G33" s="25">
        <v>167.32</v>
      </c>
      <c r="H33" s="26">
        <v>4.0577934496772698</v>
      </c>
    </row>
    <row r="34" spans="1:8" x14ac:dyDescent="0.25">
      <c r="A34" s="27"/>
      <c r="B34" s="27" t="s">
        <v>44</v>
      </c>
      <c r="C34" s="28">
        <v>846.27</v>
      </c>
      <c r="D34" s="28">
        <v>210.86</v>
      </c>
      <c r="E34" s="29">
        <v>3.0134212273546401</v>
      </c>
      <c r="F34" s="28">
        <v>846.27</v>
      </c>
      <c r="G34" s="28">
        <v>210.86</v>
      </c>
      <c r="H34" s="29">
        <v>3.0134212273546401</v>
      </c>
    </row>
    <row r="35" spans="1:8" x14ac:dyDescent="0.25">
      <c r="A35" s="27"/>
      <c r="B35" s="27" t="s">
        <v>45</v>
      </c>
      <c r="C35" s="28">
        <v>-12630.02</v>
      </c>
      <c r="D35" s="28">
        <v>1475</v>
      </c>
      <c r="E35" s="29">
        <v>-9.5627254237288106</v>
      </c>
      <c r="F35" s="28">
        <v>-12630.02</v>
      </c>
      <c r="G35" s="28">
        <v>1475</v>
      </c>
      <c r="H35" s="29">
        <v>-9.5627254237288106</v>
      </c>
    </row>
    <row r="36" spans="1:8" x14ac:dyDescent="0.25">
      <c r="A36" s="27"/>
      <c r="B36" s="27" t="s">
        <v>46</v>
      </c>
      <c r="C36" s="28">
        <v>-12630.02</v>
      </c>
      <c r="D36" s="28">
        <v>1475</v>
      </c>
      <c r="E36" s="29">
        <v>-9.5627254237288106</v>
      </c>
      <c r="F36" s="28">
        <v>-12630.02</v>
      </c>
      <c r="G36" s="28">
        <v>1475</v>
      </c>
      <c r="H36" s="29">
        <v>-9.5627254237288106</v>
      </c>
    </row>
    <row r="37" spans="1:8" x14ac:dyDescent="0.25">
      <c r="A37" s="27"/>
      <c r="B37" s="27" t="s">
        <v>47</v>
      </c>
      <c r="C37" s="28">
        <v>-12630.02</v>
      </c>
      <c r="D37" s="28">
        <v>1475</v>
      </c>
      <c r="E37" s="29">
        <v>-9.5627254237288106</v>
      </c>
      <c r="F37" s="28">
        <v>-12630.02</v>
      </c>
      <c r="G37" s="28">
        <v>1475</v>
      </c>
      <c r="H37" s="29">
        <v>-9.5627254237288106</v>
      </c>
    </row>
  </sheetData>
  <mergeCells count="2">
    <mergeCell ref="A1:J1"/>
    <mergeCell ref="A3:J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8F880-8E8C-4434-B67A-6449593C7307}">
  <dimension ref="A1:J19"/>
  <sheetViews>
    <sheetView workbookViewId="0">
      <selection sqref="A1:XFD1048576"/>
    </sheetView>
  </sheetViews>
  <sheetFormatPr baseColWidth="10" defaultColWidth="9.140625" defaultRowHeight="15" x14ac:dyDescent="0.25"/>
  <cols>
    <col min="1" max="1" width="22.7109375" style="17" customWidth="1"/>
    <col min="2" max="2" width="30" style="17" customWidth="1"/>
    <col min="3" max="3" width="10.42578125" style="17" customWidth="1"/>
    <col min="4" max="4" width="6.140625" style="17" customWidth="1"/>
    <col min="5" max="5" width="7" style="17" customWidth="1"/>
    <col min="6" max="6" width="11" style="17" customWidth="1"/>
    <col min="7" max="7" width="14.7109375" style="17" customWidth="1"/>
    <col min="8" max="8" width="7" style="17" customWidth="1"/>
    <col min="9" max="16384" width="9.140625" style="17"/>
  </cols>
  <sheetData>
    <row r="1" spans="1:10" ht="26.25" x14ac:dyDescent="0.4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17.25" x14ac:dyDescent="0.3">
      <c r="A2" s="18" t="s">
        <v>1</v>
      </c>
    </row>
    <row r="3" spans="1:10" ht="17.25" x14ac:dyDescent="0.3">
      <c r="A3" s="19" t="s">
        <v>59</v>
      </c>
      <c r="B3" s="16"/>
      <c r="C3" s="16"/>
      <c r="D3" s="16"/>
      <c r="E3" s="16"/>
      <c r="F3" s="16"/>
      <c r="G3" s="16"/>
      <c r="H3" s="16"/>
      <c r="I3" s="16"/>
      <c r="J3" s="16"/>
    </row>
    <row r="5" spans="1:10" x14ac:dyDescent="0.25">
      <c r="A5" s="20" t="s">
        <v>3</v>
      </c>
      <c r="B5" s="20" t="s">
        <v>4</v>
      </c>
      <c r="C5" s="20" t="s">
        <v>5</v>
      </c>
      <c r="D5" s="20" t="s">
        <v>6</v>
      </c>
      <c r="E5" s="20" t="s">
        <v>7</v>
      </c>
      <c r="F5" s="20" t="s">
        <v>8</v>
      </c>
      <c r="G5" s="20" t="s">
        <v>9</v>
      </c>
      <c r="H5" s="20" t="s">
        <v>7</v>
      </c>
    </row>
    <row r="6" spans="1:10" x14ac:dyDescent="0.25">
      <c r="A6" s="21"/>
      <c r="B6" s="21" t="s">
        <v>10</v>
      </c>
      <c r="C6" s="22">
        <v>20000</v>
      </c>
      <c r="D6" s="22"/>
      <c r="E6" s="23"/>
      <c r="F6" s="22">
        <v>20000</v>
      </c>
      <c r="G6" s="22"/>
      <c r="H6" s="23"/>
    </row>
    <row r="7" spans="1:10" x14ac:dyDescent="0.25">
      <c r="A7" s="24" t="s">
        <v>11</v>
      </c>
      <c r="B7" s="24" t="s">
        <v>12</v>
      </c>
      <c r="C7" s="25">
        <v>0</v>
      </c>
      <c r="D7" s="25"/>
      <c r="E7" s="26"/>
      <c r="F7" s="25">
        <v>0</v>
      </c>
      <c r="G7" s="25"/>
      <c r="H7" s="26"/>
    </row>
    <row r="8" spans="1:10" x14ac:dyDescent="0.25">
      <c r="A8" s="24" t="s">
        <v>13</v>
      </c>
      <c r="B8" s="24" t="s">
        <v>14</v>
      </c>
      <c r="C8" s="25">
        <v>20000</v>
      </c>
      <c r="D8" s="25"/>
      <c r="E8" s="26"/>
      <c r="F8" s="25">
        <v>20000</v>
      </c>
      <c r="G8" s="25"/>
      <c r="H8" s="26"/>
    </row>
    <row r="9" spans="1:10" x14ac:dyDescent="0.25">
      <c r="A9" s="27"/>
      <c r="B9" s="27" t="s">
        <v>22</v>
      </c>
      <c r="C9" s="28">
        <v>20000</v>
      </c>
      <c r="D9" s="28"/>
      <c r="E9" s="29"/>
      <c r="F9" s="28">
        <v>20000</v>
      </c>
      <c r="G9" s="28"/>
      <c r="H9" s="29"/>
    </row>
    <row r="10" spans="1:10" x14ac:dyDescent="0.25">
      <c r="A10" s="21"/>
      <c r="B10" s="21" t="s">
        <v>23</v>
      </c>
      <c r="C10" s="22">
        <v>34475</v>
      </c>
      <c r="D10" s="22"/>
      <c r="E10" s="23"/>
      <c r="F10" s="22">
        <v>34475</v>
      </c>
      <c r="G10" s="22"/>
      <c r="H10" s="23"/>
    </row>
    <row r="11" spans="1:10" x14ac:dyDescent="0.25">
      <c r="A11" s="24" t="s">
        <v>55</v>
      </c>
      <c r="B11" s="24" t="s">
        <v>56</v>
      </c>
      <c r="C11" s="25">
        <v>27700</v>
      </c>
      <c r="D11" s="25"/>
      <c r="E11" s="26"/>
      <c r="F11" s="25">
        <v>27700</v>
      </c>
      <c r="G11" s="25"/>
      <c r="H11" s="26"/>
    </row>
    <row r="12" spans="1:10" x14ac:dyDescent="0.25">
      <c r="A12" s="24" t="s">
        <v>60</v>
      </c>
      <c r="B12" s="24" t="s">
        <v>61</v>
      </c>
      <c r="C12" s="25">
        <v>6775</v>
      </c>
      <c r="D12" s="25"/>
      <c r="E12" s="26"/>
      <c r="F12" s="25">
        <v>6775</v>
      </c>
      <c r="G12" s="25"/>
      <c r="H12" s="26"/>
    </row>
    <row r="13" spans="1:10" x14ac:dyDescent="0.25">
      <c r="A13" s="21"/>
      <c r="B13" s="21" t="s">
        <v>28</v>
      </c>
      <c r="C13" s="22">
        <v>62796.75</v>
      </c>
      <c r="D13" s="22"/>
      <c r="E13" s="23"/>
      <c r="F13" s="22">
        <v>62796.75</v>
      </c>
      <c r="G13" s="22"/>
      <c r="H13" s="23"/>
    </row>
    <row r="14" spans="1:10" x14ac:dyDescent="0.25">
      <c r="A14" s="24" t="s">
        <v>29</v>
      </c>
      <c r="B14" s="24" t="s">
        <v>30</v>
      </c>
      <c r="C14" s="25">
        <v>32136.75</v>
      </c>
      <c r="D14" s="25"/>
      <c r="E14" s="26"/>
      <c r="F14" s="25">
        <v>32136.75</v>
      </c>
      <c r="G14" s="25"/>
      <c r="H14" s="26"/>
    </row>
    <row r="15" spans="1:10" x14ac:dyDescent="0.25">
      <c r="A15" s="24" t="s">
        <v>57</v>
      </c>
      <c r="B15" s="24" t="s">
        <v>58</v>
      </c>
      <c r="C15" s="25">
        <v>12240</v>
      </c>
      <c r="D15" s="25"/>
      <c r="E15" s="26"/>
      <c r="F15" s="25">
        <v>12240</v>
      </c>
      <c r="G15" s="25"/>
      <c r="H15" s="26"/>
    </row>
    <row r="16" spans="1:10" x14ac:dyDescent="0.25">
      <c r="A16" s="24" t="s">
        <v>62</v>
      </c>
      <c r="B16" s="24" t="s">
        <v>63</v>
      </c>
      <c r="C16" s="25">
        <v>600</v>
      </c>
      <c r="D16" s="25"/>
      <c r="E16" s="26"/>
      <c r="F16" s="25">
        <v>600</v>
      </c>
      <c r="G16" s="25"/>
      <c r="H16" s="26"/>
    </row>
    <row r="17" spans="1:8" x14ac:dyDescent="0.25">
      <c r="A17" s="24" t="s">
        <v>64</v>
      </c>
      <c r="B17" s="24" t="s">
        <v>65</v>
      </c>
      <c r="C17" s="25">
        <v>17820</v>
      </c>
      <c r="D17" s="25"/>
      <c r="E17" s="26"/>
      <c r="F17" s="25">
        <v>17820</v>
      </c>
      <c r="G17" s="25"/>
      <c r="H17" s="26"/>
    </row>
    <row r="18" spans="1:8" x14ac:dyDescent="0.25">
      <c r="A18" s="27"/>
      <c r="B18" s="27" t="s">
        <v>39</v>
      </c>
      <c r="C18" s="28">
        <v>97271.75</v>
      </c>
      <c r="D18" s="28"/>
      <c r="E18" s="29"/>
      <c r="F18" s="28">
        <v>97271.75</v>
      </c>
      <c r="G18" s="28"/>
      <c r="H18" s="29"/>
    </row>
    <row r="19" spans="1:8" x14ac:dyDescent="0.25">
      <c r="A19" s="27"/>
      <c r="B19" s="27" t="s">
        <v>40</v>
      </c>
      <c r="C19" s="28">
        <v>-77271.75</v>
      </c>
      <c r="D19" s="28"/>
      <c r="E19" s="29"/>
      <c r="F19" s="28">
        <v>-77271.75</v>
      </c>
      <c r="G19" s="28"/>
      <c r="H19" s="29"/>
    </row>
  </sheetData>
  <mergeCells count="2">
    <mergeCell ref="A1:J1"/>
    <mergeCell ref="A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10</vt:i4>
      </vt:variant>
    </vt:vector>
  </HeadingPairs>
  <TitlesOfParts>
    <vt:vector size="10" baseType="lpstr">
      <vt:lpstr>Oppsummert</vt:lpstr>
      <vt:lpstr>Totalt alle avdelinger</vt:lpstr>
      <vt:lpstr>10-Hovedstyre</vt:lpstr>
      <vt:lpstr>20-Fotball</vt:lpstr>
      <vt:lpstr>30-Volleyball</vt:lpstr>
      <vt:lpstr>40-Dans</vt:lpstr>
      <vt:lpstr>50-Allidrett</vt:lpstr>
      <vt:lpstr>60-Oldemannsligaen</vt:lpstr>
      <vt:lpstr>70-Basketball</vt:lpstr>
      <vt:lpstr>80-Badminton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Torunn Vang Odden</dc:creator>
  <cp:lastModifiedBy>Torunn Vang Odden</cp:lastModifiedBy>
  <dcterms:created xsi:type="dcterms:W3CDTF">2023-03-27T08:38:22Z</dcterms:created>
  <dcterms:modified xsi:type="dcterms:W3CDTF">2023-03-27T10:17:34Z</dcterms:modified>
</cp:coreProperties>
</file>