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nklusive/KUNDER/ÅL IL/2022 Totalt/"/>
    </mc:Choice>
  </mc:AlternateContent>
  <xr:revisionPtr revIDLastSave="44" documentId="14_{8B83FD74-F402-48CE-A600-C37DA7E5143B}" xr6:coauthVersionLast="47" xr6:coauthVersionMax="47" xr10:uidLastSave="{1475148F-0104-4C90-92B1-D224CC13318C}"/>
  <bookViews>
    <workbookView xWindow="28680" yWindow="-120" windowWidth="29040" windowHeight="15720" xr2:uid="{322695C1-83ED-468C-9988-2F35D668A13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I9" i="1"/>
  <c r="I15" i="1" l="1"/>
  <c r="E15" i="1"/>
  <c r="D16" i="1"/>
  <c r="F16" i="1"/>
  <c r="G16" i="1"/>
  <c r="H16" i="1"/>
  <c r="B16" i="1"/>
  <c r="B18" i="1" s="1"/>
  <c r="E5" i="1"/>
  <c r="C3" i="1"/>
  <c r="C16" i="1" s="1"/>
  <c r="C21" i="1" s="1"/>
  <c r="I5" i="1"/>
  <c r="I14" i="1"/>
  <c r="E14" i="1"/>
  <c r="I13" i="1"/>
  <c r="E13" i="1"/>
  <c r="I12" i="1"/>
  <c r="E12" i="1"/>
  <c r="I11" i="1"/>
  <c r="E11" i="1"/>
  <c r="I10" i="1"/>
  <c r="E10" i="1"/>
  <c r="I8" i="1"/>
  <c r="E8" i="1"/>
  <c r="I7" i="1"/>
  <c r="E7" i="1"/>
  <c r="I6" i="1"/>
  <c r="E6" i="1"/>
  <c r="I3" i="1"/>
  <c r="I4" i="1"/>
  <c r="E4" i="1"/>
  <c r="I16" i="1" l="1"/>
  <c r="E3" i="1"/>
  <c r="E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Bruker 20200917-1</author>
  </authors>
  <commentList>
    <comment ref="C20" authorId="0" shapeId="0" xr:uid="{AFE0D39B-F18D-4E31-881B-D4C0B224BFD9}">
      <text>
        <r>
          <rPr>
            <b/>
            <sz val="9"/>
            <color indexed="81"/>
            <rFont val="Tahoma"/>
            <family val="2"/>
          </rPr>
          <t>Bruker 20200917-1:</t>
        </r>
        <r>
          <rPr>
            <sz val="9"/>
            <color indexed="81"/>
            <rFont val="Tahoma"/>
            <family val="2"/>
          </rPr>
          <t xml:space="preserve">
Alpint</t>
        </r>
      </text>
    </comment>
  </commentList>
</comments>
</file>

<file path=xl/sharedStrings.xml><?xml version="1.0" encoding="utf-8"?>
<sst xmlns="http://schemas.openxmlformats.org/spreadsheetml/2006/main" count="28" uniqueCount="28">
  <si>
    <t>Håndball</t>
  </si>
  <si>
    <t>Orientering</t>
  </si>
  <si>
    <t>Langrenn</t>
  </si>
  <si>
    <t>Svømming</t>
  </si>
  <si>
    <t>Fotball</t>
  </si>
  <si>
    <t>AU/Hovedlag</t>
  </si>
  <si>
    <t>Taekwondo</t>
  </si>
  <si>
    <t>Alpint</t>
  </si>
  <si>
    <t>Rekkert</t>
  </si>
  <si>
    <t>Sum</t>
  </si>
  <si>
    <t>Gruppe</t>
  </si>
  <si>
    <t>Inntekter</t>
  </si>
  <si>
    <t>Kostnader</t>
  </si>
  <si>
    <t>Resultat</t>
  </si>
  <si>
    <t>Finans</t>
  </si>
  <si>
    <t>Gjeld</t>
  </si>
  <si>
    <t>EK</t>
  </si>
  <si>
    <t>E-sport</t>
  </si>
  <si>
    <t>Anleggsmidl.Omløpsmidl.</t>
  </si>
  <si>
    <t>Tap på fordring</t>
  </si>
  <si>
    <t>Gaver internt</t>
  </si>
  <si>
    <t>Gr.lag mva.komp.</t>
  </si>
  <si>
    <t>Utdeling internt</t>
  </si>
  <si>
    <t>Elvelangs</t>
  </si>
  <si>
    <t>ÅL IL resultat 2022 og Egenkapital 31 12 2022</t>
  </si>
  <si>
    <t xml:space="preserve">Turveg </t>
  </si>
  <si>
    <t>Klatre</t>
  </si>
  <si>
    <t>Sum ekstern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</si>
</sst>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3" fillId="0" borderId="1" xfId="1" applyNumberFormat="1" applyFont="1" applyBorder="1"/>
    <xf numFmtId="164" fontId="2" fillId="0" borderId="1" xfId="1" applyNumberFormat="1" applyFont="1" applyBorder="1"/>
    <xf numFmtId="0" fontId="3" fillId="0" borderId="1" xfId="0" applyFont="1" applyBorder="1"/>
    <xf numFmtId="164" fontId="3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8372-B68A-4ADB-BC8D-6D5FCB4D9136}">
  <dimension ref="A1:I29"/>
  <sheetViews>
    <sheetView tabSelected="1" zoomScale="200" zoomScaleNormal="200" workbookViewId="0">
      <selection activeCell="E23" sqref="E23"/>
    </sheetView>
  </sheetViews>
  <sheetFormatPr baseColWidth="10" defaultColWidth="11.42578125" defaultRowHeight="15.75" x14ac:dyDescent="0.25"/>
  <cols>
    <col min="1" max="1" width="16.85546875" style="2" bestFit="1" customWidth="1"/>
    <col min="2" max="3" width="14.140625" style="2" bestFit="1" customWidth="1"/>
    <col min="4" max="4" width="8.7109375" style="2" bestFit="1" customWidth="1"/>
    <col min="5" max="5" width="12.140625" style="2" bestFit="1" customWidth="1"/>
    <col min="6" max="6" width="14.140625" style="2" bestFit="1" customWidth="1"/>
    <col min="7" max="7" width="14.140625" style="2" customWidth="1"/>
    <col min="8" max="8" width="12.140625" style="2" bestFit="1" customWidth="1"/>
    <col min="9" max="9" width="14.140625" style="2" bestFit="1" customWidth="1"/>
    <col min="10" max="16384" width="11.42578125" style="2"/>
  </cols>
  <sheetData>
    <row r="1" spans="1:9" x14ac:dyDescent="0.25">
      <c r="A1" s="1" t="s">
        <v>24</v>
      </c>
    </row>
    <row r="2" spans="1:9" x14ac:dyDescent="0.25">
      <c r="A2" s="3" t="s">
        <v>10</v>
      </c>
      <c r="B2" s="3" t="s">
        <v>11</v>
      </c>
      <c r="C2" s="3" t="s">
        <v>12</v>
      </c>
      <c r="D2" s="3" t="s">
        <v>14</v>
      </c>
      <c r="E2" s="3" t="s">
        <v>13</v>
      </c>
      <c r="F2" s="3" t="s">
        <v>18</v>
      </c>
      <c r="G2" s="3"/>
      <c r="H2" s="3" t="s">
        <v>15</v>
      </c>
      <c r="I2" s="3" t="s">
        <v>16</v>
      </c>
    </row>
    <row r="3" spans="1:9" x14ac:dyDescent="0.25">
      <c r="A3" s="3" t="s">
        <v>7</v>
      </c>
      <c r="B3" s="4">
        <v>2833009</v>
      </c>
      <c r="C3" s="4">
        <f>-3154854+852125</f>
        <v>-2302729</v>
      </c>
      <c r="D3" s="4">
        <v>208</v>
      </c>
      <c r="E3" s="4">
        <f t="shared" ref="E3:E15" si="0">SUM(B3:D3)</f>
        <v>530488</v>
      </c>
      <c r="F3" s="4">
        <v>0</v>
      </c>
      <c r="G3" s="4">
        <v>1816764</v>
      </c>
      <c r="H3" s="4">
        <v>-188350</v>
      </c>
      <c r="I3" s="4">
        <f>F3+G3+H3</f>
        <v>1628414</v>
      </c>
    </row>
    <row r="4" spans="1:9" x14ac:dyDescent="0.25">
      <c r="A4" s="3" t="s">
        <v>5</v>
      </c>
      <c r="B4" s="4">
        <v>1797539</v>
      </c>
      <c r="C4" s="4">
        <v>-1391945</v>
      </c>
      <c r="D4" s="4">
        <v>7319</v>
      </c>
      <c r="E4" s="4">
        <f t="shared" si="0"/>
        <v>412913</v>
      </c>
      <c r="F4" s="4">
        <v>24747</v>
      </c>
      <c r="G4" s="4">
        <v>1386288</v>
      </c>
      <c r="H4" s="4">
        <v>-211776.54</v>
      </c>
      <c r="I4" s="4">
        <f t="shared" ref="I4:I15" si="1">SUM(F4:H4)</f>
        <v>1199258.46</v>
      </c>
    </row>
    <row r="5" spans="1:9" x14ac:dyDescent="0.25">
      <c r="A5" s="3" t="s">
        <v>23</v>
      </c>
      <c r="B5" s="4">
        <v>67000</v>
      </c>
      <c r="C5" s="4">
        <v>-122655.3</v>
      </c>
      <c r="D5" s="4">
        <v>38</v>
      </c>
      <c r="E5" s="4">
        <f t="shared" si="0"/>
        <v>-55617.3</v>
      </c>
      <c r="F5" s="4">
        <v>-321831.49</v>
      </c>
      <c r="G5" s="4">
        <v>266214</v>
      </c>
      <c r="H5" s="4">
        <v>0</v>
      </c>
      <c r="I5" s="4">
        <f t="shared" si="1"/>
        <v>-55617.489999999991</v>
      </c>
    </row>
    <row r="6" spans="1:9" x14ac:dyDescent="0.25">
      <c r="A6" s="3" t="s">
        <v>17</v>
      </c>
      <c r="B6" s="4">
        <v>252888</v>
      </c>
      <c r="C6" s="4">
        <v>-252890</v>
      </c>
      <c r="D6" s="4">
        <v>2</v>
      </c>
      <c r="E6" s="4">
        <f t="shared" si="0"/>
        <v>0</v>
      </c>
      <c r="F6" s="4">
        <v>0</v>
      </c>
      <c r="G6" s="4">
        <v>72940</v>
      </c>
      <c r="H6" s="4">
        <v>-52940</v>
      </c>
      <c r="I6" s="4">
        <f t="shared" si="1"/>
        <v>20000</v>
      </c>
    </row>
    <row r="7" spans="1:9" x14ac:dyDescent="0.25">
      <c r="A7" s="3" t="s">
        <v>4</v>
      </c>
      <c r="B7" s="4">
        <v>1907935</v>
      </c>
      <c r="C7" s="4">
        <v>-1630932</v>
      </c>
      <c r="D7" s="4">
        <v>25736</v>
      </c>
      <c r="E7" s="4">
        <f t="shared" si="0"/>
        <v>302739</v>
      </c>
      <c r="F7" s="4">
        <v>400000</v>
      </c>
      <c r="G7" s="4">
        <v>1999688</v>
      </c>
      <c r="H7" s="4">
        <v>-78901</v>
      </c>
      <c r="I7" s="4">
        <f t="shared" si="1"/>
        <v>2320787</v>
      </c>
    </row>
    <row r="8" spans="1:9" x14ac:dyDescent="0.25">
      <c r="A8" s="3" t="s">
        <v>0</v>
      </c>
      <c r="B8" s="4">
        <v>1170210</v>
      </c>
      <c r="C8" s="4">
        <v>-828487</v>
      </c>
      <c r="D8" s="4">
        <v>73</v>
      </c>
      <c r="E8" s="4">
        <f t="shared" si="0"/>
        <v>341796</v>
      </c>
      <c r="F8" s="4">
        <v>0</v>
      </c>
      <c r="G8" s="4">
        <v>727529.99</v>
      </c>
      <c r="H8" s="4">
        <v>-10956</v>
      </c>
      <c r="I8" s="4">
        <f t="shared" si="1"/>
        <v>716573.99</v>
      </c>
    </row>
    <row r="9" spans="1:9" x14ac:dyDescent="0.25">
      <c r="A9" s="3" t="s">
        <v>26</v>
      </c>
      <c r="B9" s="4">
        <v>124463</v>
      </c>
      <c r="C9" s="4">
        <v>-35173</v>
      </c>
      <c r="D9" s="4">
        <v>14</v>
      </c>
      <c r="E9" s="4">
        <f t="shared" si="0"/>
        <v>89304</v>
      </c>
      <c r="F9" s="4">
        <v>0</v>
      </c>
      <c r="G9" s="4">
        <v>89304</v>
      </c>
      <c r="H9" s="4">
        <v>0</v>
      </c>
      <c r="I9" s="4">
        <f t="shared" si="1"/>
        <v>89304</v>
      </c>
    </row>
    <row r="10" spans="1:9" x14ac:dyDescent="0.25">
      <c r="A10" s="3" t="s">
        <v>2</v>
      </c>
      <c r="B10" s="4">
        <v>45623</v>
      </c>
      <c r="C10" s="4">
        <v>-44293</v>
      </c>
      <c r="D10" s="4">
        <v>612</v>
      </c>
      <c r="E10" s="4">
        <f t="shared" si="0"/>
        <v>1942</v>
      </c>
      <c r="F10" s="4">
        <v>50000</v>
      </c>
      <c r="G10" s="4">
        <v>195438</v>
      </c>
      <c r="H10" s="4">
        <v>0</v>
      </c>
      <c r="I10" s="4">
        <f t="shared" si="1"/>
        <v>245438</v>
      </c>
    </row>
    <row r="11" spans="1:9" x14ac:dyDescent="0.25">
      <c r="A11" s="3" t="s">
        <v>1</v>
      </c>
      <c r="B11" s="4">
        <v>111188</v>
      </c>
      <c r="C11" s="4">
        <v>-84699</v>
      </c>
      <c r="D11" s="4">
        <v>8878</v>
      </c>
      <c r="E11" s="4">
        <f t="shared" si="0"/>
        <v>35367</v>
      </c>
      <c r="F11" s="4">
        <v>103368</v>
      </c>
      <c r="G11" s="4">
        <v>536153</v>
      </c>
      <c r="H11" s="4">
        <v>-3088</v>
      </c>
      <c r="I11" s="4">
        <f t="shared" si="1"/>
        <v>636433</v>
      </c>
    </row>
    <row r="12" spans="1:9" x14ac:dyDescent="0.25">
      <c r="A12" s="3" t="s">
        <v>8</v>
      </c>
      <c r="B12" s="4">
        <v>0</v>
      </c>
      <c r="C12" s="4">
        <v>0</v>
      </c>
      <c r="D12" s="4">
        <v>0</v>
      </c>
      <c r="E12" s="4">
        <f t="shared" si="0"/>
        <v>0</v>
      </c>
      <c r="F12" s="4">
        <v>0</v>
      </c>
      <c r="G12" s="4">
        <v>3436</v>
      </c>
      <c r="H12" s="4">
        <v>0</v>
      </c>
      <c r="I12" s="4">
        <f t="shared" si="1"/>
        <v>3436</v>
      </c>
    </row>
    <row r="13" spans="1:9" x14ac:dyDescent="0.25">
      <c r="A13" s="3" t="s">
        <v>3</v>
      </c>
      <c r="B13" s="4">
        <v>11084</v>
      </c>
      <c r="C13" s="4">
        <v>-19015</v>
      </c>
      <c r="D13" s="4">
        <v>527</v>
      </c>
      <c r="E13" s="4">
        <f t="shared" si="0"/>
        <v>-7404</v>
      </c>
      <c r="F13" s="4">
        <v>0</v>
      </c>
      <c r="G13" s="4">
        <v>113127</v>
      </c>
      <c r="H13" s="4"/>
      <c r="I13" s="4">
        <f t="shared" si="1"/>
        <v>113127</v>
      </c>
    </row>
    <row r="14" spans="1:9" x14ac:dyDescent="0.25">
      <c r="A14" s="3" t="s">
        <v>6</v>
      </c>
      <c r="B14" s="4">
        <v>90026</v>
      </c>
      <c r="C14" s="4">
        <v>-98625</v>
      </c>
      <c r="D14" s="4">
        <v>13</v>
      </c>
      <c r="E14" s="4">
        <f t="shared" si="0"/>
        <v>-8586</v>
      </c>
      <c r="F14" s="4">
        <v>0</v>
      </c>
      <c r="G14" s="4">
        <v>91277.72</v>
      </c>
      <c r="H14" s="4">
        <v>0</v>
      </c>
      <c r="I14" s="4">
        <f t="shared" si="1"/>
        <v>91277.72</v>
      </c>
    </row>
    <row r="15" spans="1:9" x14ac:dyDescent="0.25">
      <c r="A15" s="3" t="s">
        <v>25</v>
      </c>
      <c r="B15" s="4">
        <v>0</v>
      </c>
      <c r="C15" s="4">
        <v>0</v>
      </c>
      <c r="D15" s="4">
        <v>2</v>
      </c>
      <c r="E15" s="4">
        <f t="shared" si="0"/>
        <v>2</v>
      </c>
      <c r="F15" s="4">
        <v>-16315</v>
      </c>
      <c r="G15" s="4">
        <v>16317</v>
      </c>
      <c r="H15" s="4"/>
      <c r="I15" s="4">
        <f t="shared" si="1"/>
        <v>2</v>
      </c>
    </row>
    <row r="16" spans="1:9" x14ac:dyDescent="0.25">
      <c r="A16" s="3" t="s">
        <v>9</v>
      </c>
      <c r="B16" s="5">
        <f>SUM(B3:B15)</f>
        <v>8410965</v>
      </c>
      <c r="C16" s="5">
        <f t="shared" ref="C16:I16" si="2">SUM(C3:C15)</f>
        <v>-6811443.2999999998</v>
      </c>
      <c r="D16" s="5">
        <f t="shared" si="2"/>
        <v>43422</v>
      </c>
      <c r="E16" s="5">
        <f t="shared" si="2"/>
        <v>1642943.7</v>
      </c>
      <c r="F16" s="5">
        <f t="shared" si="2"/>
        <v>239968.51</v>
      </c>
      <c r="G16" s="5">
        <f t="shared" si="2"/>
        <v>7314476.71</v>
      </c>
      <c r="H16" s="5">
        <f t="shared" si="2"/>
        <v>-546011.54</v>
      </c>
      <c r="I16" s="5">
        <f t="shared" si="2"/>
        <v>7008433.6799999997</v>
      </c>
    </row>
    <row r="17" spans="1:9" x14ac:dyDescent="0.25">
      <c r="A17" s="6" t="s">
        <v>22</v>
      </c>
      <c r="B17" s="7">
        <v>-659744</v>
      </c>
      <c r="C17" s="4">
        <v>659744</v>
      </c>
      <c r="D17" s="4"/>
      <c r="E17" s="4"/>
      <c r="F17" s="4"/>
      <c r="G17" s="4"/>
      <c r="H17" s="4"/>
      <c r="I17" s="4"/>
    </row>
    <row r="18" spans="1:9" x14ac:dyDescent="0.25">
      <c r="A18" s="6" t="s">
        <v>27</v>
      </c>
      <c r="B18" s="5">
        <f>SUM(B16:B17)</f>
        <v>7751221</v>
      </c>
      <c r="C18" s="4"/>
      <c r="D18" s="4"/>
      <c r="E18" s="4"/>
      <c r="F18" s="4"/>
      <c r="G18" s="4"/>
      <c r="H18" s="4"/>
      <c r="I18" s="4"/>
    </row>
    <row r="19" spans="1:9" x14ac:dyDescent="0.25">
      <c r="A19" s="6" t="s">
        <v>20</v>
      </c>
      <c r="B19" s="4"/>
      <c r="C19" s="4">
        <v>0</v>
      </c>
      <c r="D19" s="4"/>
      <c r="E19" s="4"/>
      <c r="F19" s="4"/>
      <c r="G19" s="4"/>
      <c r="H19" s="4"/>
      <c r="I19" s="4"/>
    </row>
    <row r="20" spans="1:9" x14ac:dyDescent="0.25">
      <c r="A20" s="6" t="s">
        <v>19</v>
      </c>
      <c r="B20" s="4"/>
      <c r="C20" s="4">
        <v>5000</v>
      </c>
      <c r="D20" s="4"/>
      <c r="E20" s="4"/>
      <c r="F20" s="4"/>
      <c r="G20" s="4"/>
      <c r="H20" s="4"/>
      <c r="I20" s="4"/>
    </row>
    <row r="21" spans="1:9" s="1" customFormat="1" x14ac:dyDescent="0.25">
      <c r="A21" s="3" t="s">
        <v>21</v>
      </c>
      <c r="B21" s="5"/>
      <c r="C21" s="5">
        <f>SUM(C16:C20)</f>
        <v>-6146699.2999999998</v>
      </c>
      <c r="D21" s="5"/>
      <c r="E21" s="5"/>
      <c r="F21" s="5"/>
      <c r="G21" s="5"/>
      <c r="H21" s="5"/>
      <c r="I21" s="5"/>
    </row>
    <row r="22" spans="1:9" x14ac:dyDescent="0.25">
      <c r="B22" s="7"/>
      <c r="C22" s="7"/>
      <c r="D22" s="7"/>
      <c r="E22" s="7"/>
      <c r="F22" s="7"/>
      <c r="G22" s="7"/>
      <c r="H22" s="7"/>
      <c r="I22" s="7"/>
    </row>
    <row r="23" spans="1:9" x14ac:dyDescent="0.25">
      <c r="B23" s="7"/>
      <c r="C23" s="7"/>
      <c r="D23" s="7"/>
      <c r="E23" s="7"/>
      <c r="F23" s="7"/>
      <c r="G23" s="7"/>
      <c r="H23" s="7"/>
      <c r="I23" s="7"/>
    </row>
    <row r="24" spans="1:9" x14ac:dyDescent="0.25">
      <c r="B24" s="7"/>
      <c r="C24" s="7"/>
      <c r="D24" s="7"/>
      <c r="E24" s="7"/>
      <c r="F24" s="7"/>
      <c r="G24" s="7"/>
      <c r="H24" s="7"/>
      <c r="I24" s="7"/>
    </row>
    <row r="25" spans="1:9" x14ac:dyDescent="0.25">
      <c r="B25" s="7"/>
      <c r="C25" s="7"/>
      <c r="D25" s="7"/>
      <c r="E25" s="7"/>
      <c r="F25" s="7"/>
      <c r="G25" s="7"/>
      <c r="H25" s="7"/>
      <c r="I25" s="7"/>
    </row>
    <row r="26" spans="1:9" x14ac:dyDescent="0.25">
      <c r="B26" s="7"/>
      <c r="C26" s="7"/>
      <c r="D26" s="7"/>
      <c r="E26" s="7"/>
      <c r="F26" s="7"/>
      <c r="G26" s="7"/>
      <c r="H26" s="7"/>
      <c r="I26" s="7"/>
    </row>
    <row r="27" spans="1:9" x14ac:dyDescent="0.25">
      <c r="B27" s="7"/>
      <c r="C27" s="7"/>
      <c r="D27" s="7"/>
      <c r="E27" s="7"/>
      <c r="F27" s="7"/>
      <c r="G27" s="7"/>
      <c r="H27" s="7"/>
      <c r="I27" s="7"/>
    </row>
    <row r="28" spans="1:9" x14ac:dyDescent="0.25">
      <c r="B28" s="7"/>
      <c r="C28" s="7"/>
      <c r="D28" s="7"/>
      <c r="E28" s="7"/>
      <c r="F28" s="7"/>
      <c r="G28" s="7"/>
      <c r="H28" s="7"/>
      <c r="I28" s="7"/>
    </row>
    <row r="29" spans="1:9" x14ac:dyDescent="0.25">
      <c r="B29" s="7"/>
      <c r="C29" s="7"/>
      <c r="D29" s="7"/>
      <c r="E29" s="7"/>
      <c r="F29" s="7"/>
      <c r="G29" s="7"/>
      <c r="H29" s="7"/>
      <c r="I29" s="7"/>
    </row>
  </sheetData>
  <sortState xmlns:xlrd2="http://schemas.microsoft.com/office/spreadsheetml/2017/richdata2" ref="A3:A14">
    <sortCondition ref="A3:A14"/>
  </sortState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2023-01-13T13:52:06Z</cp:lastPrinted>
  <dcterms:created xsi:type="dcterms:W3CDTF">2021-02-08T14:58:30Z</dcterms:created>
  <dcterms:modified xsi:type="dcterms:W3CDTF">2023-02-21T11:10:41Z</dcterms:modified>
</cp:coreProperties>
</file>