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489-7\Downloads\"/>
    </mc:Choice>
  </mc:AlternateContent>
  <xr:revisionPtr revIDLastSave="0" documentId="13_ncr:1_{D840BA0B-E3BD-434C-8148-C45C025F35A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06" i="1" l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05" i="1"/>
  <c r="P141" i="1"/>
  <c r="P135" i="1"/>
  <c r="P129" i="1"/>
  <c r="P144" i="1"/>
  <c r="P106" i="1"/>
  <c r="P121" i="1"/>
  <c r="P152" i="1"/>
  <c r="P123" i="1"/>
  <c r="P151" i="1"/>
  <c r="P119" i="1"/>
  <c r="P139" i="1"/>
  <c r="P118" i="1"/>
  <c r="P134" i="1"/>
  <c r="P112" i="1"/>
  <c r="P130" i="1"/>
  <c r="P138" i="1"/>
  <c r="P111" i="1"/>
  <c r="P107" i="1"/>
  <c r="P105" i="1"/>
  <c r="P116" i="1"/>
  <c r="P142" i="1"/>
  <c r="P136" i="1"/>
  <c r="P125" i="1"/>
  <c r="P109" i="1"/>
  <c r="P108" i="1"/>
  <c r="P117" i="1"/>
  <c r="P110" i="1"/>
  <c r="P124" i="1"/>
  <c r="P149" i="1"/>
  <c r="P153" i="1"/>
  <c r="P56" i="1"/>
  <c r="P84" i="1"/>
  <c r="P24" i="1"/>
  <c r="K144" i="1"/>
  <c r="K129" i="1"/>
  <c r="K152" i="1"/>
  <c r="O162" i="1"/>
  <c r="O163" i="1"/>
  <c r="O167" i="1"/>
  <c r="O174" i="1"/>
  <c r="O164" i="1"/>
  <c r="O168" i="1"/>
  <c r="O165" i="1"/>
  <c r="O166" i="1"/>
  <c r="O169" i="1"/>
  <c r="O170" i="1"/>
  <c r="O171" i="1"/>
  <c r="O175" i="1"/>
  <c r="O172" i="1"/>
  <c r="O173" i="1"/>
  <c r="O161" i="1"/>
  <c r="P173" i="1"/>
  <c r="P172" i="1"/>
  <c r="P175" i="1"/>
  <c r="P171" i="1"/>
  <c r="P170" i="1"/>
  <c r="P169" i="1"/>
  <c r="P166" i="1"/>
  <c r="P165" i="1"/>
  <c r="P168" i="1"/>
  <c r="P164" i="1"/>
  <c r="P163" i="1"/>
  <c r="P162" i="1"/>
  <c r="P161" i="1"/>
  <c r="G170" i="1"/>
  <c r="G169" i="1"/>
  <c r="G166" i="1"/>
  <c r="G165" i="1"/>
  <c r="G168" i="1"/>
  <c r="G164" i="1"/>
  <c r="Y27" i="1"/>
  <c r="P178" i="1"/>
  <c r="P182" i="1"/>
  <c r="P181" i="1"/>
  <c r="P180" i="1"/>
  <c r="P179" i="1"/>
  <c r="O82" i="1"/>
  <c r="O86" i="1"/>
  <c r="O59" i="1"/>
  <c r="O49" i="1"/>
  <c r="O61" i="1"/>
  <c r="P61" i="1" s="1"/>
  <c r="O84" i="1"/>
  <c r="O90" i="1"/>
  <c r="O100" i="1"/>
  <c r="O52" i="1"/>
  <c r="O60" i="1"/>
  <c r="O85" i="1"/>
  <c r="O79" i="1"/>
  <c r="O53" i="1"/>
  <c r="O73" i="1"/>
  <c r="O50" i="1"/>
  <c r="O97" i="1"/>
  <c r="O40" i="1"/>
  <c r="O55" i="1"/>
  <c r="O99" i="1"/>
  <c r="O81" i="1"/>
  <c r="O42" i="1"/>
  <c r="O46" i="1"/>
  <c r="O48" i="1"/>
  <c r="O80" i="1"/>
  <c r="O71" i="1"/>
  <c r="O51" i="1"/>
  <c r="O88" i="1"/>
  <c r="O64" i="1"/>
  <c r="O77" i="1"/>
  <c r="O45" i="1"/>
  <c r="O89" i="1"/>
  <c r="O56" i="1"/>
  <c r="O65" i="1"/>
  <c r="O75" i="1"/>
  <c r="O96" i="1"/>
  <c r="O41" i="1"/>
  <c r="O70" i="1"/>
  <c r="O83" i="1"/>
  <c r="O91" i="1"/>
  <c r="O63" i="1"/>
  <c r="O94" i="1"/>
  <c r="O76" i="1"/>
  <c r="O58" i="1"/>
  <c r="O93" i="1"/>
  <c r="O67" i="1"/>
  <c r="O43" i="1"/>
  <c r="O66" i="1"/>
  <c r="O95" i="1"/>
  <c r="O69" i="1"/>
  <c r="O92" i="1"/>
  <c r="O62" i="1"/>
  <c r="O74" i="1"/>
  <c r="O47" i="1"/>
  <c r="O72" i="1"/>
  <c r="O57" i="1"/>
  <c r="O54" i="1"/>
  <c r="O68" i="1"/>
  <c r="O78" i="1"/>
  <c r="O44" i="1"/>
  <c r="O87" i="1"/>
  <c r="O98" i="1"/>
  <c r="O101" i="1"/>
  <c r="P101" i="1"/>
  <c r="P98" i="1"/>
  <c r="P87" i="1"/>
  <c r="P44" i="1"/>
  <c r="P78" i="1"/>
  <c r="P68" i="1"/>
  <c r="P54" i="1"/>
  <c r="P57" i="1"/>
  <c r="P72" i="1"/>
  <c r="P47" i="1"/>
  <c r="P74" i="1"/>
  <c r="P62" i="1"/>
  <c r="P92" i="1"/>
  <c r="P69" i="1"/>
  <c r="P95" i="1"/>
  <c r="P66" i="1"/>
  <c r="P94" i="1"/>
  <c r="P63" i="1"/>
  <c r="P91" i="1"/>
  <c r="P41" i="1"/>
  <c r="P96" i="1"/>
  <c r="P45" i="1"/>
  <c r="P51" i="1"/>
  <c r="P71" i="1"/>
  <c r="P80" i="1"/>
  <c r="P48" i="1"/>
  <c r="P46" i="1"/>
  <c r="P42" i="1"/>
  <c r="P40" i="1"/>
  <c r="P97" i="1"/>
  <c r="P50" i="1"/>
  <c r="P53" i="1"/>
  <c r="P79" i="1"/>
  <c r="P85" i="1"/>
  <c r="P60" i="1"/>
  <c r="P52" i="1"/>
  <c r="P49" i="1"/>
  <c r="O4" i="1"/>
  <c r="O5" i="1"/>
  <c r="O6" i="1"/>
  <c r="O7" i="1"/>
  <c r="O8" i="1"/>
  <c r="O9" i="1"/>
  <c r="O10" i="1"/>
  <c r="O12" i="1"/>
  <c r="O13" i="1"/>
  <c r="O14" i="1"/>
  <c r="O15" i="1"/>
  <c r="O16" i="1"/>
  <c r="O17" i="1"/>
  <c r="O11" i="1"/>
  <c r="O21" i="1"/>
  <c r="O22" i="1"/>
  <c r="O23" i="1"/>
  <c r="O25" i="1"/>
  <c r="O26" i="1"/>
  <c r="O27" i="1"/>
  <c r="P27" i="1" s="1"/>
  <c r="O28" i="1"/>
  <c r="O24" i="1"/>
  <c r="O29" i="1"/>
  <c r="O30" i="1"/>
  <c r="O31" i="1"/>
  <c r="O32" i="1"/>
  <c r="O33" i="1"/>
  <c r="O34" i="1"/>
  <c r="O35" i="1"/>
  <c r="P32" i="1"/>
  <c r="P34" i="1"/>
  <c r="P30" i="1"/>
  <c r="P33" i="1"/>
  <c r="P31" i="1"/>
  <c r="P29" i="1"/>
  <c r="P35" i="1"/>
  <c r="P22" i="1"/>
  <c r="P26" i="1"/>
  <c r="P28" i="1"/>
  <c r="P25" i="1"/>
  <c r="P23" i="1"/>
  <c r="P21" i="1"/>
  <c r="K33" i="1"/>
  <c r="K31" i="1"/>
  <c r="K29" i="1"/>
  <c r="P4" i="1"/>
  <c r="P6" i="1"/>
  <c r="P7" i="1"/>
  <c r="P13" i="1"/>
  <c r="P5" i="1"/>
  <c r="P8" i="1"/>
  <c r="P16" i="1"/>
  <c r="P17" i="1"/>
  <c r="P9" i="1"/>
  <c r="P10" i="1"/>
  <c r="P12" i="1"/>
  <c r="P15" i="1"/>
  <c r="G22" i="1"/>
  <c r="K115" i="1"/>
  <c r="K107" i="1"/>
  <c r="K126" i="1"/>
  <c r="K111" i="1"/>
  <c r="K108" i="1"/>
  <c r="K113" i="1"/>
  <c r="K114" i="1"/>
  <c r="K133" i="1"/>
  <c r="K106" i="1"/>
  <c r="K117" i="1"/>
  <c r="K118" i="1"/>
  <c r="K137" i="1"/>
  <c r="K110" i="1"/>
  <c r="K122" i="1"/>
  <c r="K143" i="1"/>
  <c r="K145" i="1"/>
  <c r="K146" i="1"/>
  <c r="K112" i="1"/>
  <c r="K120" i="1"/>
  <c r="K150" i="1"/>
  <c r="K155" i="1"/>
  <c r="K154" i="1"/>
  <c r="K116" i="1"/>
  <c r="K121" i="1"/>
  <c r="K109" i="1"/>
  <c r="K127" i="1"/>
  <c r="P127" i="1" s="1"/>
  <c r="K128" i="1"/>
  <c r="P128" i="1" s="1"/>
  <c r="K119" i="1"/>
  <c r="K131" i="1"/>
  <c r="P131" i="1" s="1"/>
  <c r="K140" i="1"/>
  <c r="P140" i="1" s="1"/>
  <c r="K148" i="1"/>
  <c r="P148" i="1" s="1"/>
  <c r="K132" i="1"/>
  <c r="P132" i="1" s="1"/>
  <c r="K130" i="1"/>
  <c r="K139" i="1"/>
  <c r="K147" i="1"/>
  <c r="P147" i="1" s="1"/>
  <c r="K149" i="1"/>
  <c r="K105" i="1"/>
  <c r="K167" i="1"/>
  <c r="K163" i="1"/>
  <c r="K162" i="1"/>
  <c r="K174" i="1"/>
  <c r="K161" i="1"/>
  <c r="G90" i="1"/>
  <c r="G89" i="1"/>
  <c r="G57" i="1"/>
  <c r="G95" i="1"/>
  <c r="G69" i="1"/>
  <c r="G78" i="1"/>
  <c r="G83" i="1"/>
  <c r="G82" i="1"/>
  <c r="G65" i="1"/>
  <c r="G50" i="1"/>
  <c r="G64" i="1"/>
  <c r="G63" i="1"/>
  <c r="G52" i="1"/>
  <c r="G73" i="1"/>
  <c r="G72" i="1"/>
  <c r="K40" i="1"/>
  <c r="K41" i="1"/>
  <c r="K49" i="1"/>
  <c r="K61" i="1"/>
  <c r="K62" i="1"/>
  <c r="K45" i="1"/>
  <c r="K51" i="1"/>
  <c r="K43" i="1"/>
  <c r="K46" i="1"/>
  <c r="K42" i="1"/>
  <c r="K67" i="1"/>
  <c r="K70" i="1"/>
  <c r="K48" i="1"/>
  <c r="K53" i="1"/>
  <c r="K44" i="1"/>
  <c r="K47" i="1"/>
  <c r="K75" i="1"/>
  <c r="K76" i="1"/>
  <c r="K77" i="1"/>
  <c r="K79" i="1"/>
  <c r="K81" i="1"/>
  <c r="K54" i="1"/>
  <c r="K86" i="1"/>
  <c r="K88" i="1"/>
  <c r="K92" i="1"/>
  <c r="K93" i="1"/>
  <c r="K99" i="1"/>
  <c r="K58" i="1"/>
  <c r="K59" i="1"/>
  <c r="K100" i="1"/>
  <c r="K85" i="1"/>
  <c r="K72" i="1"/>
  <c r="K73" i="1"/>
  <c r="K52" i="1"/>
  <c r="K63" i="1"/>
  <c r="K64" i="1"/>
  <c r="K50" i="1"/>
  <c r="K65" i="1"/>
  <c r="K82" i="1"/>
  <c r="K83" i="1"/>
  <c r="K78" i="1"/>
  <c r="K69" i="1"/>
  <c r="K95" i="1"/>
  <c r="K57" i="1"/>
  <c r="K89" i="1"/>
  <c r="K90" i="1"/>
  <c r="K55" i="1"/>
  <c r="K28" i="1"/>
  <c r="K21" i="1"/>
  <c r="K22" i="1"/>
  <c r="K27" i="1"/>
  <c r="K26" i="1"/>
  <c r="K25" i="1"/>
  <c r="K24" i="1"/>
  <c r="K35" i="1"/>
  <c r="K23" i="1"/>
  <c r="K7" i="1"/>
  <c r="K14" i="1"/>
  <c r="K8" i="1"/>
  <c r="K6" i="1"/>
  <c r="K16" i="1"/>
  <c r="K17" i="1"/>
  <c r="K9" i="1"/>
  <c r="K13" i="1"/>
  <c r="K5" i="1"/>
  <c r="K4" i="1"/>
  <c r="G105" i="1"/>
  <c r="G115" i="1"/>
  <c r="G107" i="1"/>
  <c r="G126" i="1"/>
  <c r="G111" i="1"/>
  <c r="G108" i="1"/>
  <c r="G113" i="1"/>
  <c r="G114" i="1"/>
  <c r="G133" i="1"/>
  <c r="G106" i="1"/>
  <c r="G117" i="1"/>
  <c r="G118" i="1"/>
  <c r="G137" i="1"/>
  <c r="G110" i="1"/>
  <c r="G122" i="1"/>
  <c r="G143" i="1"/>
  <c r="G145" i="1"/>
  <c r="G146" i="1"/>
  <c r="G112" i="1"/>
  <c r="G120" i="1"/>
  <c r="P120" i="1" s="1"/>
  <c r="G150" i="1"/>
  <c r="G155" i="1"/>
  <c r="G154" i="1"/>
  <c r="G25" i="1"/>
  <c r="G26" i="1"/>
  <c r="G27" i="1"/>
  <c r="G21" i="1"/>
  <c r="G28" i="1"/>
  <c r="G23" i="1"/>
  <c r="G7" i="1"/>
  <c r="G4" i="1"/>
  <c r="G14" i="1"/>
  <c r="G8" i="1"/>
  <c r="G6" i="1"/>
  <c r="G16" i="1"/>
  <c r="G17" i="1"/>
  <c r="G9" i="1"/>
  <c r="G13" i="1"/>
  <c r="G174" i="1"/>
  <c r="G162" i="1"/>
  <c r="G163" i="1"/>
  <c r="G167" i="1"/>
  <c r="P167" i="1" s="1"/>
  <c r="G161" i="1"/>
  <c r="G85" i="1"/>
  <c r="G100" i="1"/>
  <c r="G59" i="1"/>
  <c r="P59" i="1" s="1"/>
  <c r="G58" i="1"/>
  <c r="G99" i="1"/>
  <c r="G93" i="1"/>
  <c r="G92" i="1"/>
  <c r="G88" i="1"/>
  <c r="G86" i="1"/>
  <c r="G54" i="1"/>
  <c r="G81" i="1"/>
  <c r="G79" i="1"/>
  <c r="G77" i="1"/>
  <c r="G76" i="1"/>
  <c r="G75" i="1"/>
  <c r="G47" i="1"/>
  <c r="G44" i="1"/>
  <c r="G53" i="1"/>
  <c r="G48" i="1"/>
  <c r="G70" i="1"/>
  <c r="G67" i="1"/>
  <c r="G42" i="1"/>
  <c r="G46" i="1"/>
  <c r="G43" i="1"/>
  <c r="G51" i="1"/>
  <c r="G45" i="1"/>
  <c r="G62" i="1"/>
  <c r="G61" i="1"/>
  <c r="G49" i="1"/>
  <c r="G41" i="1"/>
  <c r="G40" i="1"/>
  <c r="G55" i="1"/>
  <c r="P73" i="1" l="1"/>
  <c r="P83" i="1"/>
  <c r="P14" i="1"/>
  <c r="P150" i="1"/>
  <c r="P137" i="1"/>
  <c r="P65" i="1"/>
  <c r="P145" i="1"/>
  <c r="P133" i="1"/>
  <c r="P115" i="1"/>
  <c r="P143" i="1"/>
  <c r="P146" i="1"/>
  <c r="P174" i="1"/>
  <c r="P154" i="1"/>
  <c r="P122" i="1"/>
  <c r="P114" i="1"/>
  <c r="P155" i="1"/>
  <c r="P113" i="1"/>
  <c r="P126" i="1"/>
  <c r="P93" i="1"/>
  <c r="P70" i="1"/>
  <c r="P86" i="1"/>
  <c r="P90" i="1"/>
  <c r="P43" i="1"/>
  <c r="P75" i="1"/>
  <c r="P77" i="1"/>
  <c r="P89" i="1"/>
  <c r="P67" i="1"/>
  <c r="P64" i="1"/>
  <c r="P99" i="1"/>
  <c r="P81" i="1"/>
  <c r="P58" i="1"/>
  <c r="P88" i="1"/>
  <c r="P100" i="1"/>
  <c r="P76" i="1"/>
  <c r="P55" i="1"/>
  <c r="P82" i="1"/>
</calcChain>
</file>

<file path=xl/sharedStrings.xml><?xml version="1.0" encoding="utf-8"?>
<sst xmlns="http://schemas.openxmlformats.org/spreadsheetml/2006/main" count="427" uniqueCount="222">
  <si>
    <r>
      <rPr>
        <sz val="10.5"/>
        <rFont val="Arial"/>
        <family val="2"/>
      </rPr>
      <t>OK Moss</t>
    </r>
  </si>
  <si>
    <r>
      <rPr>
        <sz val="10.5"/>
        <rFont val="Arial"/>
        <family val="2"/>
      </rPr>
      <t>Elise Holm Nedrebø</t>
    </r>
  </si>
  <si>
    <r>
      <rPr>
        <sz val="10.5"/>
        <rFont val="Arial"/>
        <family val="2"/>
      </rPr>
      <t>Indre Østfold OK</t>
    </r>
  </si>
  <si>
    <r>
      <rPr>
        <sz val="10.5"/>
        <rFont val="Arial"/>
        <family val="2"/>
      </rPr>
      <t>Fredrikstad SK</t>
    </r>
  </si>
  <si>
    <r>
      <rPr>
        <sz val="10.5"/>
        <rFont val="Arial"/>
        <family val="2"/>
      </rPr>
      <t>Halden SK</t>
    </r>
  </si>
  <si>
    <r>
      <rPr>
        <sz val="10.5"/>
        <rFont val="Arial"/>
        <family val="2"/>
      </rPr>
      <t>Sarpsborg OL</t>
    </r>
  </si>
  <si>
    <r>
      <rPr>
        <sz val="10.5"/>
        <rFont val="Arial"/>
        <family val="2"/>
      </rPr>
      <t>Lotta Ringstad Holt</t>
    </r>
  </si>
  <si>
    <r>
      <rPr>
        <sz val="10.5"/>
        <rFont val="Arial"/>
        <family val="2"/>
      </rPr>
      <t>Pauline Gudim Valsgård</t>
    </r>
  </si>
  <si>
    <r>
      <rPr>
        <sz val="10.5"/>
        <rFont val="Arial"/>
        <family val="2"/>
      </rPr>
      <t>Silje Huneide</t>
    </r>
  </si>
  <si>
    <r>
      <rPr>
        <sz val="10.5"/>
        <rFont val="Arial"/>
        <family val="2"/>
      </rPr>
      <t>Betina Arnesen</t>
    </r>
  </si>
  <si>
    <r>
      <rPr>
        <sz val="10.5"/>
        <rFont val="Arial"/>
        <family val="2"/>
      </rPr>
      <t>Marie Agnalt Hjelbak</t>
    </r>
  </si>
  <si>
    <r>
      <rPr>
        <sz val="10.5"/>
        <rFont val="Arial"/>
        <family val="2"/>
      </rPr>
      <t>Trøsken IL</t>
    </r>
  </si>
  <si>
    <r>
      <rPr>
        <sz val="10.5"/>
        <rFont val="Arial"/>
        <family val="2"/>
      </rPr>
      <t>Oda Gullingsrud</t>
    </r>
  </si>
  <si>
    <r>
      <rPr>
        <sz val="10.5"/>
        <rFont val="Arial"/>
        <family val="2"/>
      </rPr>
      <t>Alvilde Ramtvedt</t>
    </r>
  </si>
  <si>
    <r>
      <rPr>
        <sz val="10.5"/>
        <rFont val="Arial"/>
        <family val="2"/>
      </rPr>
      <t>Malin Husebye Aamodt</t>
    </r>
  </si>
  <si>
    <r>
      <rPr>
        <sz val="10.5"/>
        <rFont val="Arial"/>
        <family val="2"/>
      </rPr>
      <t>Isak Solberg</t>
    </r>
  </si>
  <si>
    <r>
      <rPr>
        <sz val="10.5"/>
        <rFont val="Arial"/>
        <family val="2"/>
      </rPr>
      <t>Ralf Johannes G. Hamre</t>
    </r>
  </si>
  <si>
    <r>
      <rPr>
        <sz val="10.5"/>
        <rFont val="Arial"/>
        <family val="2"/>
      </rPr>
      <t>Trym Breimo</t>
    </r>
  </si>
  <si>
    <r>
      <rPr>
        <sz val="10.5"/>
        <rFont val="Arial"/>
        <family val="2"/>
      </rPr>
      <t>Selmer Ringstad Holt.</t>
    </r>
  </si>
  <si>
    <r>
      <rPr>
        <sz val="10.5"/>
        <rFont val="Arial"/>
        <family val="2"/>
      </rPr>
      <t>Daniel Kuritar</t>
    </r>
  </si>
  <si>
    <r>
      <rPr>
        <sz val="10.5"/>
        <rFont val="Arial"/>
        <family val="2"/>
      </rPr>
      <t>Oskar Roskifte</t>
    </r>
  </si>
  <si>
    <r>
      <rPr>
        <sz val="10.5"/>
        <rFont val="Arial"/>
        <family val="2"/>
      </rPr>
      <t>Ville Emil Wingstedt</t>
    </r>
  </si>
  <si>
    <r>
      <rPr>
        <sz val="10.5"/>
        <rFont val="Arial"/>
        <family val="2"/>
      </rPr>
      <t>Ås-NMBU Orientering</t>
    </r>
  </si>
  <si>
    <r>
      <rPr>
        <sz val="10.5"/>
        <rFont val="Arial"/>
        <family val="2"/>
      </rPr>
      <t>Raumar Orientering</t>
    </r>
  </si>
  <si>
    <r>
      <rPr>
        <sz val="10.5"/>
        <rFont val="Arial"/>
        <family val="2"/>
      </rPr>
      <t>Team Jeløy</t>
    </r>
  </si>
  <si>
    <r>
      <rPr>
        <sz val="10.5"/>
        <rFont val="Arial"/>
        <family val="2"/>
      </rPr>
      <t>Johan Haugstvedt</t>
    </r>
  </si>
  <si>
    <r>
      <rPr>
        <sz val="10.5"/>
        <rFont val="Arial"/>
        <family val="2"/>
      </rPr>
      <t>Göran Winblad</t>
    </r>
  </si>
  <si>
    <r>
      <rPr>
        <sz val="10.5"/>
        <rFont val="Arial"/>
        <family val="2"/>
      </rPr>
      <t>Trygve Børte Nomeland</t>
    </r>
  </si>
  <si>
    <r>
      <rPr>
        <sz val="10.5"/>
        <rFont val="Arial"/>
        <family val="2"/>
      </rPr>
      <t>Øyvind Løken</t>
    </r>
  </si>
  <si>
    <r>
      <rPr>
        <sz val="10.5"/>
        <rFont val="Arial"/>
        <family val="2"/>
      </rPr>
      <t>Håkon Gjerde</t>
    </r>
  </si>
  <si>
    <r>
      <rPr>
        <sz val="10.5"/>
        <rFont val="Arial"/>
        <family val="2"/>
      </rPr>
      <t>Bård Haugstvedt</t>
    </r>
  </si>
  <si>
    <r>
      <rPr>
        <sz val="10.5"/>
        <rFont val="Arial"/>
        <family val="2"/>
      </rPr>
      <t>Kjetil Karlsen</t>
    </r>
  </si>
  <si>
    <r>
      <rPr>
        <sz val="10.5"/>
        <rFont val="Arial"/>
        <family val="2"/>
      </rPr>
      <t>Karl Even Rygh</t>
    </r>
  </si>
  <si>
    <r>
      <rPr>
        <sz val="10.5"/>
        <rFont val="Arial"/>
        <family val="2"/>
      </rPr>
      <t>Heming Orientering</t>
    </r>
  </si>
  <si>
    <r>
      <rPr>
        <sz val="10.5"/>
        <rFont val="Arial"/>
        <family val="2"/>
      </rPr>
      <t>Donatas Kontautas</t>
    </r>
  </si>
  <si>
    <r>
      <rPr>
        <sz val="10.5"/>
        <rFont val="Arial"/>
        <family val="2"/>
      </rPr>
      <t>Thomas Roskifte</t>
    </r>
  </si>
  <si>
    <r>
      <rPr>
        <sz val="10.5"/>
        <rFont val="Arial"/>
        <family val="2"/>
      </rPr>
      <t>Erling Søyland</t>
    </r>
  </si>
  <si>
    <r>
      <rPr>
        <sz val="10.5"/>
        <rFont val="Arial"/>
        <family val="2"/>
      </rPr>
      <t>Martin Malmstrøm</t>
    </r>
  </si>
  <si>
    <r>
      <rPr>
        <sz val="10.5"/>
        <rFont val="Arial"/>
        <family val="2"/>
      </rPr>
      <t>Anders Hovgaard Eisvang</t>
    </r>
  </si>
  <si>
    <r>
      <rPr>
        <sz val="10.5"/>
        <rFont val="Arial"/>
        <family val="2"/>
      </rPr>
      <t>Jesper Vonen Svae</t>
    </r>
  </si>
  <si>
    <r>
      <rPr>
        <sz val="10.5"/>
        <rFont val="Arial"/>
        <family val="2"/>
      </rPr>
      <t>Guttorm Egge</t>
    </r>
  </si>
  <si>
    <r>
      <rPr>
        <sz val="10.5"/>
        <rFont val="Arial"/>
        <family val="2"/>
      </rPr>
      <t>IL GeoForm</t>
    </r>
  </si>
  <si>
    <r>
      <rPr>
        <sz val="10.5"/>
        <rFont val="Arial"/>
        <family val="2"/>
      </rPr>
      <t>Espen Valsgård</t>
    </r>
  </si>
  <si>
    <r>
      <rPr>
        <sz val="10.5"/>
        <rFont val="Arial"/>
        <family val="2"/>
      </rPr>
      <t>Morten Breimo</t>
    </r>
  </si>
  <si>
    <r>
      <rPr>
        <sz val="10.5"/>
        <rFont val="Arial"/>
        <family val="2"/>
      </rPr>
      <t>Jon Pedersen</t>
    </r>
  </si>
  <si>
    <r>
      <rPr>
        <sz val="10.5"/>
        <rFont val="Arial"/>
        <family val="2"/>
      </rPr>
      <t>Øyvind Thømt</t>
    </r>
  </si>
  <si>
    <r>
      <rPr>
        <sz val="10.5"/>
        <rFont val="Arial"/>
        <family val="2"/>
      </rPr>
      <t>Thomas Hjelbak</t>
    </r>
  </si>
  <si>
    <r>
      <rPr>
        <sz val="10.5"/>
        <rFont val="Arial"/>
        <family val="2"/>
      </rPr>
      <t>Vegar Arnesen</t>
    </r>
  </si>
  <si>
    <r>
      <rPr>
        <sz val="10.5"/>
        <rFont val="Arial"/>
        <family val="2"/>
      </rPr>
      <t>Ole Johannes Nedrebø</t>
    </r>
  </si>
  <si>
    <r>
      <rPr>
        <sz val="10.5"/>
        <rFont val="Arial"/>
        <family val="2"/>
      </rPr>
      <t>Terje Wiig Mathisen</t>
    </r>
  </si>
  <si>
    <r>
      <rPr>
        <sz val="10.5"/>
        <rFont val="Arial"/>
        <family val="2"/>
      </rPr>
      <t>Nydalens SK</t>
    </r>
  </si>
  <si>
    <r>
      <rPr>
        <sz val="10.5"/>
        <rFont val="Arial"/>
        <family val="2"/>
      </rPr>
      <t>Ivar Maalen</t>
    </r>
  </si>
  <si>
    <r>
      <rPr>
        <sz val="10.5"/>
        <rFont val="Arial"/>
        <family val="2"/>
      </rPr>
      <t>Jan Sveen</t>
    </r>
  </si>
  <si>
    <r>
      <rPr>
        <sz val="10.5"/>
        <rFont val="Arial"/>
        <family val="2"/>
      </rPr>
      <t>Tormod Jensen</t>
    </r>
  </si>
  <si>
    <r>
      <rPr>
        <sz val="10.5"/>
        <rFont val="Arial"/>
        <family val="2"/>
      </rPr>
      <t>Per Oscar Saugestad</t>
    </r>
  </si>
  <si>
    <t>L1</t>
  </si>
  <si>
    <t>L2</t>
  </si>
  <si>
    <t>L3</t>
  </si>
  <si>
    <t>SUM</t>
  </si>
  <si>
    <t>Navn</t>
  </si>
  <si>
    <t>Klubb</t>
  </si>
  <si>
    <t>DAMER</t>
  </si>
  <si>
    <t>HERRER</t>
  </si>
  <si>
    <t>GUTTER</t>
  </si>
  <si>
    <t>SENIOR HERRER</t>
  </si>
  <si>
    <t>JENTER</t>
  </si>
  <si>
    <t>LØP 1</t>
  </si>
  <si>
    <t>LØP 2</t>
  </si>
  <si>
    <t>LØP 3</t>
  </si>
  <si>
    <t>Ingrid Sofie Hox Brynildsen</t>
  </si>
  <si>
    <t>Fredrikstad SK</t>
  </si>
  <si>
    <t>Selmer Løken</t>
  </si>
  <si>
    <t>OK Moss</t>
  </si>
  <si>
    <t>Anders Rostveit</t>
  </si>
  <si>
    <t>Sunniva Nergaard Berg</t>
  </si>
  <si>
    <t>Elin Bjerva</t>
  </si>
  <si>
    <t>Larvik OK</t>
  </si>
  <si>
    <t>Stokke IL0</t>
  </si>
  <si>
    <t>Audrun Utskarpen</t>
  </si>
  <si>
    <t>IL GeoForm</t>
  </si>
  <si>
    <t>Marianne Strandseter</t>
  </si>
  <si>
    <t>Røyken OL</t>
  </si>
  <si>
    <t>Ingunn Berget</t>
  </si>
  <si>
    <t>Ås-NMBU Orientering</t>
  </si>
  <si>
    <t>Elisabeth Aune Jakobsen</t>
  </si>
  <si>
    <t>Kristine Roskifte</t>
  </si>
  <si>
    <t>Andrea Ungar Jensen</t>
  </si>
  <si>
    <t>Malin Andersen Helgesen</t>
  </si>
  <si>
    <t>Zsuzsanna Marosi</t>
  </si>
  <si>
    <t>Rita Haugstvedt</t>
  </si>
  <si>
    <t>Indre Østfold OK</t>
  </si>
  <si>
    <t>Rannveig Kildal Ramtvedt</t>
  </si>
  <si>
    <t>Tone Karina Ingesen</t>
  </si>
  <si>
    <t>Sarpsborg OL</t>
  </si>
  <si>
    <t>Kaia Kristine Lie</t>
  </si>
  <si>
    <t>Anne Berit Hox Brynildsen</t>
  </si>
  <si>
    <t>6 beste Løp</t>
  </si>
  <si>
    <t>Jo Inge Fjellstad</t>
  </si>
  <si>
    <t>Øystein Kristiansen</t>
  </si>
  <si>
    <t>Espen Vonen Svae</t>
  </si>
  <si>
    <t>Gaute Skjønhaug</t>
  </si>
  <si>
    <t>Magne Janitz</t>
  </si>
  <si>
    <t>Fet OL</t>
  </si>
  <si>
    <t>Ole Kristian Bangås</t>
  </si>
  <si>
    <t>Geir Myhr Øien</t>
  </si>
  <si>
    <t>Torgeir Skjønhaug</t>
  </si>
  <si>
    <t>OL Tønsberg og omegn</t>
  </si>
  <si>
    <t>Ringsaker OK</t>
  </si>
  <si>
    <t>Per Erik Holt</t>
  </si>
  <si>
    <t>Gunnar Bjerva</t>
  </si>
  <si>
    <t>Marius Strandseter</t>
  </si>
  <si>
    <t>Ole Ingesen</t>
  </si>
  <si>
    <t>Kjell Dyrop</t>
  </si>
  <si>
    <t>Anders Brynildsen</t>
  </si>
  <si>
    <t>Øystein Geir Olsen</t>
  </si>
  <si>
    <t>SENIOR DAMER</t>
  </si>
  <si>
    <t>Inger Nergaard</t>
  </si>
  <si>
    <t>Stokke IL</t>
  </si>
  <si>
    <t>Tuva Fosser Lundsrud</t>
  </si>
  <si>
    <t>Mari Oraug Rygh</t>
  </si>
  <si>
    <t>IL Koll</t>
  </si>
  <si>
    <t>Ellen Marie ringstad</t>
  </si>
  <si>
    <t>Karl Oraug Rygh</t>
  </si>
  <si>
    <t>Nydalen SK</t>
  </si>
  <si>
    <t>Ås -NMBU</t>
  </si>
  <si>
    <t>Erlend Stokke Meen</t>
  </si>
  <si>
    <t>Magnus Vollset</t>
  </si>
  <si>
    <t>Henrik Mathisen</t>
  </si>
  <si>
    <t>Dyre Stokke Meen</t>
  </si>
  <si>
    <t>Casper Veldstadbråten Bangås</t>
  </si>
  <si>
    <t>Hanna Haldin</t>
  </si>
  <si>
    <t>Aurora Fossøy</t>
  </si>
  <si>
    <t>Halden SK</t>
  </si>
  <si>
    <t>Vendula Haldin</t>
  </si>
  <si>
    <t>Ida Vår Kierulf Meyer</t>
  </si>
  <si>
    <t>Nora Sofie Fremstad</t>
  </si>
  <si>
    <t>Marianne Dyrlie</t>
  </si>
  <si>
    <t>Varteig OL</t>
  </si>
  <si>
    <t>Sofie Oraug Rygh</t>
  </si>
  <si>
    <t>Heidi Stokseth</t>
  </si>
  <si>
    <t>Marianne Syverstad</t>
  </si>
  <si>
    <t>Trøsken IL</t>
  </si>
  <si>
    <t>Elsie Brenne</t>
  </si>
  <si>
    <t>Lene Cecilie Andersen</t>
  </si>
  <si>
    <t>Karianne Hauge Bjugan</t>
  </si>
  <si>
    <t>Ann- Kristin Stokke Meen</t>
  </si>
  <si>
    <t>Rikke Blakkestad Ingesen</t>
  </si>
  <si>
    <t>Susanna Kristiansen</t>
  </si>
  <si>
    <t>Ingvild Brenne Andersen</t>
  </si>
  <si>
    <t>Ane Ingeborg Kalbækken</t>
  </si>
  <si>
    <t>Anita Rostveit</t>
  </si>
  <si>
    <t>Anja Hole</t>
  </si>
  <si>
    <t>Anja Wingstedt</t>
  </si>
  <si>
    <t>Anne-Grete Austad</t>
  </si>
  <si>
    <t>Raumar Orientering</t>
  </si>
  <si>
    <t>Bente Fosser Lundsrud</t>
  </si>
  <si>
    <t>Birgitte Husebye</t>
  </si>
  <si>
    <t>Eli Rudshagen</t>
  </si>
  <si>
    <t>Emma Aune Jakobsen</t>
  </si>
  <si>
    <t>Erika Lind-Larsen</t>
  </si>
  <si>
    <t>Frauke Schmitt Gran</t>
  </si>
  <si>
    <t>Hanna Johansson</t>
  </si>
  <si>
    <t>Hanne Wold Gundersen</t>
  </si>
  <si>
    <t>Hedvig Scheele Søyland</t>
  </si>
  <si>
    <t>Hege Rytter Jakobsen</t>
  </si>
  <si>
    <t>Ingrid Agnalt Hjelbak</t>
  </si>
  <si>
    <t>Ingrid Holmskau</t>
  </si>
  <si>
    <t>Fredrikstad</t>
  </si>
  <si>
    <t>Jenny Danevad</t>
  </si>
  <si>
    <t>Jo Shepherd</t>
  </si>
  <si>
    <t>Linda Solberg</t>
  </si>
  <si>
    <t>Linn M. Bjørnstad Waaler</t>
  </si>
  <si>
    <t>Marit Pedersen Holmskau</t>
  </si>
  <si>
    <t>Marit-Elin Iden</t>
  </si>
  <si>
    <t>Team Jeløy</t>
  </si>
  <si>
    <t>Marte Hox Brynildsen</t>
  </si>
  <si>
    <t>Monica Meum</t>
  </si>
  <si>
    <t>Muriel Pauli</t>
  </si>
  <si>
    <t>Sigrid Mannsåker Gundersen</t>
  </si>
  <si>
    <t>Sigrid Schmitt Gran</t>
  </si>
  <si>
    <t>Stine Austad</t>
  </si>
  <si>
    <t>Tonje Holm</t>
  </si>
  <si>
    <t>Åshild Gullingsrud</t>
  </si>
  <si>
    <t>62 deltagere</t>
  </si>
  <si>
    <t>15 deltagere</t>
  </si>
  <si>
    <t>14 deltagere</t>
  </si>
  <si>
    <t>Marita Hernandez</t>
  </si>
  <si>
    <t>Toten Troll</t>
  </si>
  <si>
    <t>Inger Lindløv</t>
  </si>
  <si>
    <t>Anne Lise Andreassen</t>
  </si>
  <si>
    <t>Sandefjord IL</t>
  </si>
  <si>
    <t>Lill Ann Torp</t>
  </si>
  <si>
    <t>Ragnar Maalen- Johansen</t>
  </si>
  <si>
    <t>Bjørn Arnfinn Paulsen</t>
  </si>
  <si>
    <t>Per Olaf Klemsdal</t>
  </si>
  <si>
    <t>Karl Aasmund Erøy</t>
  </si>
  <si>
    <t>Even Woldstad Hanssen</t>
  </si>
  <si>
    <t>Kjell Einar Andersen</t>
  </si>
  <si>
    <t>Stein Ackenhausen</t>
  </si>
  <si>
    <t>Konnerud IL</t>
  </si>
  <si>
    <t>Knut Lindløv</t>
  </si>
  <si>
    <t>Odd Eide Fredriksen</t>
  </si>
  <si>
    <t>Kamp/Vestheim IF</t>
  </si>
  <si>
    <t>Morten Vollset</t>
  </si>
  <si>
    <t>Anders Felde Olaussen</t>
  </si>
  <si>
    <t>Sindre Mathisen</t>
  </si>
  <si>
    <t>Herman Lien Backstrøm</t>
  </si>
  <si>
    <t>Finn Gjerull Rygh</t>
  </si>
  <si>
    <t>Mattias Karlsson</t>
  </si>
  <si>
    <t>Henrik Fremstad</t>
  </si>
  <si>
    <t>Vidar Solberg</t>
  </si>
  <si>
    <t>Aksel Eide Fredriksen</t>
  </si>
  <si>
    <t>Øyvind Stokseth</t>
  </si>
  <si>
    <t>Halden Sk</t>
  </si>
  <si>
    <t xml:space="preserve">Lasse Grøn </t>
  </si>
  <si>
    <t>Guilhem Elias</t>
  </si>
  <si>
    <t>Jonathan Eylertsen</t>
  </si>
  <si>
    <t>Petter Moe</t>
  </si>
  <si>
    <t>Andreas Nygaard</t>
  </si>
  <si>
    <t>51 startende</t>
  </si>
  <si>
    <t>6 startende</t>
  </si>
  <si>
    <t>Østfold Indoor Challenge løp #1-2-3 Poengfordeling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</si>
</sst>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Times New Roman"/>
      <charset val="204"/>
    </font>
    <font>
      <b/>
      <sz val="26.5"/>
      <name val="Arial"/>
    </font>
    <font>
      <sz val="10.5"/>
      <name val="Arial"/>
    </font>
    <font>
      <b/>
      <sz val="26.5"/>
      <name val="Arial"/>
      <family val="2"/>
    </font>
    <font>
      <sz val="10.5"/>
      <name val="Arial"/>
      <family val="2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0.5"/>
      <name val="Arial"/>
      <family val="2"/>
    </font>
    <font>
      <sz val="12"/>
      <color rgb="FF000000"/>
      <name val="Times New Roman"/>
      <family val="1"/>
    </font>
    <font>
      <b/>
      <sz val="18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name val="Arial"/>
      <family val="2"/>
    </font>
    <font>
      <sz val="8"/>
      <name val="Times New Roman"/>
      <family val="1"/>
    </font>
    <font>
      <sz val="11"/>
      <name val="Arial"/>
      <family val="2"/>
    </font>
    <font>
      <sz val="11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4" borderId="0" xfId="0" applyFill="1" applyAlignment="1">
      <alignment horizontal="left" vertical="top"/>
    </xf>
    <xf numFmtId="0" fontId="8" fillId="3" borderId="0" xfId="0" applyFont="1" applyFill="1" applyAlignment="1">
      <alignment horizontal="left" vertical="top"/>
    </xf>
    <xf numFmtId="0" fontId="8" fillId="4" borderId="0" xfId="0" applyFont="1" applyFill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5" fillId="5" borderId="0" xfId="0" applyFont="1" applyFill="1" applyAlignment="1">
      <alignment horizontal="left" vertical="top"/>
    </xf>
    <xf numFmtId="0" fontId="2" fillId="5" borderId="0" xfId="0" applyFont="1" applyFill="1" applyAlignment="1">
      <alignment horizontal="left" vertical="top" wrapText="1"/>
    </xf>
    <xf numFmtId="0" fontId="0" fillId="5" borderId="0" xfId="0" applyFill="1" applyAlignment="1">
      <alignment horizontal="left" vertical="top"/>
    </xf>
    <xf numFmtId="0" fontId="5" fillId="6" borderId="0" xfId="0" applyFont="1" applyFill="1" applyAlignment="1">
      <alignment horizontal="left" vertical="top"/>
    </xf>
    <xf numFmtId="0" fontId="2" fillId="6" borderId="0" xfId="0" applyFont="1" applyFill="1" applyAlignment="1">
      <alignment horizontal="left" vertical="top" wrapText="1"/>
    </xf>
    <xf numFmtId="0" fontId="4" fillId="6" borderId="0" xfId="0" applyFont="1" applyFill="1" applyAlignment="1">
      <alignment horizontal="left" vertical="top" wrapText="1"/>
    </xf>
    <xf numFmtId="0" fontId="0" fillId="6" borderId="0" xfId="0" applyFill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 wrapText="1"/>
    </xf>
    <xf numFmtId="0" fontId="5" fillId="7" borderId="0" xfId="0" applyFont="1" applyFill="1" applyAlignment="1">
      <alignment horizontal="left" vertical="top"/>
    </xf>
    <xf numFmtId="0" fontId="2" fillId="7" borderId="0" xfId="0" applyFont="1" applyFill="1" applyAlignment="1">
      <alignment horizontal="left" vertical="top" wrapText="1"/>
    </xf>
    <xf numFmtId="0" fontId="0" fillId="7" borderId="0" xfId="0" applyFill="1" applyAlignment="1">
      <alignment horizontal="left" vertical="top"/>
    </xf>
    <xf numFmtId="0" fontId="13" fillId="0" borderId="0" xfId="0" applyFont="1" applyAlignment="1">
      <alignment horizontal="left" vertical="top" wrapText="1"/>
    </xf>
    <xf numFmtId="0" fontId="14" fillId="2" borderId="0" xfId="0" applyFont="1" applyFill="1" applyAlignment="1">
      <alignment horizontal="left" vertical="top"/>
    </xf>
    <xf numFmtId="0" fontId="14" fillId="3" borderId="0" xfId="0" applyFont="1" applyFill="1" applyAlignment="1">
      <alignment horizontal="left" vertical="top"/>
    </xf>
    <xf numFmtId="0" fontId="14" fillId="4" borderId="0" xfId="0" applyFont="1" applyFill="1" applyAlignment="1">
      <alignment horizontal="left" vertical="top"/>
    </xf>
    <xf numFmtId="0" fontId="14" fillId="0" borderId="0" xfId="0" applyFont="1" applyAlignment="1">
      <alignment horizontal="left" vertical="top"/>
    </xf>
    <xf numFmtId="0" fontId="8" fillId="8" borderId="0" xfId="0" applyFont="1" applyFill="1" applyAlignment="1">
      <alignment horizontal="left" vertical="top"/>
    </xf>
    <xf numFmtId="0" fontId="0" fillId="8" borderId="0" xfId="0" applyFill="1" applyAlignment="1">
      <alignment horizontal="left" vertical="top"/>
    </xf>
    <xf numFmtId="0" fontId="0" fillId="0" borderId="0" xfId="0" applyFill="1" applyAlignment="1">
      <alignment horizontal="left" vertical="top"/>
    </xf>
    <xf numFmtId="0" fontId="6" fillId="0" borderId="0" xfId="0" applyFont="1" applyFill="1" applyAlignment="1">
      <alignment horizontal="left" vertical="top"/>
    </xf>
    <xf numFmtId="0" fontId="10" fillId="0" borderId="0" xfId="0" applyFont="1" applyFill="1" applyAlignment="1">
      <alignment horizontal="left" vertical="top"/>
    </xf>
    <xf numFmtId="0" fontId="14" fillId="8" borderId="0" xfId="0" applyFont="1" applyFill="1" applyAlignment="1">
      <alignment horizontal="left" vertical="top"/>
    </xf>
    <xf numFmtId="0" fontId="6" fillId="5" borderId="0" xfId="0" applyFont="1" applyFill="1" applyAlignment="1">
      <alignment horizontal="left" vertical="top"/>
    </xf>
    <xf numFmtId="0" fontId="6" fillId="6" borderId="0" xfId="0" applyFont="1" applyFill="1" applyAlignment="1">
      <alignment horizontal="left" vertical="top"/>
    </xf>
    <xf numFmtId="0" fontId="13" fillId="2" borderId="0" xfId="0" applyFont="1" applyFill="1" applyAlignment="1">
      <alignment horizontal="left" vertical="top" wrapText="1"/>
    </xf>
    <xf numFmtId="0" fontId="13" fillId="5" borderId="0" xfId="0" applyFont="1" applyFill="1" applyAlignment="1">
      <alignment horizontal="left" vertical="top" wrapText="1"/>
    </xf>
    <xf numFmtId="0" fontId="14" fillId="5" borderId="0" xfId="0" applyFont="1" applyFill="1" applyAlignment="1">
      <alignment horizontal="left" vertical="top"/>
    </xf>
    <xf numFmtId="0" fontId="13" fillId="6" borderId="0" xfId="0" applyFont="1" applyFill="1" applyAlignment="1">
      <alignment horizontal="left" vertical="top" wrapText="1"/>
    </xf>
    <xf numFmtId="0" fontId="14" fillId="6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99"/>
  <sheetViews>
    <sheetView tabSelected="1" zoomScale="88" zoomScaleNormal="88" workbookViewId="0">
      <selection sqref="A1:E1"/>
    </sheetView>
  </sheetViews>
  <sheetFormatPr baseColWidth="10" defaultColWidth="9.33203125" defaultRowHeight="13.2" x14ac:dyDescent="0.25"/>
  <cols>
    <col min="1" max="1" width="6.77734375" customWidth="1"/>
    <col min="2" max="2" width="33.77734375" customWidth="1"/>
    <col min="3" max="3" width="25.44140625" customWidth="1"/>
    <col min="4" max="4" width="9.33203125" customWidth="1"/>
    <col min="5" max="5" width="9" customWidth="1"/>
    <col min="8" max="8" width="6.44140625" bestFit="1" customWidth="1"/>
    <col min="9" max="9" width="6.33203125" customWidth="1"/>
  </cols>
  <sheetData>
    <row r="1" spans="1:18" ht="182.4" customHeight="1" x14ac:dyDescent="0.25">
      <c r="A1" s="14" t="s">
        <v>221</v>
      </c>
      <c r="B1" s="15"/>
      <c r="C1" s="15"/>
      <c r="D1" s="15"/>
      <c r="E1" s="15"/>
    </row>
    <row r="2" spans="1:18" ht="22.8" x14ac:dyDescent="0.25">
      <c r="B2" s="5" t="s">
        <v>65</v>
      </c>
      <c r="D2" s="37" t="s">
        <v>66</v>
      </c>
      <c r="E2" s="37"/>
      <c r="F2" s="37"/>
      <c r="G2" s="37"/>
      <c r="H2" s="37" t="s">
        <v>67</v>
      </c>
      <c r="I2" s="37"/>
      <c r="J2" s="37"/>
      <c r="K2" s="37"/>
      <c r="L2" s="37" t="s">
        <v>68</v>
      </c>
      <c r="M2" s="37"/>
      <c r="N2" s="35"/>
      <c r="O2" s="35"/>
      <c r="P2" s="3"/>
    </row>
    <row r="3" spans="1:18" ht="15.6" x14ac:dyDescent="0.25">
      <c r="B3" s="12" t="s">
        <v>59</v>
      </c>
      <c r="C3" s="12" t="s">
        <v>60</v>
      </c>
      <c r="D3" s="33" t="s">
        <v>55</v>
      </c>
      <c r="E3" s="33" t="s">
        <v>56</v>
      </c>
      <c r="F3" s="33" t="s">
        <v>57</v>
      </c>
      <c r="G3" s="33" t="s">
        <v>58</v>
      </c>
      <c r="H3" s="10" t="s">
        <v>55</v>
      </c>
      <c r="I3" s="10" t="s">
        <v>56</v>
      </c>
      <c r="J3" s="10" t="s">
        <v>57</v>
      </c>
      <c r="K3" s="10" t="s">
        <v>58</v>
      </c>
      <c r="L3" s="11" t="s">
        <v>55</v>
      </c>
      <c r="M3" s="11" t="s">
        <v>56</v>
      </c>
      <c r="N3" s="11" t="s">
        <v>57</v>
      </c>
      <c r="O3" s="11" t="s">
        <v>58</v>
      </c>
      <c r="P3" s="3" t="s">
        <v>96</v>
      </c>
      <c r="R3" s="3" t="s">
        <v>185</v>
      </c>
    </row>
    <row r="4" spans="1:18" ht="13.8" x14ac:dyDescent="0.25">
      <c r="A4" s="23">
        <v>1</v>
      </c>
      <c r="B4" s="24" t="s">
        <v>13</v>
      </c>
      <c r="C4" s="24" t="s">
        <v>5</v>
      </c>
      <c r="D4" s="7">
        <v>43</v>
      </c>
      <c r="E4" s="7">
        <v>50</v>
      </c>
      <c r="F4" s="7">
        <v>49</v>
      </c>
      <c r="G4" s="7">
        <f>SUM(D4:F4)</f>
        <v>142</v>
      </c>
      <c r="H4" s="7">
        <v>49</v>
      </c>
      <c r="I4" s="7">
        <v>49</v>
      </c>
      <c r="J4" s="7">
        <v>49</v>
      </c>
      <c r="K4" s="7">
        <f>SUM(H4:J4)</f>
        <v>147</v>
      </c>
      <c r="L4" s="7">
        <v>47</v>
      </c>
      <c r="M4" s="7">
        <v>5</v>
      </c>
      <c r="N4" s="7">
        <v>45</v>
      </c>
      <c r="O4" s="7">
        <f t="shared" ref="O4:O16" si="0">SUM(L4:N4)</f>
        <v>97</v>
      </c>
      <c r="P4" s="7">
        <f>SUM(E4,F4,H4,I4,J4,L4)</f>
        <v>293</v>
      </c>
    </row>
    <row r="5" spans="1:18" ht="13.8" x14ac:dyDescent="0.25">
      <c r="A5" s="16">
        <v>2</v>
      </c>
      <c r="B5" s="17" t="s">
        <v>69</v>
      </c>
      <c r="C5" s="17" t="s">
        <v>70</v>
      </c>
      <c r="D5" s="18">
        <v>0</v>
      </c>
      <c r="E5" s="18">
        <v>0</v>
      </c>
      <c r="F5" s="18">
        <v>0</v>
      </c>
      <c r="G5" s="18">
        <v>0</v>
      </c>
      <c r="H5" s="18">
        <v>50</v>
      </c>
      <c r="I5" s="18">
        <v>5</v>
      </c>
      <c r="J5" s="18">
        <v>50</v>
      </c>
      <c r="K5" s="18">
        <f>SUM(H5:J5)</f>
        <v>105</v>
      </c>
      <c r="L5" s="18">
        <v>50</v>
      </c>
      <c r="M5" s="18">
        <v>47</v>
      </c>
      <c r="N5" s="18">
        <v>50</v>
      </c>
      <c r="O5" s="18">
        <f>SUM(L5:N5)</f>
        <v>147</v>
      </c>
      <c r="P5" s="18">
        <f>SUM(Q11,N5,M5,L5,J5,I5,H5)</f>
        <v>252</v>
      </c>
    </row>
    <row r="6" spans="1:18" ht="13.8" x14ac:dyDescent="0.25">
      <c r="A6" s="19">
        <v>3</v>
      </c>
      <c r="B6" s="20" t="s">
        <v>8</v>
      </c>
      <c r="C6" s="21" t="s">
        <v>93</v>
      </c>
      <c r="D6" s="22">
        <v>48</v>
      </c>
      <c r="E6" s="22">
        <v>0</v>
      </c>
      <c r="F6" s="22">
        <v>5</v>
      </c>
      <c r="G6" s="22">
        <f>SUM(D6:F6)</f>
        <v>53</v>
      </c>
      <c r="H6" s="22">
        <v>48</v>
      </c>
      <c r="I6" s="22">
        <v>47</v>
      </c>
      <c r="J6" s="22">
        <v>0</v>
      </c>
      <c r="K6" s="22">
        <f>SUM(H6:J6)</f>
        <v>95</v>
      </c>
      <c r="L6" s="22">
        <v>44</v>
      </c>
      <c r="M6" s="22">
        <v>44</v>
      </c>
      <c r="N6" s="22">
        <v>0</v>
      </c>
      <c r="O6" s="22">
        <f>SUM(L6:N6)</f>
        <v>88</v>
      </c>
      <c r="P6" s="22">
        <f>SUM(D6,M6,L6,H6,I6,F6)</f>
        <v>236</v>
      </c>
    </row>
    <row r="7" spans="1:18" ht="13.8" x14ac:dyDescent="0.25">
      <c r="A7" s="2">
        <v>4</v>
      </c>
      <c r="B7" s="1" t="s">
        <v>10</v>
      </c>
      <c r="C7" s="1" t="s">
        <v>11</v>
      </c>
      <c r="D7" s="34">
        <v>45</v>
      </c>
      <c r="E7" s="34">
        <v>49</v>
      </c>
      <c r="F7" s="34">
        <v>50</v>
      </c>
      <c r="G7" s="34">
        <f>SUM(D7:F7)</f>
        <v>144</v>
      </c>
      <c r="H7" s="8">
        <v>0</v>
      </c>
      <c r="I7" s="8">
        <v>0</v>
      </c>
      <c r="J7" s="8">
        <v>0</v>
      </c>
      <c r="K7" s="8">
        <f>SUM(H7:J7)</f>
        <v>0</v>
      </c>
      <c r="L7" s="9">
        <v>0</v>
      </c>
      <c r="M7" s="9">
        <v>45</v>
      </c>
      <c r="N7" s="9">
        <v>43</v>
      </c>
      <c r="O7" s="9">
        <f>SUM(L7:N7)</f>
        <v>88</v>
      </c>
      <c r="P7">
        <f>SUM(D7,E7,F7,M7,N7,L7)</f>
        <v>232</v>
      </c>
    </row>
    <row r="8" spans="1:18" ht="13.8" x14ac:dyDescent="0.25">
      <c r="A8" s="2">
        <v>5</v>
      </c>
      <c r="B8" s="1" t="s">
        <v>7</v>
      </c>
      <c r="C8" s="1" t="s">
        <v>0</v>
      </c>
      <c r="D8" s="34">
        <v>49</v>
      </c>
      <c r="E8" s="34">
        <v>5</v>
      </c>
      <c r="F8" s="34">
        <v>0</v>
      </c>
      <c r="G8" s="34">
        <f>SUM(D8:F8)</f>
        <v>54</v>
      </c>
      <c r="H8" s="8">
        <v>0</v>
      </c>
      <c r="I8" s="8">
        <v>0</v>
      </c>
      <c r="J8" s="8">
        <v>0</v>
      </c>
      <c r="K8" s="8">
        <f>SUM(H8:J8)</f>
        <v>0</v>
      </c>
      <c r="L8" s="9">
        <v>5</v>
      </c>
      <c r="M8" s="9">
        <v>48</v>
      </c>
      <c r="N8" s="9">
        <v>44</v>
      </c>
      <c r="O8" s="9">
        <f>SUM(L8:N8)</f>
        <v>97</v>
      </c>
      <c r="P8">
        <f>SUM(L8:N8,D8:E8)</f>
        <v>151</v>
      </c>
    </row>
    <row r="9" spans="1:18" ht="13.8" x14ac:dyDescent="0.25">
      <c r="A9" s="2">
        <v>6</v>
      </c>
      <c r="B9" s="1" t="s">
        <v>9</v>
      </c>
      <c r="C9" s="1" t="s">
        <v>3</v>
      </c>
      <c r="D9" s="34">
        <v>46</v>
      </c>
      <c r="E9" s="34">
        <v>0</v>
      </c>
      <c r="F9" s="34">
        <v>0</v>
      </c>
      <c r="G9" s="34">
        <f>SUM(D9:F9)</f>
        <v>46</v>
      </c>
      <c r="H9" s="8">
        <v>0</v>
      </c>
      <c r="I9" s="8">
        <v>0</v>
      </c>
      <c r="J9" s="8">
        <v>0</v>
      </c>
      <c r="K9" s="8">
        <f>SUM(H9:J9)</f>
        <v>0</v>
      </c>
      <c r="L9" s="9">
        <v>46</v>
      </c>
      <c r="M9" s="9">
        <v>5</v>
      </c>
      <c r="N9" s="9">
        <v>48</v>
      </c>
      <c r="O9" s="9">
        <f>SUM(L9:N9)</f>
        <v>99</v>
      </c>
      <c r="P9">
        <f>SUM(L9:N9,D9)</f>
        <v>145</v>
      </c>
    </row>
    <row r="10" spans="1:18" ht="13.8" x14ac:dyDescent="0.25">
      <c r="A10" s="2">
        <v>6</v>
      </c>
      <c r="B10" s="1" t="s">
        <v>118</v>
      </c>
      <c r="C10" s="1" t="s">
        <v>72</v>
      </c>
      <c r="D10" s="34">
        <v>0</v>
      </c>
      <c r="E10" s="34">
        <v>0</v>
      </c>
      <c r="F10" s="34">
        <v>0</v>
      </c>
      <c r="G10" s="34">
        <v>0</v>
      </c>
      <c r="H10" s="8">
        <v>0</v>
      </c>
      <c r="I10" s="8">
        <v>0</v>
      </c>
      <c r="J10" s="8">
        <v>0</v>
      </c>
      <c r="K10" s="8">
        <v>0</v>
      </c>
      <c r="L10" s="9">
        <v>49</v>
      </c>
      <c r="M10" s="9">
        <v>50</v>
      </c>
      <c r="N10" s="9">
        <v>46</v>
      </c>
      <c r="O10" s="9">
        <f>SUM(L10:N10)</f>
        <v>145</v>
      </c>
      <c r="P10">
        <f>SUM(L10:N10)</f>
        <v>145</v>
      </c>
    </row>
    <row r="11" spans="1:18" ht="13.8" x14ac:dyDescent="0.25">
      <c r="A11" s="2">
        <v>7</v>
      </c>
      <c r="B11" s="13" t="s">
        <v>130</v>
      </c>
      <c r="C11" s="13" t="s">
        <v>132</v>
      </c>
      <c r="D11" s="34">
        <v>0</v>
      </c>
      <c r="E11" s="34">
        <v>0</v>
      </c>
      <c r="F11" s="34">
        <v>0</v>
      </c>
      <c r="G11" s="34">
        <v>0</v>
      </c>
      <c r="H11" s="8">
        <v>0</v>
      </c>
      <c r="I11" s="8">
        <v>0</v>
      </c>
      <c r="J11" s="8">
        <v>0</v>
      </c>
      <c r="K11" s="8">
        <v>0</v>
      </c>
      <c r="L11" s="9">
        <v>45</v>
      </c>
      <c r="M11" s="9">
        <v>49</v>
      </c>
      <c r="N11" s="9">
        <v>49</v>
      </c>
      <c r="O11" s="9">
        <f>SUM(L11:N11)</f>
        <v>143</v>
      </c>
      <c r="P11">
        <v>143</v>
      </c>
    </row>
    <row r="12" spans="1:18" ht="13.8" x14ac:dyDescent="0.25">
      <c r="A12" s="2">
        <v>8</v>
      </c>
      <c r="B12" s="13" t="s">
        <v>119</v>
      </c>
      <c r="C12" s="13" t="s">
        <v>120</v>
      </c>
      <c r="D12" s="34">
        <v>0</v>
      </c>
      <c r="E12" s="34">
        <v>0</v>
      </c>
      <c r="F12" s="34">
        <v>0</v>
      </c>
      <c r="G12" s="34">
        <v>0</v>
      </c>
      <c r="H12" s="8">
        <v>0</v>
      </c>
      <c r="I12" s="8">
        <v>0</v>
      </c>
      <c r="J12" s="8">
        <v>0</v>
      </c>
      <c r="K12" s="8">
        <v>0</v>
      </c>
      <c r="L12" s="9">
        <v>48</v>
      </c>
      <c r="M12" s="9">
        <v>46</v>
      </c>
      <c r="N12" s="9">
        <v>47</v>
      </c>
      <c r="O12" s="9">
        <f>SUM(L12:N12)</f>
        <v>141</v>
      </c>
      <c r="P12">
        <f>SUM(L12:N12)</f>
        <v>141</v>
      </c>
    </row>
    <row r="13" spans="1:18" ht="13.8" x14ac:dyDescent="0.25">
      <c r="A13" s="2">
        <v>8</v>
      </c>
      <c r="B13" s="1" t="s">
        <v>12</v>
      </c>
      <c r="C13" s="1" t="s">
        <v>5</v>
      </c>
      <c r="D13" s="34">
        <v>44</v>
      </c>
      <c r="E13" s="34">
        <v>0</v>
      </c>
      <c r="F13" s="34">
        <v>0</v>
      </c>
      <c r="G13" s="34">
        <f>SUM(D13:F13)</f>
        <v>44</v>
      </c>
      <c r="H13" s="8">
        <v>47</v>
      </c>
      <c r="I13" s="8">
        <v>50</v>
      </c>
      <c r="J13" s="8">
        <v>0</v>
      </c>
      <c r="K13" s="8">
        <f>SUM(H13:J13)</f>
        <v>97</v>
      </c>
      <c r="L13" s="9">
        <v>0</v>
      </c>
      <c r="M13" s="9">
        <v>0</v>
      </c>
      <c r="N13" s="9">
        <v>0</v>
      </c>
      <c r="O13" s="9">
        <f>SUM(L13:N13)</f>
        <v>0</v>
      </c>
      <c r="P13">
        <f>SUM(D13,H13,I13)</f>
        <v>141</v>
      </c>
    </row>
    <row r="14" spans="1:18" ht="13.8" x14ac:dyDescent="0.25">
      <c r="A14" s="2">
        <v>9</v>
      </c>
      <c r="B14" s="1" t="s">
        <v>1</v>
      </c>
      <c r="C14" s="1" t="s">
        <v>0</v>
      </c>
      <c r="D14" s="34">
        <v>50</v>
      </c>
      <c r="E14" s="34">
        <v>18</v>
      </c>
      <c r="F14" s="34">
        <v>0</v>
      </c>
      <c r="G14" s="34">
        <f>SUM(D14:F14)</f>
        <v>68</v>
      </c>
      <c r="H14" s="8">
        <v>46</v>
      </c>
      <c r="I14" s="8">
        <v>48</v>
      </c>
      <c r="J14" s="8">
        <v>0</v>
      </c>
      <c r="K14" s="8">
        <f>SUM(H14:J14)</f>
        <v>94</v>
      </c>
      <c r="L14" s="9">
        <v>0</v>
      </c>
      <c r="M14" s="9">
        <v>0</v>
      </c>
      <c r="N14" s="9">
        <v>0</v>
      </c>
      <c r="O14" s="9">
        <f>SUM(L14:N14)</f>
        <v>0</v>
      </c>
      <c r="P14">
        <f>SUM(L14:O14,D14:E14,G14)</f>
        <v>136</v>
      </c>
    </row>
    <row r="15" spans="1:18" ht="13.8" x14ac:dyDescent="0.25">
      <c r="A15" s="2">
        <v>10</v>
      </c>
      <c r="B15" s="13" t="s">
        <v>121</v>
      </c>
      <c r="C15" s="13" t="s">
        <v>70</v>
      </c>
      <c r="D15" s="34">
        <v>0</v>
      </c>
      <c r="E15" s="34">
        <v>0</v>
      </c>
      <c r="F15" s="34">
        <v>0</v>
      </c>
      <c r="G15" s="34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9">
        <v>43</v>
      </c>
      <c r="N15" s="9">
        <v>42</v>
      </c>
      <c r="O15" s="9">
        <f>SUM(L15:N15)</f>
        <v>85</v>
      </c>
      <c r="P15">
        <f>SUM(L15:N15)</f>
        <v>85</v>
      </c>
    </row>
    <row r="16" spans="1:18" ht="13.8" x14ac:dyDescent="0.25">
      <c r="A16" s="2">
        <v>11</v>
      </c>
      <c r="B16" s="1" t="s">
        <v>14</v>
      </c>
      <c r="C16" s="1" t="s">
        <v>3</v>
      </c>
      <c r="D16" s="34">
        <v>0</v>
      </c>
      <c r="E16" s="34">
        <v>0</v>
      </c>
      <c r="F16" s="34">
        <v>48</v>
      </c>
      <c r="G16" s="34">
        <f>SUM(D16:F16)</f>
        <v>48</v>
      </c>
      <c r="H16" s="8">
        <v>0</v>
      </c>
      <c r="I16" s="8">
        <v>0</v>
      </c>
      <c r="J16" s="8">
        <v>0</v>
      </c>
      <c r="K16" s="8">
        <f>SUM(H16:J16)</f>
        <v>0</v>
      </c>
      <c r="L16" s="9">
        <v>0</v>
      </c>
      <c r="M16" s="9">
        <v>0</v>
      </c>
      <c r="N16" s="9">
        <v>0</v>
      </c>
      <c r="O16" s="9">
        <f>SUM(L16:N16)</f>
        <v>0</v>
      </c>
      <c r="P16">
        <f>SUM(F16)</f>
        <v>48</v>
      </c>
    </row>
    <row r="17" spans="1:25" ht="13.8" x14ac:dyDescent="0.25">
      <c r="A17" s="2">
        <v>12</v>
      </c>
      <c r="B17" s="1" t="s">
        <v>6</v>
      </c>
      <c r="C17" s="1" t="s">
        <v>3</v>
      </c>
      <c r="D17" s="34">
        <v>47</v>
      </c>
      <c r="E17" s="34">
        <v>0</v>
      </c>
      <c r="F17" s="34">
        <v>0</v>
      </c>
      <c r="G17" s="34">
        <f>SUM(D17:F17)</f>
        <v>47</v>
      </c>
      <c r="H17" s="8">
        <v>0</v>
      </c>
      <c r="I17" s="8">
        <v>0</v>
      </c>
      <c r="J17" s="8">
        <v>0</v>
      </c>
      <c r="K17" s="8">
        <f>SUM(H17:J17)</f>
        <v>0</v>
      </c>
      <c r="L17" s="9">
        <v>0</v>
      </c>
      <c r="M17" s="9">
        <v>0</v>
      </c>
      <c r="N17" s="9">
        <v>0</v>
      </c>
      <c r="O17" s="9">
        <f>SUM(L17:N17)</f>
        <v>0</v>
      </c>
      <c r="P17">
        <f>SUM(D17)</f>
        <v>47</v>
      </c>
    </row>
    <row r="18" spans="1:25" x14ac:dyDescent="0.25"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</row>
    <row r="19" spans="1:25" ht="22.8" x14ac:dyDescent="0.25">
      <c r="B19" s="5" t="s">
        <v>63</v>
      </c>
      <c r="D19" s="36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</row>
    <row r="20" spans="1:25" ht="15.6" x14ac:dyDescent="0.25">
      <c r="B20" s="12" t="s">
        <v>59</v>
      </c>
      <c r="C20" s="12" t="s">
        <v>60</v>
      </c>
      <c r="D20" s="33" t="s">
        <v>55</v>
      </c>
      <c r="E20" s="33" t="s">
        <v>56</v>
      </c>
      <c r="F20" s="33" t="s">
        <v>57</v>
      </c>
      <c r="G20" s="33" t="s">
        <v>58</v>
      </c>
      <c r="H20" s="10" t="s">
        <v>55</v>
      </c>
      <c r="I20" s="10" t="s">
        <v>56</v>
      </c>
      <c r="J20" s="10" t="s">
        <v>57</v>
      </c>
      <c r="K20" s="10" t="s">
        <v>58</v>
      </c>
      <c r="L20" s="11" t="s">
        <v>55</v>
      </c>
      <c r="M20" s="11" t="s">
        <v>56</v>
      </c>
      <c r="N20" s="11" t="s">
        <v>57</v>
      </c>
      <c r="O20" s="11" t="s">
        <v>58</v>
      </c>
      <c r="P20" s="3" t="s">
        <v>96</v>
      </c>
      <c r="R20" s="3" t="s">
        <v>184</v>
      </c>
    </row>
    <row r="21" spans="1:25" ht="13.8" x14ac:dyDescent="0.25">
      <c r="A21" s="23">
        <v>1</v>
      </c>
      <c r="B21" s="24" t="s">
        <v>15</v>
      </c>
      <c r="C21" s="24" t="s">
        <v>3</v>
      </c>
      <c r="D21" s="7">
        <v>50</v>
      </c>
      <c r="E21" s="7">
        <v>5</v>
      </c>
      <c r="F21" s="7">
        <v>49</v>
      </c>
      <c r="G21" s="7">
        <f>SUM(D21:F21)</f>
        <v>104</v>
      </c>
      <c r="H21" s="7">
        <v>49</v>
      </c>
      <c r="I21" s="7">
        <v>49</v>
      </c>
      <c r="J21" s="7">
        <v>48</v>
      </c>
      <c r="K21" s="7">
        <f>SUM(H21:J21)</f>
        <v>146</v>
      </c>
      <c r="L21" s="7">
        <v>48</v>
      </c>
      <c r="M21" s="7">
        <v>46</v>
      </c>
      <c r="N21" s="7">
        <v>48</v>
      </c>
      <c r="O21" s="7">
        <f t="shared" ref="O21:O34" si="1">SUM(L21:N21)</f>
        <v>142</v>
      </c>
      <c r="P21" s="7">
        <f>SUM(D21,F21,H21,I21,J21,L21)</f>
        <v>293</v>
      </c>
    </row>
    <row r="22" spans="1:25" ht="13.8" x14ac:dyDescent="0.25">
      <c r="A22" s="16">
        <v>2</v>
      </c>
      <c r="B22" s="17" t="s">
        <v>16</v>
      </c>
      <c r="C22" s="17" t="s">
        <v>5</v>
      </c>
      <c r="D22" s="18">
        <v>49</v>
      </c>
      <c r="E22" s="18">
        <v>49</v>
      </c>
      <c r="F22" s="18">
        <v>47</v>
      </c>
      <c r="G22" s="18">
        <f>SUM(D22:F22)</f>
        <v>145</v>
      </c>
      <c r="H22" s="18">
        <v>0</v>
      </c>
      <c r="I22" s="18">
        <v>0</v>
      </c>
      <c r="J22" s="18">
        <v>0</v>
      </c>
      <c r="K22" s="18">
        <f>SUM(H22:J22)</f>
        <v>0</v>
      </c>
      <c r="L22" s="18">
        <v>49</v>
      </c>
      <c r="M22" s="18">
        <v>47</v>
      </c>
      <c r="N22" s="18">
        <v>44</v>
      </c>
      <c r="O22" s="18">
        <f>SUM(L22:N22)</f>
        <v>140</v>
      </c>
      <c r="P22" s="18">
        <f>SUM(N22,M22,L22,F22,E22,D22)</f>
        <v>285</v>
      </c>
    </row>
    <row r="23" spans="1:25" ht="13.8" x14ac:dyDescent="0.25">
      <c r="A23" s="19">
        <v>3</v>
      </c>
      <c r="B23" s="20" t="s">
        <v>19</v>
      </c>
      <c r="C23" s="20" t="s">
        <v>3</v>
      </c>
      <c r="D23" s="22">
        <v>46</v>
      </c>
      <c r="E23" s="22">
        <v>48</v>
      </c>
      <c r="F23" s="22">
        <v>47</v>
      </c>
      <c r="G23" s="22">
        <f>SUM(D23:F23)</f>
        <v>141</v>
      </c>
      <c r="H23" s="22">
        <v>47</v>
      </c>
      <c r="I23" s="22">
        <v>46</v>
      </c>
      <c r="J23" s="22">
        <v>0</v>
      </c>
      <c r="K23" s="22">
        <f>SUM(H23:J23)</f>
        <v>93</v>
      </c>
      <c r="L23" s="22">
        <v>42</v>
      </c>
      <c r="M23" s="22">
        <v>44</v>
      </c>
      <c r="N23" s="22">
        <v>45</v>
      </c>
      <c r="O23" s="22">
        <f>SUM(L23:N23)</f>
        <v>131</v>
      </c>
      <c r="P23" s="22">
        <f>SUM(D23,E23,F23,H23,I23,N23)</f>
        <v>279</v>
      </c>
    </row>
    <row r="24" spans="1:25" ht="13.8" x14ac:dyDescent="0.25">
      <c r="A24" s="2">
        <v>4</v>
      </c>
      <c r="B24" s="1" t="s">
        <v>71</v>
      </c>
      <c r="C24" s="1" t="s">
        <v>72</v>
      </c>
      <c r="D24" s="34">
        <v>49</v>
      </c>
      <c r="E24" s="34">
        <v>5</v>
      </c>
      <c r="F24" s="34">
        <v>49</v>
      </c>
      <c r="G24" s="34">
        <v>0</v>
      </c>
      <c r="H24" s="8">
        <v>50</v>
      </c>
      <c r="I24" s="8">
        <v>50</v>
      </c>
      <c r="J24" s="8">
        <v>50</v>
      </c>
      <c r="K24" s="8">
        <f>SUM(H24:J24)</f>
        <v>150</v>
      </c>
      <c r="L24" s="9">
        <v>0</v>
      </c>
      <c r="M24" s="9">
        <v>0</v>
      </c>
      <c r="N24" s="9">
        <v>0</v>
      </c>
      <c r="O24" s="9">
        <f>SUM(L24:N24)</f>
        <v>0</v>
      </c>
      <c r="P24">
        <f>SUM(J24,I24,H24,F24,D24,E24)</f>
        <v>253</v>
      </c>
    </row>
    <row r="25" spans="1:25" ht="13.8" x14ac:dyDescent="0.25">
      <c r="A25" s="2">
        <v>5</v>
      </c>
      <c r="B25" s="1" t="s">
        <v>18</v>
      </c>
      <c r="C25" s="1" t="s">
        <v>3</v>
      </c>
      <c r="D25" s="34">
        <v>47</v>
      </c>
      <c r="E25" s="34">
        <v>5</v>
      </c>
      <c r="F25" s="34">
        <v>0</v>
      </c>
      <c r="G25" s="34">
        <f>SUM(D25:F25)</f>
        <v>52</v>
      </c>
      <c r="H25" s="8">
        <v>48</v>
      </c>
      <c r="I25" s="8">
        <v>48</v>
      </c>
      <c r="J25" s="8">
        <v>49</v>
      </c>
      <c r="K25" s="8">
        <f>SUM(H25:J25)</f>
        <v>145</v>
      </c>
      <c r="L25" s="9">
        <v>0</v>
      </c>
      <c r="M25" s="9">
        <v>0</v>
      </c>
      <c r="N25" s="9">
        <v>0</v>
      </c>
      <c r="O25" s="9">
        <f>SUM(L25:N25)</f>
        <v>0</v>
      </c>
      <c r="P25">
        <f>SUM(D25,H25,I25,J25,E25,F25)</f>
        <v>197</v>
      </c>
    </row>
    <row r="26" spans="1:25" ht="13.8" x14ac:dyDescent="0.25">
      <c r="A26" s="2">
        <v>6</v>
      </c>
      <c r="B26" s="1" t="s">
        <v>17</v>
      </c>
      <c r="C26" s="1" t="s">
        <v>0</v>
      </c>
      <c r="D26" s="34">
        <v>48</v>
      </c>
      <c r="E26" s="34">
        <v>5</v>
      </c>
      <c r="F26" s="34">
        <v>0</v>
      </c>
      <c r="G26" s="34">
        <f>SUM(D26:F26)</f>
        <v>53</v>
      </c>
      <c r="H26" s="8">
        <v>5</v>
      </c>
      <c r="I26" s="8">
        <v>47</v>
      </c>
      <c r="J26" s="8">
        <v>0</v>
      </c>
      <c r="K26" s="8">
        <f>SUM(H26:J26)</f>
        <v>52</v>
      </c>
      <c r="L26" s="9">
        <v>45</v>
      </c>
      <c r="M26" s="9">
        <v>45</v>
      </c>
      <c r="N26" s="9">
        <v>5</v>
      </c>
      <c r="O26" s="9">
        <f>SUM(L26:N26)</f>
        <v>95</v>
      </c>
      <c r="P26">
        <f>SUM(N26,M26,L26,I26,D26,E26)</f>
        <v>195</v>
      </c>
    </row>
    <row r="27" spans="1:25" ht="13.8" x14ac:dyDescent="0.25">
      <c r="A27" s="2">
        <v>7</v>
      </c>
      <c r="B27" s="1" t="s">
        <v>20</v>
      </c>
      <c r="C27" s="1" t="s">
        <v>0</v>
      </c>
      <c r="D27" s="34">
        <v>45</v>
      </c>
      <c r="E27" s="34">
        <v>47</v>
      </c>
      <c r="F27" s="34">
        <v>0</v>
      </c>
      <c r="G27" s="34">
        <f>SUM(D27:F27)</f>
        <v>92</v>
      </c>
      <c r="H27" s="8">
        <v>46</v>
      </c>
      <c r="I27" s="8">
        <v>45</v>
      </c>
      <c r="J27" s="8">
        <v>0</v>
      </c>
      <c r="K27" s="8">
        <f>SUM(H27:J27)</f>
        <v>91</v>
      </c>
      <c r="L27" s="9">
        <v>0</v>
      </c>
      <c r="M27" s="9">
        <v>0</v>
      </c>
      <c r="N27" s="9">
        <v>0</v>
      </c>
      <c r="O27" s="9">
        <f>SUM(L27:N27)</f>
        <v>0</v>
      </c>
      <c r="P27">
        <f>SUM(L27:O27,D27,E27,H27,I27,J27,F27)</f>
        <v>183</v>
      </c>
      <c r="Y27">
        <f>+AS182</f>
        <v>0</v>
      </c>
    </row>
    <row r="28" spans="1:25" ht="13.8" x14ac:dyDescent="0.25">
      <c r="A28" s="2">
        <v>8</v>
      </c>
      <c r="B28" s="1" t="s">
        <v>21</v>
      </c>
      <c r="C28" s="1" t="s">
        <v>4</v>
      </c>
      <c r="D28" s="34">
        <v>5</v>
      </c>
      <c r="E28" s="34">
        <v>50</v>
      </c>
      <c r="F28" s="34">
        <v>50</v>
      </c>
      <c r="G28" s="34">
        <f>SUM(D28:F28)</f>
        <v>105</v>
      </c>
      <c r="H28" s="8">
        <v>0</v>
      </c>
      <c r="I28" s="8">
        <v>0</v>
      </c>
      <c r="J28" s="8">
        <v>0</v>
      </c>
      <c r="K28" s="8">
        <f>SUM(H28:J28)</f>
        <v>0</v>
      </c>
      <c r="L28" s="9">
        <v>5</v>
      </c>
      <c r="M28" s="9">
        <v>5</v>
      </c>
      <c r="N28" s="9">
        <v>50</v>
      </c>
      <c r="O28" s="9">
        <f>SUM(L28:N28)</f>
        <v>60</v>
      </c>
      <c r="P28">
        <f>SUM(M28,N28,L28,D28:F28)</f>
        <v>165</v>
      </c>
    </row>
    <row r="29" spans="1:25" ht="13.8" x14ac:dyDescent="0.25">
      <c r="A29" s="2">
        <v>9</v>
      </c>
      <c r="B29" s="13" t="s">
        <v>122</v>
      </c>
      <c r="C29" s="13" t="s">
        <v>123</v>
      </c>
      <c r="D29" s="34">
        <v>0</v>
      </c>
      <c r="E29" s="34">
        <v>0</v>
      </c>
      <c r="F29" s="34">
        <v>0</v>
      </c>
      <c r="G29" s="34">
        <v>0</v>
      </c>
      <c r="H29" s="8">
        <v>0</v>
      </c>
      <c r="I29" s="8">
        <v>0</v>
      </c>
      <c r="J29" s="8">
        <v>0</v>
      </c>
      <c r="K29" s="8">
        <f>SUM(H29:J29)</f>
        <v>0</v>
      </c>
      <c r="L29" s="9">
        <v>50</v>
      </c>
      <c r="M29" s="9">
        <v>50</v>
      </c>
      <c r="N29" s="9">
        <v>47</v>
      </c>
      <c r="O29" s="9">
        <f>SUM(L29:N29)</f>
        <v>147</v>
      </c>
      <c r="P29">
        <f>SUM(L29:N29)</f>
        <v>147</v>
      </c>
    </row>
    <row r="30" spans="1:25" ht="13.8" x14ac:dyDescent="0.25">
      <c r="A30" s="2">
        <v>10</v>
      </c>
      <c r="B30" s="13" t="s">
        <v>127</v>
      </c>
      <c r="C30" s="13" t="s">
        <v>106</v>
      </c>
      <c r="D30" s="34">
        <v>0</v>
      </c>
      <c r="E30" s="34">
        <v>0</v>
      </c>
      <c r="F30" s="34">
        <v>0</v>
      </c>
      <c r="G30" s="34">
        <v>0</v>
      </c>
      <c r="H30" s="8">
        <v>0</v>
      </c>
      <c r="I30" s="8">
        <v>0</v>
      </c>
      <c r="J30" s="8">
        <v>0</v>
      </c>
      <c r="K30" s="8">
        <v>0</v>
      </c>
      <c r="L30" s="9">
        <v>45</v>
      </c>
      <c r="M30" s="9">
        <v>49</v>
      </c>
      <c r="N30" s="9">
        <v>49</v>
      </c>
      <c r="O30" s="9">
        <f>SUM(L30:N30)</f>
        <v>143</v>
      </c>
      <c r="P30">
        <f>SUM(L30:N30)</f>
        <v>143</v>
      </c>
    </row>
    <row r="31" spans="1:25" ht="13.8" x14ac:dyDescent="0.25">
      <c r="A31" s="2">
        <v>11</v>
      </c>
      <c r="B31" s="13" t="s">
        <v>125</v>
      </c>
      <c r="C31" s="13" t="s">
        <v>124</v>
      </c>
      <c r="D31" s="34">
        <v>0</v>
      </c>
      <c r="E31" s="34">
        <v>0</v>
      </c>
      <c r="F31" s="34">
        <v>0</v>
      </c>
      <c r="G31" s="34">
        <v>0</v>
      </c>
      <c r="H31" s="8">
        <v>0</v>
      </c>
      <c r="I31" s="8">
        <v>0</v>
      </c>
      <c r="J31" s="8">
        <v>0</v>
      </c>
      <c r="K31" s="8">
        <f>SUM(H31:J31)</f>
        <v>0</v>
      </c>
      <c r="L31" s="9">
        <v>47</v>
      </c>
      <c r="M31" s="9">
        <v>48</v>
      </c>
      <c r="N31" s="9">
        <v>43</v>
      </c>
      <c r="O31" s="9">
        <f>SUM(L31:N31)</f>
        <v>138</v>
      </c>
      <c r="P31">
        <f>SUM(L31:N31)</f>
        <v>138</v>
      </c>
    </row>
    <row r="32" spans="1:25" ht="13.8" x14ac:dyDescent="0.25">
      <c r="A32" s="2">
        <v>12</v>
      </c>
      <c r="B32" s="13" t="s">
        <v>129</v>
      </c>
      <c r="C32" s="13" t="s">
        <v>106</v>
      </c>
      <c r="D32" s="34">
        <v>0</v>
      </c>
      <c r="E32" s="34">
        <v>0</v>
      </c>
      <c r="F32" s="34">
        <v>0</v>
      </c>
      <c r="G32" s="34">
        <v>0</v>
      </c>
      <c r="H32" s="8">
        <v>0</v>
      </c>
      <c r="I32" s="8">
        <v>0</v>
      </c>
      <c r="J32" s="8">
        <v>0</v>
      </c>
      <c r="K32" s="8">
        <v>0</v>
      </c>
      <c r="L32" s="9">
        <v>43</v>
      </c>
      <c r="M32" s="9">
        <v>43</v>
      </c>
      <c r="N32" s="9">
        <v>46</v>
      </c>
      <c r="O32" s="9">
        <f>SUM(L32:N32)</f>
        <v>132</v>
      </c>
      <c r="P32">
        <f>SUM(L32:N32)</f>
        <v>132</v>
      </c>
    </row>
    <row r="33" spans="1:18" ht="13.8" x14ac:dyDescent="0.25">
      <c r="A33" s="2">
        <v>13</v>
      </c>
      <c r="B33" s="13" t="s">
        <v>126</v>
      </c>
      <c r="C33" s="13" t="s">
        <v>124</v>
      </c>
      <c r="D33" s="34">
        <v>0</v>
      </c>
      <c r="E33" s="34">
        <v>0</v>
      </c>
      <c r="F33" s="34">
        <v>0</v>
      </c>
      <c r="G33" s="34">
        <v>0</v>
      </c>
      <c r="H33" s="8">
        <v>0</v>
      </c>
      <c r="I33" s="8">
        <v>0</v>
      </c>
      <c r="J33" s="8">
        <v>0</v>
      </c>
      <c r="K33" s="8">
        <f>SUM(H33:J33)</f>
        <v>0</v>
      </c>
      <c r="L33" s="9">
        <v>46</v>
      </c>
      <c r="M33" s="9">
        <v>5</v>
      </c>
      <c r="N33" s="9">
        <v>42</v>
      </c>
      <c r="O33" s="9">
        <f>SUM(L33:N33)</f>
        <v>93</v>
      </c>
      <c r="P33">
        <f>SUM(L33:N33)</f>
        <v>93</v>
      </c>
    </row>
    <row r="34" spans="1:18" ht="13.8" x14ac:dyDescent="0.25">
      <c r="A34" s="2">
        <v>14</v>
      </c>
      <c r="B34" s="13" t="s">
        <v>128</v>
      </c>
      <c r="C34" s="13" t="s">
        <v>124</v>
      </c>
      <c r="D34" s="34">
        <v>0</v>
      </c>
      <c r="E34" s="34">
        <v>0</v>
      </c>
      <c r="F34" s="34">
        <v>0</v>
      </c>
      <c r="G34" s="34">
        <v>0</v>
      </c>
      <c r="H34" s="8">
        <v>0</v>
      </c>
      <c r="I34" s="8">
        <v>0</v>
      </c>
      <c r="J34" s="8">
        <v>0</v>
      </c>
      <c r="K34" s="8">
        <v>0</v>
      </c>
      <c r="L34" s="9">
        <v>44</v>
      </c>
      <c r="M34" s="9">
        <v>5</v>
      </c>
      <c r="N34" s="9">
        <v>5</v>
      </c>
      <c r="O34" s="9">
        <f>SUM(L34:N34)</f>
        <v>54</v>
      </c>
      <c r="P34">
        <f>SUM(L34:N34)</f>
        <v>54</v>
      </c>
    </row>
    <row r="35" spans="1:18" ht="13.8" x14ac:dyDescent="0.25">
      <c r="A35" s="2">
        <v>15</v>
      </c>
      <c r="B35" s="1" t="s">
        <v>73</v>
      </c>
      <c r="C35" s="1" t="s">
        <v>72</v>
      </c>
      <c r="D35" s="34">
        <v>0</v>
      </c>
      <c r="E35" s="34">
        <v>0</v>
      </c>
      <c r="F35" s="34">
        <v>0</v>
      </c>
      <c r="G35" s="34">
        <v>0</v>
      </c>
      <c r="H35" s="8">
        <v>0</v>
      </c>
      <c r="I35" s="8">
        <v>44</v>
      </c>
      <c r="J35" s="8">
        <v>0</v>
      </c>
      <c r="K35" s="8">
        <f>SUM(H35:J35)</f>
        <v>44</v>
      </c>
      <c r="L35" s="9">
        <v>0</v>
      </c>
      <c r="M35" s="9">
        <v>0</v>
      </c>
      <c r="N35" s="9"/>
      <c r="O35" s="9">
        <f>SUM(L35:N35)</f>
        <v>0</v>
      </c>
      <c r="P35">
        <f>SUM(I35)</f>
        <v>44</v>
      </c>
    </row>
    <row r="36" spans="1:18" ht="13.8" x14ac:dyDescent="0.25">
      <c r="A36" s="2"/>
      <c r="B36" s="1"/>
      <c r="C36" s="1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</row>
    <row r="37" spans="1:18" x14ac:dyDescent="0.25"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</row>
    <row r="38" spans="1:18" ht="22.8" x14ac:dyDescent="0.25">
      <c r="B38" s="5" t="s">
        <v>61</v>
      </c>
      <c r="D38" s="36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</row>
    <row r="39" spans="1:18" ht="15.6" x14ac:dyDescent="0.25">
      <c r="B39" s="12" t="s">
        <v>59</v>
      </c>
      <c r="C39" s="12" t="s">
        <v>60</v>
      </c>
      <c r="D39" s="33" t="s">
        <v>55</v>
      </c>
      <c r="E39" s="33" t="s">
        <v>56</v>
      </c>
      <c r="F39" s="33" t="s">
        <v>57</v>
      </c>
      <c r="G39" s="33" t="s">
        <v>58</v>
      </c>
      <c r="H39" s="10" t="s">
        <v>55</v>
      </c>
      <c r="I39" s="10" t="s">
        <v>56</v>
      </c>
      <c r="J39" s="10" t="s">
        <v>57</v>
      </c>
      <c r="K39" s="10" t="s">
        <v>58</v>
      </c>
      <c r="L39" s="11" t="s">
        <v>55</v>
      </c>
      <c r="M39" s="11" t="s">
        <v>56</v>
      </c>
      <c r="N39" s="11" t="s">
        <v>57</v>
      </c>
      <c r="O39" s="11" t="s">
        <v>58</v>
      </c>
      <c r="P39" s="3" t="s">
        <v>96</v>
      </c>
      <c r="R39" s="3" t="s">
        <v>183</v>
      </c>
    </row>
    <row r="40" spans="1:18" ht="13.8" x14ac:dyDescent="0.25">
      <c r="A40" s="23">
        <v>1</v>
      </c>
      <c r="B40" s="41" t="s">
        <v>158</v>
      </c>
      <c r="C40" s="41" t="s">
        <v>72</v>
      </c>
      <c r="D40" s="29">
        <v>50</v>
      </c>
      <c r="E40" s="29">
        <v>48</v>
      </c>
      <c r="F40" s="29">
        <v>49</v>
      </c>
      <c r="G40" s="29">
        <f>SUM(D40:F40)</f>
        <v>147</v>
      </c>
      <c r="H40" s="29">
        <v>50</v>
      </c>
      <c r="I40" s="29">
        <v>50</v>
      </c>
      <c r="J40" s="29">
        <v>50</v>
      </c>
      <c r="K40" s="29">
        <f>SUM(H40:J40)</f>
        <v>150</v>
      </c>
      <c r="L40" s="29">
        <v>50</v>
      </c>
      <c r="M40" s="29">
        <v>50</v>
      </c>
      <c r="N40" s="29">
        <v>50</v>
      </c>
      <c r="O40" s="29">
        <f>SUM(L40:N40)</f>
        <v>150</v>
      </c>
      <c r="P40" s="29">
        <f>SUM(N40,M40,L40,J40,I40,H40)</f>
        <v>300</v>
      </c>
    </row>
    <row r="41" spans="1:18" ht="13.8" x14ac:dyDescent="0.25">
      <c r="A41" s="16">
        <v>2</v>
      </c>
      <c r="B41" s="42" t="s">
        <v>170</v>
      </c>
      <c r="C41" s="42" t="s">
        <v>70</v>
      </c>
      <c r="D41" s="43">
        <v>44</v>
      </c>
      <c r="E41" s="43">
        <v>49</v>
      </c>
      <c r="F41" s="43">
        <v>47</v>
      </c>
      <c r="G41" s="43">
        <f>SUM(D41:F41)</f>
        <v>140</v>
      </c>
      <c r="H41" s="43">
        <v>0</v>
      </c>
      <c r="I41" s="43">
        <v>0</v>
      </c>
      <c r="J41" s="43">
        <v>0</v>
      </c>
      <c r="K41" s="43">
        <f>SUM(H41:J41)</f>
        <v>0</v>
      </c>
      <c r="L41" s="43">
        <v>49</v>
      </c>
      <c r="M41" s="43">
        <v>41</v>
      </c>
      <c r="N41" s="43">
        <v>46</v>
      </c>
      <c r="O41" s="43">
        <f>SUM(L41:N41)</f>
        <v>136</v>
      </c>
      <c r="P41" s="43">
        <f>SUM(N41,M41,L41,F41,E41,D41)</f>
        <v>276</v>
      </c>
    </row>
    <row r="42" spans="1:18" ht="13.8" x14ac:dyDescent="0.25">
      <c r="A42" s="19">
        <v>3</v>
      </c>
      <c r="B42" s="44" t="s">
        <v>162</v>
      </c>
      <c r="C42" s="44" t="s">
        <v>72</v>
      </c>
      <c r="D42" s="45">
        <v>35</v>
      </c>
      <c r="E42" s="45">
        <v>40</v>
      </c>
      <c r="F42" s="45">
        <v>42</v>
      </c>
      <c r="G42" s="45">
        <f>SUM(D42:F42)</f>
        <v>117</v>
      </c>
      <c r="H42" s="45">
        <v>47</v>
      </c>
      <c r="I42" s="45">
        <v>47</v>
      </c>
      <c r="J42" s="45">
        <v>48</v>
      </c>
      <c r="K42" s="45">
        <f>SUM(H42:J42)</f>
        <v>142</v>
      </c>
      <c r="L42" s="45">
        <v>45</v>
      </c>
      <c r="M42" s="45">
        <v>46</v>
      </c>
      <c r="N42" s="45">
        <v>40</v>
      </c>
      <c r="O42" s="45">
        <f>SUM(L42:N42)</f>
        <v>131</v>
      </c>
      <c r="P42" s="45">
        <f>SUM(J42,I42,H42,L42,M42,F42)</f>
        <v>275</v>
      </c>
    </row>
    <row r="43" spans="1:18" ht="13.8" x14ac:dyDescent="0.25">
      <c r="A43" s="2">
        <v>4</v>
      </c>
      <c r="B43" s="28" t="s">
        <v>177</v>
      </c>
      <c r="C43" s="28" t="s">
        <v>72</v>
      </c>
      <c r="D43" s="38">
        <v>42</v>
      </c>
      <c r="E43" s="38">
        <v>39</v>
      </c>
      <c r="F43" s="38">
        <v>41</v>
      </c>
      <c r="G43" s="38">
        <f>SUM(D43:F43)</f>
        <v>122</v>
      </c>
      <c r="H43" s="30">
        <v>45</v>
      </c>
      <c r="I43" s="30">
        <v>49</v>
      </c>
      <c r="J43" s="30">
        <v>43</v>
      </c>
      <c r="K43" s="30">
        <f>SUM(H43:J43)</f>
        <v>137</v>
      </c>
      <c r="L43" s="31">
        <v>0</v>
      </c>
      <c r="M43" s="31">
        <v>0</v>
      </c>
      <c r="N43" s="31">
        <v>0</v>
      </c>
      <c r="O43" s="31">
        <f>SUM(L43:N43)</f>
        <v>0</v>
      </c>
      <c r="P43" s="32">
        <f>SUM(K43,G43)</f>
        <v>259</v>
      </c>
    </row>
    <row r="44" spans="1:18" ht="13.8" x14ac:dyDescent="0.25">
      <c r="A44" s="2">
        <v>5</v>
      </c>
      <c r="B44" s="28" t="s">
        <v>182</v>
      </c>
      <c r="C44" s="28" t="s">
        <v>93</v>
      </c>
      <c r="D44" s="38">
        <v>28</v>
      </c>
      <c r="E44" s="38">
        <v>38</v>
      </c>
      <c r="F44" s="38">
        <v>31</v>
      </c>
      <c r="G44" s="38">
        <f>SUM(D44:F44)</f>
        <v>97</v>
      </c>
      <c r="H44" s="30">
        <v>41</v>
      </c>
      <c r="I44" s="30">
        <v>48</v>
      </c>
      <c r="J44" s="30">
        <v>46</v>
      </c>
      <c r="K44" s="30">
        <f>SUM(H44:J44)</f>
        <v>135</v>
      </c>
      <c r="L44" s="31">
        <v>38</v>
      </c>
      <c r="M44" s="31">
        <v>40</v>
      </c>
      <c r="N44" s="31">
        <v>38</v>
      </c>
      <c r="O44" s="31">
        <f>SUM(L44:N44)</f>
        <v>116</v>
      </c>
      <c r="P44" s="32">
        <f>SUM(J44,I44,H44,M44,N44,L44)</f>
        <v>251</v>
      </c>
    </row>
    <row r="45" spans="1:18" ht="13.8" x14ac:dyDescent="0.25">
      <c r="A45" s="2">
        <v>6</v>
      </c>
      <c r="B45" s="28" t="s">
        <v>169</v>
      </c>
      <c r="C45" s="28" t="s">
        <v>132</v>
      </c>
      <c r="D45" s="38">
        <v>46</v>
      </c>
      <c r="E45" s="38">
        <v>46</v>
      </c>
      <c r="F45" s="38">
        <v>33</v>
      </c>
      <c r="G45" s="38">
        <f>SUM(D45:F45)</f>
        <v>125</v>
      </c>
      <c r="H45" s="30">
        <v>0</v>
      </c>
      <c r="I45" s="30">
        <v>0</v>
      </c>
      <c r="J45" s="30">
        <v>0</v>
      </c>
      <c r="K45" s="30">
        <f>SUM(H45:J45)</f>
        <v>0</v>
      </c>
      <c r="L45" s="31">
        <v>31</v>
      </c>
      <c r="M45" s="31">
        <v>44</v>
      </c>
      <c r="N45" s="31">
        <v>43</v>
      </c>
      <c r="O45" s="31">
        <f>SUM(L45:N45)</f>
        <v>118</v>
      </c>
      <c r="P45" s="32">
        <f>SUM(N45,M45,L45,F45,E45,D45)</f>
        <v>243</v>
      </c>
    </row>
    <row r="46" spans="1:18" ht="13.8" x14ac:dyDescent="0.25">
      <c r="A46" s="2">
        <v>7</v>
      </c>
      <c r="B46" s="28" t="s">
        <v>163</v>
      </c>
      <c r="C46" s="28" t="s">
        <v>70</v>
      </c>
      <c r="D46" s="38">
        <v>40</v>
      </c>
      <c r="E46" s="38">
        <v>33</v>
      </c>
      <c r="F46" s="38">
        <v>46</v>
      </c>
      <c r="G46" s="38">
        <f>SUM(D46:F46)</f>
        <v>119</v>
      </c>
      <c r="H46" s="30">
        <v>0</v>
      </c>
      <c r="I46" s="30">
        <v>0</v>
      </c>
      <c r="J46" s="30">
        <v>0</v>
      </c>
      <c r="K46" s="30">
        <f>SUM(H46:J46)</f>
        <v>0</v>
      </c>
      <c r="L46" s="31">
        <v>47</v>
      </c>
      <c r="M46" s="31">
        <v>49</v>
      </c>
      <c r="N46" s="31">
        <v>28</v>
      </c>
      <c r="O46" s="31">
        <f>SUM(L46:N46)</f>
        <v>124</v>
      </c>
      <c r="P46" s="32">
        <f>SUM(N46,M46,L46,D46:F46)</f>
        <v>243</v>
      </c>
    </row>
    <row r="47" spans="1:18" ht="13.8" x14ac:dyDescent="0.25">
      <c r="A47" s="2">
        <v>7</v>
      </c>
      <c r="B47" s="28" t="s">
        <v>180</v>
      </c>
      <c r="C47" s="28" t="s">
        <v>154</v>
      </c>
      <c r="D47" s="38">
        <v>27</v>
      </c>
      <c r="E47" s="38">
        <v>31</v>
      </c>
      <c r="F47" s="38">
        <v>38</v>
      </c>
      <c r="G47" s="38">
        <f>SUM(D47:F47)</f>
        <v>96</v>
      </c>
      <c r="H47" s="30">
        <v>38</v>
      </c>
      <c r="I47" s="30">
        <v>43</v>
      </c>
      <c r="J47" s="30">
        <v>44</v>
      </c>
      <c r="K47" s="30">
        <f>SUM(H47:J47)</f>
        <v>125</v>
      </c>
      <c r="L47" s="31">
        <v>29</v>
      </c>
      <c r="M47" s="31">
        <v>37</v>
      </c>
      <c r="N47" s="31">
        <v>32</v>
      </c>
      <c r="O47" s="31">
        <f>SUM(L47:N47)</f>
        <v>98</v>
      </c>
      <c r="P47" s="32">
        <f>SUM(J47,I47,H47,F47,M47,N47)</f>
        <v>232</v>
      </c>
    </row>
    <row r="48" spans="1:18" ht="13.8" x14ac:dyDescent="0.25">
      <c r="A48" s="2">
        <v>9</v>
      </c>
      <c r="B48" s="28" t="s">
        <v>164</v>
      </c>
      <c r="C48" s="28" t="s">
        <v>72</v>
      </c>
      <c r="D48" s="38">
        <v>33</v>
      </c>
      <c r="E48" s="38">
        <v>32</v>
      </c>
      <c r="F48" s="38">
        <v>37</v>
      </c>
      <c r="G48" s="38">
        <f>SUM(D48:F48)</f>
        <v>102</v>
      </c>
      <c r="H48" s="30">
        <v>39</v>
      </c>
      <c r="I48" s="30">
        <v>45</v>
      </c>
      <c r="J48" s="30">
        <v>5</v>
      </c>
      <c r="K48" s="30">
        <f>SUM(H48:J48)</f>
        <v>89</v>
      </c>
      <c r="L48" s="31">
        <v>46</v>
      </c>
      <c r="M48" s="31">
        <v>3</v>
      </c>
      <c r="N48" s="31">
        <v>30</v>
      </c>
      <c r="O48" s="31">
        <f>SUM(L48:N48)</f>
        <v>79</v>
      </c>
      <c r="P48" s="32">
        <f>SUM(I48,L48,H48,F48,E48,D48)</f>
        <v>232</v>
      </c>
    </row>
    <row r="49" spans="1:16" ht="13.8" x14ac:dyDescent="0.25">
      <c r="A49" s="2">
        <v>10</v>
      </c>
      <c r="B49" s="28" t="s">
        <v>151</v>
      </c>
      <c r="C49" s="28" t="s">
        <v>132</v>
      </c>
      <c r="D49" s="38">
        <v>45</v>
      </c>
      <c r="E49" s="38">
        <v>42</v>
      </c>
      <c r="F49" s="38">
        <v>48</v>
      </c>
      <c r="G49" s="38">
        <f>SUM(D49:F49)</f>
        <v>135</v>
      </c>
      <c r="H49" s="30">
        <v>0</v>
      </c>
      <c r="I49" s="30">
        <v>0</v>
      </c>
      <c r="J49" s="30">
        <v>0</v>
      </c>
      <c r="K49" s="30">
        <f>SUM(H49:J49)</f>
        <v>0</v>
      </c>
      <c r="L49" s="31">
        <v>48</v>
      </c>
      <c r="M49" s="31">
        <v>48</v>
      </c>
      <c r="N49" s="31">
        <v>44</v>
      </c>
      <c r="O49" s="31">
        <f>SUM(L49:N49)</f>
        <v>140</v>
      </c>
      <c r="P49" s="32">
        <f>SUM(N49,M49,L49,F49,E49)</f>
        <v>230</v>
      </c>
    </row>
    <row r="50" spans="1:16" ht="13.8" x14ac:dyDescent="0.25">
      <c r="A50" s="2">
        <v>11</v>
      </c>
      <c r="B50" s="28" t="s">
        <v>84</v>
      </c>
      <c r="C50" s="28" t="s">
        <v>72</v>
      </c>
      <c r="D50" s="38">
        <v>0</v>
      </c>
      <c r="E50" s="38">
        <v>0</v>
      </c>
      <c r="F50" s="38">
        <v>0</v>
      </c>
      <c r="G50" s="38">
        <f>SUM(D50:F50)</f>
        <v>0</v>
      </c>
      <c r="H50" s="30">
        <v>40</v>
      </c>
      <c r="I50" s="30">
        <v>44</v>
      </c>
      <c r="J50" s="30">
        <v>40</v>
      </c>
      <c r="K50" s="30">
        <f>SUM(H50:J50)</f>
        <v>124</v>
      </c>
      <c r="L50" s="31">
        <v>34</v>
      </c>
      <c r="M50" s="31">
        <v>39</v>
      </c>
      <c r="N50" s="31">
        <v>31</v>
      </c>
      <c r="O50" s="31">
        <f>SUM(L50:N50)</f>
        <v>104</v>
      </c>
      <c r="P50" s="32">
        <f>SUM(L50:N50,H50:J50)</f>
        <v>228</v>
      </c>
    </row>
    <row r="51" spans="1:16" ht="13.8" x14ac:dyDescent="0.25">
      <c r="A51" s="2">
        <v>12</v>
      </c>
      <c r="B51" s="28" t="s">
        <v>165</v>
      </c>
      <c r="C51" s="28" t="s">
        <v>141</v>
      </c>
      <c r="D51" s="38">
        <v>38</v>
      </c>
      <c r="E51" s="38">
        <v>43</v>
      </c>
      <c r="F51" s="38">
        <v>44</v>
      </c>
      <c r="G51" s="38">
        <f>SUM(D51:F51)</f>
        <v>125</v>
      </c>
      <c r="H51" s="30">
        <v>0</v>
      </c>
      <c r="I51" s="30">
        <v>0</v>
      </c>
      <c r="J51" s="30">
        <v>0</v>
      </c>
      <c r="K51" s="30">
        <f>SUM(H51:J51)</f>
        <v>0</v>
      </c>
      <c r="L51" s="31">
        <v>39</v>
      </c>
      <c r="M51" s="31">
        <v>45</v>
      </c>
      <c r="N51" s="31">
        <v>0</v>
      </c>
      <c r="O51" s="31">
        <f>SUM(L51:N51)</f>
        <v>84</v>
      </c>
      <c r="P51" s="32">
        <f>SUM(L51,M51,F51,E51,D51)</f>
        <v>209</v>
      </c>
    </row>
    <row r="52" spans="1:16" ht="13.8" x14ac:dyDescent="0.25">
      <c r="A52" s="2">
        <v>13</v>
      </c>
      <c r="B52" s="28" t="s">
        <v>78</v>
      </c>
      <c r="C52" s="28" t="s">
        <v>79</v>
      </c>
      <c r="D52" s="38">
        <v>0</v>
      </c>
      <c r="E52" s="38">
        <v>0</v>
      </c>
      <c r="F52" s="38">
        <v>0</v>
      </c>
      <c r="G52" s="38">
        <f>SUM(D52:F52)</f>
        <v>0</v>
      </c>
      <c r="H52" s="30">
        <v>44</v>
      </c>
      <c r="I52" s="30">
        <v>5</v>
      </c>
      <c r="J52" s="30">
        <v>43</v>
      </c>
      <c r="K52" s="30">
        <f>SUM(H52:J52)</f>
        <v>92</v>
      </c>
      <c r="L52" s="31">
        <v>43</v>
      </c>
      <c r="M52" s="31">
        <v>35</v>
      </c>
      <c r="N52" s="31">
        <v>37</v>
      </c>
      <c r="O52" s="31">
        <f>SUM(L52:N52)</f>
        <v>115</v>
      </c>
      <c r="P52" s="32">
        <f>SUM(S46,H52,I52,J52,L52,M52,N52)</f>
        <v>207</v>
      </c>
    </row>
    <row r="53" spans="1:16" ht="13.8" x14ac:dyDescent="0.25">
      <c r="A53" s="2">
        <v>14</v>
      </c>
      <c r="B53" s="28" t="s">
        <v>157</v>
      </c>
      <c r="C53" s="28" t="s">
        <v>72</v>
      </c>
      <c r="D53" s="38">
        <v>34</v>
      </c>
      <c r="E53" s="38">
        <v>31</v>
      </c>
      <c r="F53" s="38">
        <v>36</v>
      </c>
      <c r="G53" s="38">
        <f>SUM(D53:F53)</f>
        <v>101</v>
      </c>
      <c r="H53" s="30">
        <v>0</v>
      </c>
      <c r="I53" s="30">
        <v>0</v>
      </c>
      <c r="J53" s="30">
        <v>0</v>
      </c>
      <c r="K53" s="30">
        <f>SUM(H53:J53)</f>
        <v>0</v>
      </c>
      <c r="L53" s="31">
        <v>37</v>
      </c>
      <c r="M53" s="31">
        <v>30</v>
      </c>
      <c r="N53" s="31">
        <v>29</v>
      </c>
      <c r="O53" s="31">
        <f>SUM(L53:N53)</f>
        <v>96</v>
      </c>
      <c r="P53" s="32">
        <f>SUM(N53,M53,L53,D53:F53)</f>
        <v>197</v>
      </c>
    </row>
    <row r="54" spans="1:16" ht="13.8" x14ac:dyDescent="0.25">
      <c r="A54" s="2">
        <v>15</v>
      </c>
      <c r="B54" s="28" t="s">
        <v>181</v>
      </c>
      <c r="C54" s="28" t="s">
        <v>72</v>
      </c>
      <c r="D54" s="38">
        <v>39</v>
      </c>
      <c r="E54" s="38">
        <v>5</v>
      </c>
      <c r="F54" s="38">
        <v>30</v>
      </c>
      <c r="G54" s="38">
        <f>SUM(D54:F54)</f>
        <v>74</v>
      </c>
      <c r="H54" s="30">
        <v>0</v>
      </c>
      <c r="I54" s="30">
        <v>0</v>
      </c>
      <c r="J54" s="30">
        <v>0</v>
      </c>
      <c r="K54" s="30">
        <f>SUM(H54:J54)</f>
        <v>0</v>
      </c>
      <c r="L54" s="31">
        <v>26</v>
      </c>
      <c r="M54" s="31">
        <v>36</v>
      </c>
      <c r="N54" s="31">
        <v>34</v>
      </c>
      <c r="O54" s="31">
        <f>SUM(L54:N54)</f>
        <v>96</v>
      </c>
      <c r="P54" s="32">
        <f>SUM(N54,M54,L54,D54:F54)</f>
        <v>170</v>
      </c>
    </row>
    <row r="55" spans="1:16" ht="13.8" x14ac:dyDescent="0.25">
      <c r="A55" s="2">
        <v>16</v>
      </c>
      <c r="B55" s="28" t="s">
        <v>159</v>
      </c>
      <c r="C55" s="28" t="s">
        <v>72</v>
      </c>
      <c r="D55" s="38">
        <v>47</v>
      </c>
      <c r="E55" s="38">
        <v>50</v>
      </c>
      <c r="F55" s="38">
        <v>50</v>
      </c>
      <c r="G55" s="38">
        <f>SUM(D55:F55)</f>
        <v>147</v>
      </c>
      <c r="H55" s="30">
        <v>0</v>
      </c>
      <c r="I55" s="30">
        <v>0</v>
      </c>
      <c r="J55" s="30">
        <v>0</v>
      </c>
      <c r="K55" s="30">
        <f>SUM(H55:J55)</f>
        <v>0</v>
      </c>
      <c r="L55" s="31">
        <v>0</v>
      </c>
      <c r="M55" s="31">
        <v>0</v>
      </c>
      <c r="N55" s="31">
        <v>0</v>
      </c>
      <c r="O55" s="31">
        <f>SUM(L55:N55)</f>
        <v>0</v>
      </c>
      <c r="P55" s="32">
        <f>SUM(K55,G55)</f>
        <v>147</v>
      </c>
    </row>
    <row r="56" spans="1:16" ht="13.8" x14ac:dyDescent="0.25">
      <c r="A56" s="2">
        <v>17</v>
      </c>
      <c r="B56" s="32" t="s">
        <v>144</v>
      </c>
      <c r="C56" s="28" t="s">
        <v>132</v>
      </c>
      <c r="D56" s="38">
        <v>0</v>
      </c>
      <c r="E56" s="38">
        <v>0</v>
      </c>
      <c r="F56" s="38">
        <v>0</v>
      </c>
      <c r="G56" s="38">
        <v>0</v>
      </c>
      <c r="H56" s="30">
        <v>0</v>
      </c>
      <c r="I56" s="30">
        <v>0</v>
      </c>
      <c r="J56" s="30">
        <v>0</v>
      </c>
      <c r="K56" s="30">
        <v>0</v>
      </c>
      <c r="L56" s="31">
        <v>44</v>
      </c>
      <c r="M56" s="31">
        <v>47</v>
      </c>
      <c r="N56" s="31">
        <v>49</v>
      </c>
      <c r="O56" s="31">
        <f>SUM(L56:N56)</f>
        <v>140</v>
      </c>
      <c r="P56" s="32">
        <f>SUM(L56:N56)</f>
        <v>140</v>
      </c>
    </row>
    <row r="57" spans="1:16" ht="13.8" x14ac:dyDescent="0.25">
      <c r="A57" s="2">
        <v>18</v>
      </c>
      <c r="B57" s="28" t="s">
        <v>92</v>
      </c>
      <c r="C57" s="28" t="s">
        <v>93</v>
      </c>
      <c r="D57" s="38">
        <v>0</v>
      </c>
      <c r="E57" s="38">
        <v>0</v>
      </c>
      <c r="F57" s="38">
        <v>0</v>
      </c>
      <c r="G57" s="38">
        <f>SUM(D57:F57)</f>
        <v>0</v>
      </c>
      <c r="H57" s="30">
        <v>5</v>
      </c>
      <c r="I57" s="30">
        <v>36</v>
      </c>
      <c r="J57" s="30">
        <v>0</v>
      </c>
      <c r="K57" s="30">
        <f>SUM(H57:J57)</f>
        <v>41</v>
      </c>
      <c r="L57" s="31">
        <v>32</v>
      </c>
      <c r="M57" s="31">
        <v>29</v>
      </c>
      <c r="N57" s="31">
        <v>33</v>
      </c>
      <c r="O57" s="31">
        <f>SUM(L57:N57)</f>
        <v>94</v>
      </c>
      <c r="P57" s="32">
        <f>SUM(N57,M57,L57,I57,H57)</f>
        <v>135</v>
      </c>
    </row>
    <row r="58" spans="1:16" ht="13.8" x14ac:dyDescent="0.25">
      <c r="A58" s="2">
        <v>18</v>
      </c>
      <c r="B58" s="28" t="s">
        <v>173</v>
      </c>
      <c r="C58" s="28" t="s">
        <v>174</v>
      </c>
      <c r="D58" s="38">
        <v>5</v>
      </c>
      <c r="E58" s="38">
        <v>0</v>
      </c>
      <c r="F58" s="38">
        <v>0</v>
      </c>
      <c r="G58" s="38">
        <f>SUM(D58:F58)</f>
        <v>5</v>
      </c>
      <c r="H58" s="30">
        <v>46</v>
      </c>
      <c r="I58" s="30">
        <v>39</v>
      </c>
      <c r="J58" s="30">
        <v>45</v>
      </c>
      <c r="K58" s="30">
        <f>SUM(H58:J58)</f>
        <v>130</v>
      </c>
      <c r="L58" s="31">
        <v>0</v>
      </c>
      <c r="M58" s="31">
        <v>0</v>
      </c>
      <c r="N58" s="31">
        <v>0</v>
      </c>
      <c r="O58" s="31">
        <f>SUM(L58:N58)</f>
        <v>0</v>
      </c>
      <c r="P58" s="32">
        <f>SUM(K58,G58)</f>
        <v>135</v>
      </c>
    </row>
    <row r="59" spans="1:16" ht="13.8" x14ac:dyDescent="0.25">
      <c r="A59" s="2">
        <v>19</v>
      </c>
      <c r="B59" s="28" t="s">
        <v>150</v>
      </c>
      <c r="C59" s="28" t="s">
        <v>72</v>
      </c>
      <c r="D59" s="38">
        <v>0</v>
      </c>
      <c r="E59" s="38">
        <v>5</v>
      </c>
      <c r="F59" s="38">
        <v>0</v>
      </c>
      <c r="G59" s="38">
        <f>SUM(D59:F59)</f>
        <v>5</v>
      </c>
      <c r="H59" s="30">
        <v>36</v>
      </c>
      <c r="I59" s="30">
        <v>5</v>
      </c>
      <c r="J59" s="30">
        <v>41</v>
      </c>
      <c r="K59" s="30">
        <f>SUM(H59:J59)</f>
        <v>82</v>
      </c>
      <c r="L59" s="31">
        <v>24</v>
      </c>
      <c r="M59" s="31">
        <v>0</v>
      </c>
      <c r="N59" s="31">
        <v>23</v>
      </c>
      <c r="O59" s="31">
        <f>SUM(L59:N59)</f>
        <v>47</v>
      </c>
      <c r="P59" s="32">
        <f>SUM(N59,L59,J59,H59,G59,E59)</f>
        <v>134</v>
      </c>
    </row>
    <row r="60" spans="1:16" ht="13.8" x14ac:dyDescent="0.25">
      <c r="A60" s="2">
        <v>20</v>
      </c>
      <c r="B60" s="28" t="s">
        <v>131</v>
      </c>
      <c r="C60" s="28" t="s">
        <v>132</v>
      </c>
      <c r="D60" s="38">
        <v>0</v>
      </c>
      <c r="E60" s="38">
        <v>0</v>
      </c>
      <c r="F60" s="38">
        <v>0</v>
      </c>
      <c r="G60" s="38">
        <v>0</v>
      </c>
      <c r="H60" s="30">
        <v>0</v>
      </c>
      <c r="I60" s="30">
        <v>0</v>
      </c>
      <c r="J60" s="30">
        <v>0</v>
      </c>
      <c r="K60" s="30">
        <v>0</v>
      </c>
      <c r="L60" s="31">
        <v>42</v>
      </c>
      <c r="M60" s="31">
        <v>42</v>
      </c>
      <c r="N60" s="31">
        <v>48</v>
      </c>
      <c r="O60" s="31">
        <f>SUM(L60:N60)</f>
        <v>132</v>
      </c>
      <c r="P60" s="32">
        <f>SUM(N60,M60,L60)</f>
        <v>132</v>
      </c>
    </row>
    <row r="61" spans="1:16" ht="13.8" x14ac:dyDescent="0.25">
      <c r="A61" s="2">
        <v>21</v>
      </c>
      <c r="B61" s="28" t="s">
        <v>152</v>
      </c>
      <c r="C61" s="28" t="s">
        <v>132</v>
      </c>
      <c r="D61" s="38">
        <v>49</v>
      </c>
      <c r="E61" s="38">
        <v>35</v>
      </c>
      <c r="F61" s="38">
        <v>43</v>
      </c>
      <c r="G61" s="38">
        <f>SUM(D61:F61)</f>
        <v>127</v>
      </c>
      <c r="H61" s="30">
        <v>0</v>
      </c>
      <c r="I61" s="30">
        <v>0</v>
      </c>
      <c r="J61" s="30">
        <v>0</v>
      </c>
      <c r="K61" s="30">
        <f>SUM(H61:J61)</f>
        <v>0</v>
      </c>
      <c r="L61" s="31">
        <v>0</v>
      </c>
      <c r="M61" s="31">
        <v>0</v>
      </c>
      <c r="N61" s="31">
        <v>0</v>
      </c>
      <c r="O61" s="31">
        <f>SUM(L61:N61)</f>
        <v>0</v>
      </c>
      <c r="P61" s="32">
        <f>SUM(L61:O61,D61:F61)</f>
        <v>127</v>
      </c>
    </row>
    <row r="62" spans="1:16" ht="13.8" x14ac:dyDescent="0.25">
      <c r="A62" s="2">
        <v>21</v>
      </c>
      <c r="B62" s="28" t="s">
        <v>179</v>
      </c>
      <c r="C62" s="28" t="s">
        <v>132</v>
      </c>
      <c r="D62" s="38">
        <v>48</v>
      </c>
      <c r="E62" s="38">
        <v>34</v>
      </c>
      <c r="F62" s="38">
        <v>45</v>
      </c>
      <c r="G62" s="38">
        <f>SUM(D62:F62)</f>
        <v>127</v>
      </c>
      <c r="H62" s="30">
        <v>0</v>
      </c>
      <c r="I62" s="30">
        <v>0</v>
      </c>
      <c r="J62" s="30">
        <v>0</v>
      </c>
      <c r="K62" s="30">
        <f>SUM(H62:J62)</f>
        <v>0</v>
      </c>
      <c r="L62" s="31">
        <v>0</v>
      </c>
      <c r="M62" s="31">
        <v>0</v>
      </c>
      <c r="N62" s="31">
        <v>0</v>
      </c>
      <c r="O62" s="31">
        <f>SUM(L62:N62)</f>
        <v>0</v>
      </c>
      <c r="P62" s="32">
        <f>SUM(D62:F62)</f>
        <v>127</v>
      </c>
    </row>
    <row r="63" spans="1:16" ht="13.8" x14ac:dyDescent="0.25">
      <c r="A63" s="2">
        <v>22</v>
      </c>
      <c r="B63" s="28" t="s">
        <v>80</v>
      </c>
      <c r="C63" s="28" t="s">
        <v>81</v>
      </c>
      <c r="D63" s="38">
        <v>0</v>
      </c>
      <c r="E63" s="38">
        <v>0</v>
      </c>
      <c r="F63" s="38">
        <v>0</v>
      </c>
      <c r="G63" s="38">
        <f>SUM(D63:F63)</f>
        <v>0</v>
      </c>
      <c r="H63" s="30">
        <v>43</v>
      </c>
      <c r="I63" s="30">
        <v>0</v>
      </c>
      <c r="J63" s="30">
        <v>0</v>
      </c>
      <c r="K63" s="30">
        <f>SUM(H63:J63)</f>
        <v>43</v>
      </c>
      <c r="L63" s="31">
        <v>5</v>
      </c>
      <c r="M63" s="31">
        <v>34</v>
      </c>
      <c r="N63" s="31">
        <v>42</v>
      </c>
      <c r="O63" s="31">
        <f>SUM(L63:N63)</f>
        <v>81</v>
      </c>
      <c r="P63" s="32">
        <f>SUM(N63,M63,L63,H63)</f>
        <v>124</v>
      </c>
    </row>
    <row r="64" spans="1:16" ht="13.8" x14ac:dyDescent="0.25">
      <c r="A64" s="2">
        <v>23</v>
      </c>
      <c r="B64" s="28" t="s">
        <v>82</v>
      </c>
      <c r="C64" s="28" t="s">
        <v>83</v>
      </c>
      <c r="D64" s="38">
        <v>0</v>
      </c>
      <c r="E64" s="38">
        <v>0</v>
      </c>
      <c r="F64" s="38">
        <v>0</v>
      </c>
      <c r="G64" s="38">
        <f>SUM(D64:F64)</f>
        <v>0</v>
      </c>
      <c r="H64" s="30">
        <v>42</v>
      </c>
      <c r="I64" s="30">
        <v>37</v>
      </c>
      <c r="J64" s="30">
        <v>42</v>
      </c>
      <c r="K64" s="30">
        <f>SUM(H64:J64)</f>
        <v>121</v>
      </c>
      <c r="L64" s="31">
        <v>0</v>
      </c>
      <c r="M64" s="31">
        <v>0</v>
      </c>
      <c r="N64" s="31">
        <v>0</v>
      </c>
      <c r="O64" s="31">
        <f>SUM(L64:N64)</f>
        <v>0</v>
      </c>
      <c r="P64" s="32">
        <f>SUM(K64,G64)</f>
        <v>121</v>
      </c>
    </row>
    <row r="65" spans="1:16" ht="13.8" x14ac:dyDescent="0.25">
      <c r="A65" s="2">
        <v>23</v>
      </c>
      <c r="B65" s="28" t="s">
        <v>85</v>
      </c>
      <c r="C65" s="28" t="s">
        <v>72</v>
      </c>
      <c r="D65" s="38">
        <v>0</v>
      </c>
      <c r="E65" s="38">
        <v>0</v>
      </c>
      <c r="F65" s="38">
        <v>0</v>
      </c>
      <c r="G65" s="38">
        <f>SUM(D65:F65)</f>
        <v>0</v>
      </c>
      <c r="H65" s="30">
        <v>37</v>
      </c>
      <c r="I65" s="30">
        <v>46</v>
      </c>
      <c r="J65" s="30">
        <v>38</v>
      </c>
      <c r="K65" s="30">
        <f>SUM(H65:J65)</f>
        <v>121</v>
      </c>
      <c r="L65" s="31">
        <v>0</v>
      </c>
      <c r="M65" s="31">
        <v>0</v>
      </c>
      <c r="N65" s="31">
        <v>0</v>
      </c>
      <c r="O65" s="31">
        <f>SUM(L65:N65)</f>
        <v>0</v>
      </c>
      <c r="P65" s="32">
        <f>SUM(K65,G65)</f>
        <v>121</v>
      </c>
    </row>
    <row r="66" spans="1:16" ht="13.8" x14ac:dyDescent="0.25">
      <c r="A66" s="2">
        <v>24</v>
      </c>
      <c r="B66" s="28" t="s">
        <v>135</v>
      </c>
      <c r="C66" s="28" t="s">
        <v>90</v>
      </c>
      <c r="D66" s="38">
        <v>0</v>
      </c>
      <c r="E66" s="38">
        <v>0</v>
      </c>
      <c r="F66" s="38">
        <v>0</v>
      </c>
      <c r="G66" s="38">
        <v>0</v>
      </c>
      <c r="H66" s="30">
        <v>0</v>
      </c>
      <c r="I66" s="30">
        <v>0</v>
      </c>
      <c r="J66" s="30">
        <v>0</v>
      </c>
      <c r="K66" s="30">
        <v>0</v>
      </c>
      <c r="L66" s="31">
        <v>36</v>
      </c>
      <c r="M66" s="31">
        <v>38</v>
      </c>
      <c r="N66" s="31">
        <v>41</v>
      </c>
      <c r="O66" s="31">
        <f>SUM(L66:N66)</f>
        <v>115</v>
      </c>
      <c r="P66" s="32">
        <f>SUM(L66:N66)</f>
        <v>115</v>
      </c>
    </row>
    <row r="67" spans="1:16" ht="13.8" x14ac:dyDescent="0.25">
      <c r="A67" s="2">
        <v>24</v>
      </c>
      <c r="B67" s="28" t="s">
        <v>176</v>
      </c>
      <c r="C67" s="28" t="s">
        <v>72</v>
      </c>
      <c r="D67" s="38">
        <v>31</v>
      </c>
      <c r="E67" s="38">
        <v>44</v>
      </c>
      <c r="F67" s="38">
        <v>40</v>
      </c>
      <c r="G67" s="38">
        <f>SUM(D67:F67)</f>
        <v>115</v>
      </c>
      <c r="H67" s="30">
        <v>0</v>
      </c>
      <c r="I67" s="30">
        <v>0</v>
      </c>
      <c r="J67" s="30">
        <v>0</v>
      </c>
      <c r="K67" s="30">
        <f>SUM(H67:J67)</f>
        <v>0</v>
      </c>
      <c r="L67" s="31">
        <v>0</v>
      </c>
      <c r="M67" s="31">
        <v>0</v>
      </c>
      <c r="N67" s="31">
        <v>0</v>
      </c>
      <c r="O67" s="31">
        <f>SUM(L67:N67)</f>
        <v>0</v>
      </c>
      <c r="P67" s="32">
        <f>SUM(K67,G67)</f>
        <v>115</v>
      </c>
    </row>
    <row r="68" spans="1:16" ht="13.8" x14ac:dyDescent="0.25">
      <c r="A68" s="2">
        <v>25</v>
      </c>
      <c r="B68" s="28" t="s">
        <v>133</v>
      </c>
      <c r="C68" s="28" t="s">
        <v>132</v>
      </c>
      <c r="D68" s="38">
        <v>0</v>
      </c>
      <c r="E68" s="38">
        <v>0</v>
      </c>
      <c r="F68" s="38">
        <v>0</v>
      </c>
      <c r="G68" s="38">
        <v>0</v>
      </c>
      <c r="H68" s="30">
        <v>0</v>
      </c>
      <c r="I68" s="30">
        <v>0</v>
      </c>
      <c r="J68" s="30">
        <v>0</v>
      </c>
      <c r="K68" s="30">
        <v>0</v>
      </c>
      <c r="L68" s="31">
        <v>41</v>
      </c>
      <c r="M68" s="31">
        <v>43</v>
      </c>
      <c r="N68" s="31">
        <v>27</v>
      </c>
      <c r="O68" s="31">
        <f>SUM(L68:N68)</f>
        <v>111</v>
      </c>
      <c r="P68" s="32">
        <f>SUM(L68:N68)</f>
        <v>111</v>
      </c>
    </row>
    <row r="69" spans="1:16" ht="13.8" x14ac:dyDescent="0.25">
      <c r="A69" s="2">
        <v>25</v>
      </c>
      <c r="B69" s="32" t="s">
        <v>89</v>
      </c>
      <c r="C69" s="28" t="s">
        <v>90</v>
      </c>
      <c r="D69" s="38">
        <v>0</v>
      </c>
      <c r="E69" s="38">
        <v>0</v>
      </c>
      <c r="F69" s="38">
        <v>0</v>
      </c>
      <c r="G69" s="38">
        <f>SUM(D69:F69)</f>
        <v>0</v>
      </c>
      <c r="H69" s="30">
        <v>32</v>
      </c>
      <c r="I69" s="30">
        <v>40</v>
      </c>
      <c r="J69" s="30">
        <v>39</v>
      </c>
      <c r="K69" s="30">
        <f>SUM(H69:J69)</f>
        <v>111</v>
      </c>
      <c r="L69" s="31">
        <v>0</v>
      </c>
      <c r="M69" s="31">
        <v>0</v>
      </c>
      <c r="N69" s="31">
        <v>0</v>
      </c>
      <c r="O69" s="31">
        <f>SUM(L69:N69)</f>
        <v>0</v>
      </c>
      <c r="P69" s="32">
        <f>SUM(H69:J69)</f>
        <v>111</v>
      </c>
    </row>
    <row r="70" spans="1:16" ht="13.8" x14ac:dyDescent="0.25">
      <c r="A70" s="2">
        <v>26</v>
      </c>
      <c r="B70" s="28" t="s">
        <v>171</v>
      </c>
      <c r="C70" s="28" t="s">
        <v>83</v>
      </c>
      <c r="D70" s="38">
        <v>36</v>
      </c>
      <c r="E70" s="38">
        <v>36</v>
      </c>
      <c r="F70" s="38">
        <v>38</v>
      </c>
      <c r="G70" s="38">
        <f>SUM(D70:F70)</f>
        <v>110</v>
      </c>
      <c r="H70" s="30">
        <v>0</v>
      </c>
      <c r="I70" s="30">
        <v>0</v>
      </c>
      <c r="J70" s="30">
        <v>0</v>
      </c>
      <c r="K70" s="30">
        <f>SUM(H70:J70)</f>
        <v>0</v>
      </c>
      <c r="L70" s="31">
        <v>0</v>
      </c>
      <c r="M70" s="31">
        <v>0</v>
      </c>
      <c r="N70" s="31">
        <v>0</v>
      </c>
      <c r="O70" s="31">
        <f>SUM(L70:N70)</f>
        <v>0</v>
      </c>
      <c r="P70" s="32">
        <f>SUM(K70,G70)</f>
        <v>110</v>
      </c>
    </row>
    <row r="71" spans="1:16" ht="13.8" x14ac:dyDescent="0.25">
      <c r="A71" s="2">
        <v>27</v>
      </c>
      <c r="B71" s="28" t="s">
        <v>134</v>
      </c>
      <c r="C71" s="28" t="s">
        <v>76</v>
      </c>
      <c r="D71" s="38">
        <v>0</v>
      </c>
      <c r="E71" s="38">
        <v>0</v>
      </c>
      <c r="F71" s="38">
        <v>0</v>
      </c>
      <c r="G71" s="38">
        <v>0</v>
      </c>
      <c r="H71" s="30">
        <v>0</v>
      </c>
      <c r="I71" s="30">
        <v>0</v>
      </c>
      <c r="J71" s="30">
        <v>0</v>
      </c>
      <c r="K71" s="30">
        <v>0</v>
      </c>
      <c r="L71" s="31">
        <v>40</v>
      </c>
      <c r="M71" s="31">
        <v>32</v>
      </c>
      <c r="N71" s="31">
        <v>35</v>
      </c>
      <c r="O71" s="31">
        <f>SUM(L71:N71)</f>
        <v>107</v>
      </c>
      <c r="P71" s="32">
        <f>SUM(N71,M71,L71)</f>
        <v>107</v>
      </c>
    </row>
    <row r="72" spans="1:16" ht="13.8" x14ac:dyDescent="0.25">
      <c r="A72" s="2">
        <v>28</v>
      </c>
      <c r="B72" s="28" t="s">
        <v>74</v>
      </c>
      <c r="C72" s="28" t="s">
        <v>77</v>
      </c>
      <c r="D72" s="38">
        <v>0</v>
      </c>
      <c r="E72" s="38">
        <v>0</v>
      </c>
      <c r="F72" s="38">
        <v>0</v>
      </c>
      <c r="G72" s="38">
        <f>SUM(D72:F72)</f>
        <v>0</v>
      </c>
      <c r="H72" s="30">
        <v>49</v>
      </c>
      <c r="I72" s="30">
        <v>5</v>
      </c>
      <c r="J72" s="30">
        <v>49</v>
      </c>
      <c r="K72" s="30">
        <f>SUM(H72:J72)</f>
        <v>103</v>
      </c>
      <c r="L72" s="31">
        <v>0</v>
      </c>
      <c r="M72" s="31">
        <v>0</v>
      </c>
      <c r="N72" s="31">
        <v>0</v>
      </c>
      <c r="O72" s="31">
        <f>SUM(L72:N72)</f>
        <v>0</v>
      </c>
      <c r="P72" s="32">
        <f>SUM(H72:J72)</f>
        <v>103</v>
      </c>
    </row>
    <row r="73" spans="1:16" ht="13.8" x14ac:dyDescent="0.25">
      <c r="A73" s="2">
        <v>29</v>
      </c>
      <c r="B73" s="28" t="s">
        <v>75</v>
      </c>
      <c r="C73" s="28" t="s">
        <v>76</v>
      </c>
      <c r="D73" s="38">
        <v>0</v>
      </c>
      <c r="E73" s="38">
        <v>0</v>
      </c>
      <c r="F73" s="38">
        <v>0</v>
      </c>
      <c r="G73" s="38">
        <f>SUM(D73:F73)</f>
        <v>0</v>
      </c>
      <c r="H73" s="30">
        <v>48</v>
      </c>
      <c r="I73" s="30">
        <v>5</v>
      </c>
      <c r="J73" s="30">
        <v>47</v>
      </c>
      <c r="K73" s="30">
        <f>SUM(H73:J73)</f>
        <v>100</v>
      </c>
      <c r="L73" s="31">
        <v>0</v>
      </c>
      <c r="M73" s="31">
        <v>0</v>
      </c>
      <c r="N73" s="31">
        <v>0</v>
      </c>
      <c r="O73" s="31">
        <f>SUM(L73:N73)</f>
        <v>0</v>
      </c>
      <c r="P73" s="32">
        <f>SUM(K73,G73)</f>
        <v>100</v>
      </c>
    </row>
    <row r="74" spans="1:16" ht="13.8" x14ac:dyDescent="0.25">
      <c r="A74" s="2">
        <v>30</v>
      </c>
      <c r="B74" s="28" t="s">
        <v>138</v>
      </c>
      <c r="C74" s="28" t="s">
        <v>120</v>
      </c>
      <c r="D74" s="38">
        <v>0</v>
      </c>
      <c r="E74" s="38">
        <v>0</v>
      </c>
      <c r="F74" s="38">
        <v>0</v>
      </c>
      <c r="G74" s="38">
        <v>0</v>
      </c>
      <c r="H74" s="30">
        <v>0</v>
      </c>
      <c r="I74" s="30">
        <v>0</v>
      </c>
      <c r="J74" s="30">
        <v>0</v>
      </c>
      <c r="K74" s="30">
        <v>0</v>
      </c>
      <c r="L74" s="31">
        <v>30</v>
      </c>
      <c r="M74" s="31">
        <v>28</v>
      </c>
      <c r="N74" s="31">
        <v>39</v>
      </c>
      <c r="O74" s="31">
        <f>SUM(L74:N74)</f>
        <v>97</v>
      </c>
      <c r="P74" s="32">
        <f>SUM(L74:N74)</f>
        <v>97</v>
      </c>
    </row>
    <row r="75" spans="1:16" ht="13.8" x14ac:dyDescent="0.25">
      <c r="A75" s="2">
        <v>31</v>
      </c>
      <c r="B75" s="28" t="s">
        <v>85</v>
      </c>
      <c r="C75" s="28" t="s">
        <v>72</v>
      </c>
      <c r="D75" s="38">
        <v>26</v>
      </c>
      <c r="E75" s="38">
        <v>37</v>
      </c>
      <c r="F75" s="38">
        <v>32</v>
      </c>
      <c r="G75" s="38">
        <f>SUM(D75:F75)</f>
        <v>95</v>
      </c>
      <c r="H75" s="30">
        <v>0</v>
      </c>
      <c r="I75" s="30">
        <v>0</v>
      </c>
      <c r="J75" s="30">
        <v>0</v>
      </c>
      <c r="K75" s="30">
        <f>SUM(H75:J75)</f>
        <v>0</v>
      </c>
      <c r="L75" s="31">
        <v>0</v>
      </c>
      <c r="M75" s="31">
        <v>0</v>
      </c>
      <c r="N75" s="31">
        <v>0</v>
      </c>
      <c r="O75" s="31">
        <f>SUM(L75:N75)</f>
        <v>0</v>
      </c>
      <c r="P75" s="32">
        <f>SUM(K75,G75)</f>
        <v>95</v>
      </c>
    </row>
    <row r="76" spans="1:16" ht="13.8" x14ac:dyDescent="0.25">
      <c r="A76" s="2">
        <v>32</v>
      </c>
      <c r="B76" s="28" t="s">
        <v>172</v>
      </c>
      <c r="C76" s="28" t="s">
        <v>141</v>
      </c>
      <c r="D76" s="38">
        <v>29</v>
      </c>
      <c r="E76" s="38">
        <v>29</v>
      </c>
      <c r="F76" s="38">
        <v>34</v>
      </c>
      <c r="G76" s="38">
        <f>SUM(D76:F76)</f>
        <v>92</v>
      </c>
      <c r="H76" s="30">
        <v>0</v>
      </c>
      <c r="I76" s="30">
        <v>0</v>
      </c>
      <c r="J76" s="30">
        <v>0</v>
      </c>
      <c r="K76" s="30">
        <f>SUM(H76:J76)</f>
        <v>0</v>
      </c>
      <c r="L76" s="31">
        <v>0</v>
      </c>
      <c r="M76" s="31">
        <v>0</v>
      </c>
      <c r="N76" s="31">
        <v>0</v>
      </c>
      <c r="O76" s="31">
        <f>SUM(L76:N76)</f>
        <v>0</v>
      </c>
      <c r="P76" s="32">
        <f>SUM(K76,G76)</f>
        <v>92</v>
      </c>
    </row>
    <row r="77" spans="1:16" ht="13.8" x14ac:dyDescent="0.25">
      <c r="A77" s="2">
        <v>33</v>
      </c>
      <c r="B77" s="28" t="s">
        <v>168</v>
      </c>
      <c r="C77" s="28" t="s">
        <v>70</v>
      </c>
      <c r="D77" s="38">
        <v>41</v>
      </c>
      <c r="E77" s="38">
        <v>47</v>
      </c>
      <c r="F77" s="38">
        <v>0</v>
      </c>
      <c r="G77" s="38">
        <f>SUM(D77:F77)</f>
        <v>88</v>
      </c>
      <c r="H77" s="30">
        <v>0</v>
      </c>
      <c r="I77" s="30">
        <v>0</v>
      </c>
      <c r="J77" s="30">
        <v>0</v>
      </c>
      <c r="K77" s="30">
        <f>SUM(H77:J77)</f>
        <v>0</v>
      </c>
      <c r="L77" s="31">
        <v>0</v>
      </c>
      <c r="M77" s="31">
        <v>0</v>
      </c>
      <c r="N77" s="31">
        <v>0</v>
      </c>
      <c r="O77" s="31">
        <f>SUM(L77:N77)</f>
        <v>0</v>
      </c>
      <c r="P77" s="32">
        <f>SUM(K77,G77)</f>
        <v>88</v>
      </c>
    </row>
    <row r="78" spans="1:16" ht="13.8" x14ac:dyDescent="0.25">
      <c r="A78" s="2">
        <v>34</v>
      </c>
      <c r="B78" s="32" t="s">
        <v>88</v>
      </c>
      <c r="C78" s="28" t="s">
        <v>70</v>
      </c>
      <c r="D78" s="38">
        <v>0</v>
      </c>
      <c r="E78" s="38">
        <v>0</v>
      </c>
      <c r="F78" s="38">
        <v>0</v>
      </c>
      <c r="G78" s="38">
        <f>SUM(D78:F78)</f>
        <v>0</v>
      </c>
      <c r="H78" s="30">
        <v>33</v>
      </c>
      <c r="I78" s="30">
        <v>0</v>
      </c>
      <c r="J78" s="30">
        <v>0</v>
      </c>
      <c r="K78" s="30">
        <f>SUM(H78:J78)</f>
        <v>33</v>
      </c>
      <c r="L78" s="31">
        <v>0</v>
      </c>
      <c r="M78" s="31">
        <v>27</v>
      </c>
      <c r="N78" s="31">
        <v>25</v>
      </c>
      <c r="O78" s="31">
        <f>SUM(L78:N78)</f>
        <v>52</v>
      </c>
      <c r="P78" s="32">
        <f>SUM(N78,M78,H78)</f>
        <v>85</v>
      </c>
    </row>
    <row r="79" spans="1:16" ht="13.8" x14ac:dyDescent="0.25">
      <c r="A79" s="2">
        <v>35</v>
      </c>
      <c r="B79" s="28" t="s">
        <v>156</v>
      </c>
      <c r="C79" s="28" t="s">
        <v>70</v>
      </c>
      <c r="D79" s="38">
        <v>43</v>
      </c>
      <c r="E79" s="38">
        <v>41</v>
      </c>
      <c r="F79" s="38">
        <v>0</v>
      </c>
      <c r="G79" s="38">
        <f>SUM(D79:F79)</f>
        <v>84</v>
      </c>
      <c r="H79" s="30">
        <v>0</v>
      </c>
      <c r="I79" s="30">
        <v>0</v>
      </c>
      <c r="J79" s="30">
        <v>0</v>
      </c>
      <c r="K79" s="30">
        <f>SUM(H79:J79)</f>
        <v>0</v>
      </c>
      <c r="L79" s="31">
        <v>0</v>
      </c>
      <c r="M79" s="31">
        <v>0</v>
      </c>
      <c r="N79" s="31">
        <v>0</v>
      </c>
      <c r="O79" s="31">
        <f>SUM(L79:N79)</f>
        <v>0</v>
      </c>
      <c r="P79" s="32">
        <f>SUM(D79:E79)</f>
        <v>84</v>
      </c>
    </row>
    <row r="80" spans="1:16" ht="13.8" x14ac:dyDescent="0.25">
      <c r="A80" s="2">
        <v>36</v>
      </c>
      <c r="B80" s="28" t="s">
        <v>139</v>
      </c>
      <c r="C80" s="28" t="s">
        <v>132</v>
      </c>
      <c r="D80" s="38">
        <v>0</v>
      </c>
      <c r="E80" s="38">
        <v>0</v>
      </c>
      <c r="F80" s="38">
        <v>0</v>
      </c>
      <c r="G80" s="38">
        <v>0</v>
      </c>
      <c r="H80" s="30">
        <v>0</v>
      </c>
      <c r="I80" s="30">
        <v>0</v>
      </c>
      <c r="J80" s="30">
        <v>0</v>
      </c>
      <c r="K80" s="30">
        <v>0</v>
      </c>
      <c r="L80" s="31">
        <v>28</v>
      </c>
      <c r="M80" s="31">
        <v>5</v>
      </c>
      <c r="N80" s="31">
        <v>47</v>
      </c>
      <c r="O80" s="31">
        <f>SUM(L80:N80)</f>
        <v>80</v>
      </c>
      <c r="P80" s="32">
        <f>SUM(N80,M80,L80)</f>
        <v>80</v>
      </c>
    </row>
    <row r="81" spans="1:16" ht="13.8" x14ac:dyDescent="0.25">
      <c r="A81" s="2">
        <v>37</v>
      </c>
      <c r="B81" s="28" t="s">
        <v>161</v>
      </c>
      <c r="C81" s="28" t="s">
        <v>83</v>
      </c>
      <c r="D81" s="38">
        <v>32</v>
      </c>
      <c r="E81" s="38">
        <v>45</v>
      </c>
      <c r="F81" s="38">
        <v>0</v>
      </c>
      <c r="G81" s="38">
        <f>SUM(D81:F81)</f>
        <v>77</v>
      </c>
      <c r="H81" s="30">
        <v>0</v>
      </c>
      <c r="I81" s="30">
        <v>0</v>
      </c>
      <c r="J81" s="30">
        <v>0</v>
      </c>
      <c r="K81" s="30">
        <f>SUM(H81:J81)</f>
        <v>0</v>
      </c>
      <c r="L81" s="31">
        <v>0</v>
      </c>
      <c r="M81" s="31">
        <v>0</v>
      </c>
      <c r="N81" s="31">
        <v>0</v>
      </c>
      <c r="O81" s="31">
        <f>SUM(L81:N81)</f>
        <v>0</v>
      </c>
      <c r="P81" s="32">
        <f>SUM(K81,G81)</f>
        <v>77</v>
      </c>
    </row>
    <row r="82" spans="1:16" ht="13.8" x14ac:dyDescent="0.25">
      <c r="A82" s="2">
        <v>39</v>
      </c>
      <c r="B82" s="28" t="s">
        <v>86</v>
      </c>
      <c r="C82" s="28" t="s">
        <v>76</v>
      </c>
      <c r="D82" s="38">
        <v>0</v>
      </c>
      <c r="E82" s="38">
        <v>0</v>
      </c>
      <c r="F82" s="38">
        <v>0</v>
      </c>
      <c r="G82" s="38">
        <f>SUM(D82:F82)</f>
        <v>0</v>
      </c>
      <c r="H82" s="30">
        <v>35</v>
      </c>
      <c r="I82" s="30">
        <v>41</v>
      </c>
      <c r="J82" s="30">
        <v>0</v>
      </c>
      <c r="K82" s="30">
        <f>SUM(H82:J82)</f>
        <v>76</v>
      </c>
      <c r="L82" s="31">
        <v>0</v>
      </c>
      <c r="M82" s="31">
        <v>0</v>
      </c>
      <c r="N82" s="31">
        <v>0</v>
      </c>
      <c r="O82" s="31">
        <f>SUM(L82:N82)</f>
        <v>0</v>
      </c>
      <c r="P82" s="32">
        <f>SUM(K82,G82)</f>
        <v>76</v>
      </c>
    </row>
    <row r="83" spans="1:16" ht="13.8" x14ac:dyDescent="0.25">
      <c r="A83" s="2">
        <v>39</v>
      </c>
      <c r="B83" s="28" t="s">
        <v>87</v>
      </c>
      <c r="C83" s="28" t="s">
        <v>76</v>
      </c>
      <c r="D83" s="38">
        <v>0</v>
      </c>
      <c r="E83" s="38">
        <v>0</v>
      </c>
      <c r="F83" s="38">
        <v>0</v>
      </c>
      <c r="G83" s="38">
        <f>SUM(D83:F83)</f>
        <v>0</v>
      </c>
      <c r="H83" s="30">
        <v>34</v>
      </c>
      <c r="I83" s="30">
        <v>42</v>
      </c>
      <c r="J83" s="30">
        <v>0</v>
      </c>
      <c r="K83" s="30">
        <f>SUM(H83:J83)</f>
        <v>76</v>
      </c>
      <c r="L83" s="31">
        <v>0</v>
      </c>
      <c r="M83" s="31">
        <v>0</v>
      </c>
      <c r="N83" s="31">
        <v>0</v>
      </c>
      <c r="O83" s="31">
        <f>SUM(L83:N83)</f>
        <v>0</v>
      </c>
      <c r="P83" s="32">
        <f>SUM(K83,G83)</f>
        <v>76</v>
      </c>
    </row>
    <row r="84" spans="1:16" ht="13.8" x14ac:dyDescent="0.25">
      <c r="A84" s="2">
        <v>40</v>
      </c>
      <c r="B84" s="32" t="s">
        <v>145</v>
      </c>
      <c r="C84" s="28" t="s">
        <v>83</v>
      </c>
      <c r="D84" s="38">
        <v>0</v>
      </c>
      <c r="E84" s="38">
        <v>0</v>
      </c>
      <c r="F84" s="38">
        <v>0</v>
      </c>
      <c r="G84" s="38">
        <v>0</v>
      </c>
      <c r="H84" s="30">
        <v>0</v>
      </c>
      <c r="I84" s="30">
        <v>0</v>
      </c>
      <c r="J84" s="30">
        <v>0</v>
      </c>
      <c r="K84" s="30">
        <v>0</v>
      </c>
      <c r="L84" s="31">
        <v>5</v>
      </c>
      <c r="M84" s="31">
        <v>33</v>
      </c>
      <c r="N84" s="31">
        <v>36</v>
      </c>
      <c r="O84" s="31">
        <f>SUM(L84:N84)</f>
        <v>74</v>
      </c>
      <c r="P84" s="32">
        <f>SUM(N84+M84+L84)</f>
        <v>74</v>
      </c>
    </row>
    <row r="85" spans="1:16" ht="13.8" x14ac:dyDescent="0.25">
      <c r="A85" s="2">
        <v>41</v>
      </c>
      <c r="B85" s="28" t="s">
        <v>155</v>
      </c>
      <c r="C85" s="28" t="s">
        <v>72</v>
      </c>
      <c r="D85" s="38">
        <v>0</v>
      </c>
      <c r="E85" s="38">
        <v>5</v>
      </c>
      <c r="F85" s="38">
        <v>0</v>
      </c>
      <c r="G85" s="38">
        <f>SUM(D85:F85)</f>
        <v>5</v>
      </c>
      <c r="H85" s="30">
        <v>0</v>
      </c>
      <c r="I85" s="30">
        <v>0</v>
      </c>
      <c r="J85" s="30">
        <v>0</v>
      </c>
      <c r="K85" s="30">
        <f>SUM(H85:J85)</f>
        <v>0</v>
      </c>
      <c r="L85" s="31">
        <v>35</v>
      </c>
      <c r="M85" s="31">
        <v>0</v>
      </c>
      <c r="N85" s="31">
        <v>26</v>
      </c>
      <c r="O85" s="31">
        <f>SUM(L85:N85)</f>
        <v>61</v>
      </c>
      <c r="P85" s="32">
        <f>SUM(N85,L85,E85)</f>
        <v>66</v>
      </c>
    </row>
    <row r="86" spans="1:16" ht="13.8" x14ac:dyDescent="0.25">
      <c r="A86" s="2">
        <v>42</v>
      </c>
      <c r="B86" s="28" t="s">
        <v>149</v>
      </c>
      <c r="C86" s="28" t="s">
        <v>83</v>
      </c>
      <c r="D86" s="38">
        <v>37</v>
      </c>
      <c r="E86" s="38">
        <v>28</v>
      </c>
      <c r="F86" s="38">
        <v>0</v>
      </c>
      <c r="G86" s="38">
        <f>SUM(D86:F86)</f>
        <v>65</v>
      </c>
      <c r="H86" s="30">
        <v>0</v>
      </c>
      <c r="I86" s="30">
        <v>0</v>
      </c>
      <c r="J86" s="30">
        <v>0</v>
      </c>
      <c r="K86" s="30">
        <f>SUM(H86:J86)</f>
        <v>0</v>
      </c>
      <c r="L86" s="31">
        <v>0</v>
      </c>
      <c r="M86" s="31">
        <v>0</v>
      </c>
      <c r="N86" s="31">
        <v>0</v>
      </c>
      <c r="O86" s="31">
        <f>SUM(L86:N86)</f>
        <v>0</v>
      </c>
      <c r="P86" s="32">
        <f>SUM(K86,G86)</f>
        <v>65</v>
      </c>
    </row>
    <row r="87" spans="1:16" ht="13.8" x14ac:dyDescent="0.25">
      <c r="A87" s="2">
        <v>43</v>
      </c>
      <c r="B87" s="32" t="s">
        <v>146</v>
      </c>
      <c r="C87" s="28" t="s">
        <v>93</v>
      </c>
      <c r="D87" s="38">
        <v>0</v>
      </c>
      <c r="E87" s="38">
        <v>0</v>
      </c>
      <c r="F87" s="38">
        <v>0</v>
      </c>
      <c r="G87" s="38">
        <v>0</v>
      </c>
      <c r="H87" s="30">
        <v>0</v>
      </c>
      <c r="I87" s="30">
        <v>0</v>
      </c>
      <c r="J87" s="30">
        <v>0</v>
      </c>
      <c r="K87" s="30">
        <v>0</v>
      </c>
      <c r="L87" s="31">
        <v>27</v>
      </c>
      <c r="M87" s="31">
        <v>0</v>
      </c>
      <c r="N87" s="31">
        <v>24</v>
      </c>
      <c r="O87" s="31">
        <f>SUM(L87:N87)</f>
        <v>51</v>
      </c>
      <c r="P87" s="32">
        <f>SUM(L87:N87)</f>
        <v>51</v>
      </c>
    </row>
    <row r="88" spans="1:16" ht="13.8" x14ac:dyDescent="0.25">
      <c r="A88" s="2">
        <v>44</v>
      </c>
      <c r="B88" s="28" t="s">
        <v>166</v>
      </c>
      <c r="C88" s="28" t="s">
        <v>167</v>
      </c>
      <c r="D88" s="38">
        <v>5</v>
      </c>
      <c r="E88" s="38">
        <v>5</v>
      </c>
      <c r="F88" s="38">
        <v>35</v>
      </c>
      <c r="G88" s="38">
        <f>SUM(D88:F88)</f>
        <v>45</v>
      </c>
      <c r="H88" s="30">
        <v>0</v>
      </c>
      <c r="I88" s="30">
        <v>0</v>
      </c>
      <c r="J88" s="30">
        <v>0</v>
      </c>
      <c r="K88" s="30">
        <f>SUM(H88:J88)</f>
        <v>0</v>
      </c>
      <c r="L88" s="31">
        <v>0</v>
      </c>
      <c r="M88" s="31">
        <v>0</v>
      </c>
      <c r="N88" s="31">
        <v>0</v>
      </c>
      <c r="O88" s="31">
        <f>SUM(L88:N88)</f>
        <v>0</v>
      </c>
      <c r="P88" s="32">
        <f>SUM(K88,G88)</f>
        <v>45</v>
      </c>
    </row>
    <row r="89" spans="1:16" ht="13.8" x14ac:dyDescent="0.25">
      <c r="A89" s="2">
        <v>45</v>
      </c>
      <c r="B89" s="28" t="s">
        <v>94</v>
      </c>
      <c r="C89" s="28" t="s">
        <v>72</v>
      </c>
      <c r="D89" s="38">
        <v>0</v>
      </c>
      <c r="E89" s="38">
        <v>0</v>
      </c>
      <c r="F89" s="38">
        <v>0</v>
      </c>
      <c r="G89" s="38">
        <f>SUM(D89:F89)</f>
        <v>0</v>
      </c>
      <c r="H89" s="30">
        <v>0</v>
      </c>
      <c r="I89" s="30">
        <v>38</v>
      </c>
      <c r="J89" s="30">
        <v>0</v>
      </c>
      <c r="K89" s="30">
        <f>SUM(H89:J89)</f>
        <v>38</v>
      </c>
      <c r="L89" s="31">
        <v>0</v>
      </c>
      <c r="M89" s="31">
        <v>0</v>
      </c>
      <c r="N89" s="31">
        <v>0</v>
      </c>
      <c r="O89" s="31">
        <f>SUM(L89:N89)</f>
        <v>0</v>
      </c>
      <c r="P89" s="32">
        <f>SUM(K89,G89)</f>
        <v>38</v>
      </c>
    </row>
    <row r="90" spans="1:16" ht="13.8" x14ac:dyDescent="0.25">
      <c r="A90" s="2">
        <v>46</v>
      </c>
      <c r="B90" s="28" t="s">
        <v>95</v>
      </c>
      <c r="C90" s="28" t="s">
        <v>70</v>
      </c>
      <c r="D90" s="38">
        <v>0</v>
      </c>
      <c r="E90" s="38">
        <v>0</v>
      </c>
      <c r="F90" s="38">
        <v>0</v>
      </c>
      <c r="G90" s="38">
        <f>SUM(D90:F90)</f>
        <v>0</v>
      </c>
      <c r="H90" s="30">
        <v>0</v>
      </c>
      <c r="I90" s="30">
        <v>36</v>
      </c>
      <c r="J90" s="30">
        <v>0</v>
      </c>
      <c r="K90" s="30">
        <f>SUM(H90:J90)</f>
        <v>36</v>
      </c>
      <c r="L90" s="31">
        <v>0</v>
      </c>
      <c r="M90" s="31">
        <v>0</v>
      </c>
      <c r="N90" s="31">
        <v>0</v>
      </c>
      <c r="O90" s="31">
        <f>SUM(L90:N90)</f>
        <v>0</v>
      </c>
      <c r="P90" s="32">
        <f>SUM(K90,G90)</f>
        <v>36</v>
      </c>
    </row>
    <row r="91" spans="1:16" ht="13.8" x14ac:dyDescent="0.25">
      <c r="A91" s="2">
        <v>47</v>
      </c>
      <c r="B91" s="28" t="s">
        <v>136</v>
      </c>
      <c r="C91" s="28" t="s">
        <v>137</v>
      </c>
      <c r="D91" s="38">
        <v>0</v>
      </c>
      <c r="E91" s="38">
        <v>0</v>
      </c>
      <c r="F91" s="38">
        <v>0</v>
      </c>
      <c r="G91" s="38">
        <v>0</v>
      </c>
      <c r="H91" s="30">
        <v>0</v>
      </c>
      <c r="I91" s="30">
        <v>0</v>
      </c>
      <c r="J91" s="30">
        <v>0</v>
      </c>
      <c r="K91" s="30">
        <v>0</v>
      </c>
      <c r="L91" s="31">
        <v>33</v>
      </c>
      <c r="M91" s="31">
        <v>0</v>
      </c>
      <c r="N91" s="31">
        <v>0</v>
      </c>
      <c r="O91" s="31">
        <f>SUM(L91:N91)</f>
        <v>33</v>
      </c>
      <c r="P91" s="32">
        <f>SUM(L91)</f>
        <v>33</v>
      </c>
    </row>
    <row r="92" spans="1:16" ht="13.8" x14ac:dyDescent="0.25">
      <c r="A92" s="2">
        <v>48</v>
      </c>
      <c r="B92" s="28" t="s">
        <v>178</v>
      </c>
      <c r="C92" s="28" t="s">
        <v>132</v>
      </c>
      <c r="D92" s="38">
        <v>30</v>
      </c>
      <c r="E92" s="38">
        <v>0</v>
      </c>
      <c r="F92" s="38">
        <v>0</v>
      </c>
      <c r="G92" s="38">
        <f>SUM(D92:F92)</f>
        <v>30</v>
      </c>
      <c r="H92" s="30">
        <v>0</v>
      </c>
      <c r="I92" s="30">
        <v>0</v>
      </c>
      <c r="J92" s="30">
        <v>0</v>
      </c>
      <c r="K92" s="30">
        <f>SUM(H92:J92)</f>
        <v>0</v>
      </c>
      <c r="L92" s="31">
        <v>0</v>
      </c>
      <c r="M92" s="31">
        <v>0</v>
      </c>
      <c r="N92" s="31">
        <v>0</v>
      </c>
      <c r="O92" s="31">
        <f>SUM(L92:N92)</f>
        <v>0</v>
      </c>
      <c r="P92" s="32">
        <f>SUM(D92)</f>
        <v>30</v>
      </c>
    </row>
    <row r="93" spans="1:16" ht="13.8" x14ac:dyDescent="0.25">
      <c r="A93" s="2">
        <v>49</v>
      </c>
      <c r="B93" s="28" t="s">
        <v>175</v>
      </c>
      <c r="C93" s="28" t="s">
        <v>70</v>
      </c>
      <c r="D93" s="38">
        <v>0</v>
      </c>
      <c r="E93" s="38">
        <v>27</v>
      </c>
      <c r="F93" s="38">
        <v>0</v>
      </c>
      <c r="G93" s="38">
        <f>SUM(D93:F93)</f>
        <v>27</v>
      </c>
      <c r="H93" s="30">
        <v>0</v>
      </c>
      <c r="I93" s="30">
        <v>0</v>
      </c>
      <c r="J93" s="30">
        <v>0</v>
      </c>
      <c r="K93" s="30">
        <f>SUM(H93:J93)</f>
        <v>0</v>
      </c>
      <c r="L93" s="31">
        <v>0</v>
      </c>
      <c r="M93" s="31">
        <v>0</v>
      </c>
      <c r="N93" s="31">
        <v>0</v>
      </c>
      <c r="O93" s="31">
        <f>SUM(L93:N93)</f>
        <v>0</v>
      </c>
      <c r="P93" s="32">
        <f>SUM(K93,G93)</f>
        <v>27</v>
      </c>
    </row>
    <row r="94" spans="1:16" ht="13.8" x14ac:dyDescent="0.25">
      <c r="A94" s="2">
        <v>50</v>
      </c>
      <c r="B94" s="28" t="s">
        <v>140</v>
      </c>
      <c r="C94" s="28" t="s">
        <v>141</v>
      </c>
      <c r="D94" s="38">
        <v>0</v>
      </c>
      <c r="E94" s="38">
        <v>0</v>
      </c>
      <c r="F94" s="38">
        <v>0</v>
      </c>
      <c r="G94" s="38">
        <v>0</v>
      </c>
      <c r="H94" s="30">
        <v>0</v>
      </c>
      <c r="I94" s="30">
        <v>0</v>
      </c>
      <c r="J94" s="30">
        <v>0</v>
      </c>
      <c r="K94" s="30">
        <v>0</v>
      </c>
      <c r="L94" s="31">
        <v>25</v>
      </c>
      <c r="M94" s="31">
        <v>0</v>
      </c>
      <c r="N94" s="31">
        <v>0</v>
      </c>
      <c r="O94" s="31">
        <f>SUM(L94:N94)</f>
        <v>25</v>
      </c>
      <c r="P94" s="32">
        <f>SUM(L94)</f>
        <v>25</v>
      </c>
    </row>
    <row r="95" spans="1:16" ht="13.8" x14ac:dyDescent="0.25">
      <c r="A95" s="2">
        <v>50</v>
      </c>
      <c r="B95" s="32" t="s">
        <v>91</v>
      </c>
      <c r="C95" s="28" t="s">
        <v>93</v>
      </c>
      <c r="D95" s="38">
        <v>0</v>
      </c>
      <c r="E95" s="38">
        <v>0</v>
      </c>
      <c r="F95" s="38">
        <v>0</v>
      </c>
      <c r="G95" s="38">
        <f>SUM(D95:F95)</f>
        <v>0</v>
      </c>
      <c r="H95" s="30">
        <v>5</v>
      </c>
      <c r="I95" s="30">
        <v>5</v>
      </c>
      <c r="J95" s="30">
        <v>5</v>
      </c>
      <c r="K95" s="30">
        <f>SUM(H95:J95)</f>
        <v>15</v>
      </c>
      <c r="L95" s="31">
        <v>0</v>
      </c>
      <c r="M95" s="31">
        <v>5</v>
      </c>
      <c r="N95" s="31">
        <v>5</v>
      </c>
      <c r="O95" s="31">
        <f>SUM(L95:N95)</f>
        <v>10</v>
      </c>
      <c r="P95" s="32">
        <f>SUM(M95:N95,J95,I95,H95)</f>
        <v>25</v>
      </c>
    </row>
    <row r="96" spans="1:16" ht="13.8" x14ac:dyDescent="0.25">
      <c r="A96" s="2">
        <v>51</v>
      </c>
      <c r="B96" s="32" t="s">
        <v>143</v>
      </c>
      <c r="C96" s="28" t="s">
        <v>72</v>
      </c>
      <c r="D96" s="38">
        <v>0</v>
      </c>
      <c r="E96" s="38">
        <v>0</v>
      </c>
      <c r="F96" s="38">
        <v>0</v>
      </c>
      <c r="G96" s="38">
        <v>0</v>
      </c>
      <c r="H96" s="30">
        <v>0</v>
      </c>
      <c r="I96" s="30">
        <v>0</v>
      </c>
      <c r="J96" s="30">
        <v>0</v>
      </c>
      <c r="K96" s="30">
        <v>0</v>
      </c>
      <c r="L96" s="31">
        <v>23</v>
      </c>
      <c r="M96" s="31">
        <v>0</v>
      </c>
      <c r="N96" s="31">
        <v>0</v>
      </c>
      <c r="O96" s="31">
        <f>SUM(L96:N96)</f>
        <v>23</v>
      </c>
      <c r="P96" s="32">
        <f>SUM(L96)</f>
        <v>23</v>
      </c>
    </row>
    <row r="97" spans="1:18" ht="13.8" x14ac:dyDescent="0.25">
      <c r="A97" s="2">
        <v>52</v>
      </c>
      <c r="B97" s="28" t="s">
        <v>142</v>
      </c>
      <c r="C97" s="28" t="s">
        <v>137</v>
      </c>
      <c r="D97" s="38">
        <v>0</v>
      </c>
      <c r="E97" s="38">
        <v>0</v>
      </c>
      <c r="F97" s="38">
        <v>0</v>
      </c>
      <c r="G97" s="38">
        <v>0</v>
      </c>
      <c r="H97" s="30">
        <v>0</v>
      </c>
      <c r="I97" s="30">
        <v>0</v>
      </c>
      <c r="J97" s="30">
        <v>0</v>
      </c>
      <c r="K97" s="30">
        <v>0</v>
      </c>
      <c r="L97" s="31">
        <v>22</v>
      </c>
      <c r="M97" s="31">
        <v>0</v>
      </c>
      <c r="N97" s="31">
        <v>0</v>
      </c>
      <c r="O97" s="31">
        <f>SUM(L97:N97)</f>
        <v>22</v>
      </c>
      <c r="P97" s="32">
        <f>SUM(L97)</f>
        <v>22</v>
      </c>
    </row>
    <row r="98" spans="1:18" ht="13.8" x14ac:dyDescent="0.25">
      <c r="A98" s="2">
        <v>53</v>
      </c>
      <c r="B98" s="32" t="s">
        <v>147</v>
      </c>
      <c r="C98" s="28" t="s">
        <v>70</v>
      </c>
      <c r="D98" s="38">
        <v>0</v>
      </c>
      <c r="E98" s="38">
        <v>0</v>
      </c>
      <c r="F98" s="38">
        <v>0</v>
      </c>
      <c r="G98" s="38">
        <v>0</v>
      </c>
      <c r="H98" s="30">
        <v>0</v>
      </c>
      <c r="I98" s="30">
        <v>0</v>
      </c>
      <c r="J98" s="30">
        <v>0</v>
      </c>
      <c r="K98" s="30">
        <v>0</v>
      </c>
      <c r="L98" s="31">
        <v>21</v>
      </c>
      <c r="M98" s="31">
        <v>0</v>
      </c>
      <c r="N98" s="31">
        <v>0</v>
      </c>
      <c r="O98" s="31">
        <f>SUM(L98:N98)</f>
        <v>21</v>
      </c>
      <c r="P98" s="32">
        <f>SUM(L98)</f>
        <v>21</v>
      </c>
    </row>
    <row r="99" spans="1:18" ht="13.8" x14ac:dyDescent="0.25">
      <c r="A99" s="2">
        <v>54</v>
      </c>
      <c r="B99" s="28" t="s">
        <v>160</v>
      </c>
      <c r="C99" s="28" t="s">
        <v>132</v>
      </c>
      <c r="D99" s="38">
        <v>5</v>
      </c>
      <c r="E99" s="38">
        <v>5</v>
      </c>
      <c r="F99" s="38">
        <v>0</v>
      </c>
      <c r="G99" s="38">
        <f>SUM(D99:F99)</f>
        <v>10</v>
      </c>
      <c r="H99" s="30">
        <v>0</v>
      </c>
      <c r="I99" s="30">
        <v>0</v>
      </c>
      <c r="J99" s="30">
        <v>0</v>
      </c>
      <c r="K99" s="30">
        <f>SUM(H99:J99)</f>
        <v>0</v>
      </c>
      <c r="L99" s="31">
        <v>0</v>
      </c>
      <c r="M99" s="31">
        <v>0</v>
      </c>
      <c r="N99" s="31">
        <v>0</v>
      </c>
      <c r="O99" s="31">
        <f>SUM(L99:N99)</f>
        <v>0</v>
      </c>
      <c r="P99" s="32">
        <f>SUM(K99,G99)</f>
        <v>10</v>
      </c>
    </row>
    <row r="100" spans="1:18" ht="13.8" x14ac:dyDescent="0.25">
      <c r="A100" s="2">
        <v>55</v>
      </c>
      <c r="B100" s="28" t="s">
        <v>153</v>
      </c>
      <c r="C100" s="28" t="s">
        <v>154</v>
      </c>
      <c r="D100" s="38">
        <v>0</v>
      </c>
      <c r="E100" s="38">
        <v>5</v>
      </c>
      <c r="F100" s="38">
        <v>0</v>
      </c>
      <c r="G100" s="38">
        <f>SUM(D100:F100)</f>
        <v>5</v>
      </c>
      <c r="H100" s="30">
        <v>0</v>
      </c>
      <c r="I100" s="30">
        <v>0</v>
      </c>
      <c r="J100" s="30">
        <v>0</v>
      </c>
      <c r="K100" s="30">
        <f>SUM(H100:J100)</f>
        <v>0</v>
      </c>
      <c r="L100" s="31">
        <v>0</v>
      </c>
      <c r="M100" s="31">
        <v>0</v>
      </c>
      <c r="N100" s="31">
        <v>0</v>
      </c>
      <c r="O100" s="31">
        <f>SUM(L100:N100)</f>
        <v>0</v>
      </c>
      <c r="P100" s="32">
        <f>SUM(K100,G100)</f>
        <v>5</v>
      </c>
    </row>
    <row r="101" spans="1:18" ht="13.8" x14ac:dyDescent="0.25">
      <c r="A101" s="2">
        <v>55</v>
      </c>
      <c r="B101" s="32" t="s">
        <v>148</v>
      </c>
      <c r="C101" s="28" t="s">
        <v>137</v>
      </c>
      <c r="D101" s="38">
        <v>0</v>
      </c>
      <c r="E101" s="38">
        <v>0</v>
      </c>
      <c r="F101" s="38">
        <v>0</v>
      </c>
      <c r="G101" s="38">
        <v>0</v>
      </c>
      <c r="H101" s="30">
        <v>0</v>
      </c>
      <c r="I101" s="30">
        <v>0</v>
      </c>
      <c r="J101" s="30">
        <v>0</v>
      </c>
      <c r="K101" s="30">
        <v>0</v>
      </c>
      <c r="L101" s="31">
        <v>0</v>
      </c>
      <c r="M101" s="31">
        <v>0</v>
      </c>
      <c r="N101" s="31">
        <v>5</v>
      </c>
      <c r="O101" s="31">
        <f>SUM(L101:N101)</f>
        <v>5</v>
      </c>
      <c r="P101" s="32">
        <f>SUM(N101)</f>
        <v>5</v>
      </c>
    </row>
    <row r="102" spans="1:18" ht="13.8" x14ac:dyDescent="0.25">
      <c r="B102" s="13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</row>
    <row r="103" spans="1:18" ht="22.8" x14ac:dyDescent="0.25">
      <c r="B103" s="5" t="s">
        <v>62</v>
      </c>
      <c r="D103" s="36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</row>
    <row r="104" spans="1:18" ht="15.6" x14ac:dyDescent="0.25">
      <c r="B104" s="12" t="s">
        <v>59</v>
      </c>
      <c r="C104" s="12" t="s">
        <v>60</v>
      </c>
      <c r="D104" s="33" t="s">
        <v>55</v>
      </c>
      <c r="E104" s="33" t="s">
        <v>56</v>
      </c>
      <c r="F104" s="33" t="s">
        <v>57</v>
      </c>
      <c r="G104" s="33" t="s">
        <v>58</v>
      </c>
      <c r="H104" s="10" t="s">
        <v>55</v>
      </c>
      <c r="I104" s="10" t="s">
        <v>56</v>
      </c>
      <c r="J104" s="10" t="s">
        <v>57</v>
      </c>
      <c r="K104" s="10" t="s">
        <v>58</v>
      </c>
      <c r="L104" s="11" t="s">
        <v>55</v>
      </c>
      <c r="M104" s="11" t="s">
        <v>56</v>
      </c>
      <c r="N104" s="11" t="s">
        <v>57</v>
      </c>
      <c r="O104" s="11" t="s">
        <v>58</v>
      </c>
      <c r="P104" s="3" t="s">
        <v>96</v>
      </c>
      <c r="R104" s="3" t="s">
        <v>219</v>
      </c>
    </row>
    <row r="105" spans="1:18" ht="13.8" x14ac:dyDescent="0.25">
      <c r="A105" s="23">
        <v>1</v>
      </c>
      <c r="B105" s="24" t="s">
        <v>25</v>
      </c>
      <c r="C105" s="24" t="s">
        <v>0</v>
      </c>
      <c r="D105" s="7">
        <v>50</v>
      </c>
      <c r="E105" s="7">
        <v>50</v>
      </c>
      <c r="F105" s="7">
        <v>50</v>
      </c>
      <c r="G105" s="7">
        <f>SUM(D105:F105)</f>
        <v>150</v>
      </c>
      <c r="H105" s="7">
        <v>49</v>
      </c>
      <c r="I105" s="7">
        <v>5</v>
      </c>
      <c r="J105" s="7">
        <v>47</v>
      </c>
      <c r="K105" s="7">
        <f>SUM(H105:J105)</f>
        <v>101</v>
      </c>
      <c r="L105" s="7">
        <v>50</v>
      </c>
      <c r="M105" s="7">
        <v>48</v>
      </c>
      <c r="N105" s="7">
        <v>49</v>
      </c>
      <c r="O105" s="7">
        <f>SUM(L105:N105)</f>
        <v>147</v>
      </c>
      <c r="P105" s="7">
        <f>SUM(N105,L105,H105,E105,D105,F105)</f>
        <v>298</v>
      </c>
    </row>
    <row r="106" spans="1:18" ht="13.8" x14ac:dyDescent="0.25">
      <c r="A106" s="16">
        <v>2</v>
      </c>
      <c r="B106" s="17" t="s">
        <v>28</v>
      </c>
      <c r="C106" s="17" t="s">
        <v>0</v>
      </c>
      <c r="D106" s="18">
        <v>46</v>
      </c>
      <c r="E106" s="18">
        <v>43</v>
      </c>
      <c r="F106" s="18">
        <v>5</v>
      </c>
      <c r="G106" s="18">
        <f>SUM(D106:F106)</f>
        <v>94</v>
      </c>
      <c r="H106" s="18">
        <v>50</v>
      </c>
      <c r="I106" s="18">
        <v>50</v>
      </c>
      <c r="J106" s="18">
        <v>40</v>
      </c>
      <c r="K106" s="18">
        <f>SUM(H106:J106)</f>
        <v>140</v>
      </c>
      <c r="L106" s="18">
        <v>46</v>
      </c>
      <c r="M106" s="18">
        <v>49</v>
      </c>
      <c r="N106" s="18">
        <v>41</v>
      </c>
      <c r="O106" s="18">
        <f t="shared" ref="O106:O155" si="2">SUM(L106:N106)</f>
        <v>136</v>
      </c>
      <c r="P106" s="18">
        <f>SUM(M106,L106,I106,H106,E106,D106)</f>
        <v>284</v>
      </c>
    </row>
    <row r="107" spans="1:18" ht="13.8" x14ac:dyDescent="0.25">
      <c r="A107" s="19">
        <v>3</v>
      </c>
      <c r="B107" s="20" t="s">
        <v>32</v>
      </c>
      <c r="C107" s="20" t="s">
        <v>33</v>
      </c>
      <c r="D107" s="22">
        <v>41</v>
      </c>
      <c r="E107" s="22">
        <v>48</v>
      </c>
      <c r="F107" s="22">
        <v>48</v>
      </c>
      <c r="G107" s="22">
        <f>SUM(D107:F107)</f>
        <v>137</v>
      </c>
      <c r="H107" s="22">
        <v>0</v>
      </c>
      <c r="I107" s="22">
        <v>0</v>
      </c>
      <c r="J107" s="22">
        <v>0</v>
      </c>
      <c r="K107" s="22">
        <f>SUM(H107:J107)</f>
        <v>0</v>
      </c>
      <c r="L107" s="22">
        <v>48</v>
      </c>
      <c r="M107" s="22">
        <v>45</v>
      </c>
      <c r="N107" s="22">
        <v>45</v>
      </c>
      <c r="O107" s="22">
        <f t="shared" si="2"/>
        <v>138</v>
      </c>
      <c r="P107" s="22">
        <f>SUM(N107,M107,L107,D107,E107,F107)</f>
        <v>275</v>
      </c>
    </row>
    <row r="108" spans="1:18" ht="13.8" x14ac:dyDescent="0.25">
      <c r="A108" s="2">
        <v>4</v>
      </c>
      <c r="B108" s="1" t="s">
        <v>34</v>
      </c>
      <c r="C108" s="1" t="s">
        <v>0</v>
      </c>
      <c r="D108" s="34">
        <v>40</v>
      </c>
      <c r="E108" s="34">
        <v>47</v>
      </c>
      <c r="F108" s="34">
        <v>38</v>
      </c>
      <c r="G108" s="34">
        <f>SUM(D108:F108)</f>
        <v>125</v>
      </c>
      <c r="H108" s="8">
        <v>33</v>
      </c>
      <c r="I108" s="8">
        <v>46</v>
      </c>
      <c r="J108" s="8">
        <v>49</v>
      </c>
      <c r="K108" s="8">
        <f>SUM(H108:J108)</f>
        <v>128</v>
      </c>
      <c r="L108" s="9">
        <v>40</v>
      </c>
      <c r="M108" s="9">
        <v>47</v>
      </c>
      <c r="N108" s="9">
        <v>44</v>
      </c>
      <c r="O108" s="9">
        <f t="shared" si="2"/>
        <v>131</v>
      </c>
      <c r="P108">
        <f>SUM(J108,M108,E108,I108,N108,L108)</f>
        <v>273</v>
      </c>
    </row>
    <row r="109" spans="1:18" ht="13.8" x14ac:dyDescent="0.25">
      <c r="A109" s="2">
        <v>5</v>
      </c>
      <c r="B109" s="13" t="s">
        <v>99</v>
      </c>
      <c r="C109" s="13" t="s">
        <v>93</v>
      </c>
      <c r="D109" s="34">
        <v>0</v>
      </c>
      <c r="E109" s="34">
        <v>0</v>
      </c>
      <c r="F109" s="34">
        <v>0</v>
      </c>
      <c r="G109" s="34">
        <v>0</v>
      </c>
      <c r="H109" s="8">
        <v>41</v>
      </c>
      <c r="I109" s="8">
        <v>49</v>
      </c>
      <c r="J109" s="8">
        <v>43</v>
      </c>
      <c r="K109" s="8">
        <f>SUM(H109:J109)</f>
        <v>133</v>
      </c>
      <c r="L109" s="9">
        <v>45</v>
      </c>
      <c r="M109" s="9">
        <v>40</v>
      </c>
      <c r="N109" s="9">
        <v>43</v>
      </c>
      <c r="O109" s="9">
        <f t="shared" si="2"/>
        <v>128</v>
      </c>
      <c r="P109">
        <f>SUM(L109,M109,N109,J109,H109,I109)</f>
        <v>261</v>
      </c>
    </row>
    <row r="110" spans="1:18" ht="13.8" x14ac:dyDescent="0.25">
      <c r="A110" s="2">
        <v>6</v>
      </c>
      <c r="B110" s="1" t="s">
        <v>38</v>
      </c>
      <c r="C110" s="1" t="s">
        <v>0</v>
      </c>
      <c r="D110" s="34">
        <v>36</v>
      </c>
      <c r="E110" s="34">
        <v>38</v>
      </c>
      <c r="F110" s="34">
        <v>0</v>
      </c>
      <c r="G110" s="34">
        <f>SUM(D110:F110)</f>
        <v>74</v>
      </c>
      <c r="H110" s="8">
        <v>48</v>
      </c>
      <c r="I110" s="8">
        <v>44</v>
      </c>
      <c r="J110" s="8">
        <v>50</v>
      </c>
      <c r="K110" s="8">
        <f>SUM(H110:J110)</f>
        <v>142</v>
      </c>
      <c r="L110" s="9">
        <v>29</v>
      </c>
      <c r="M110" s="9">
        <v>42</v>
      </c>
      <c r="N110" s="9">
        <v>34</v>
      </c>
      <c r="O110" s="9">
        <f t="shared" si="2"/>
        <v>105</v>
      </c>
      <c r="P110">
        <f>SUM(M110,I110,H110,J110,E110,D110)</f>
        <v>258</v>
      </c>
    </row>
    <row r="111" spans="1:18" ht="13.8" x14ac:dyDescent="0.25">
      <c r="A111" s="2">
        <v>7</v>
      </c>
      <c r="B111" s="1" t="s">
        <v>31</v>
      </c>
      <c r="C111" s="1" t="s">
        <v>24</v>
      </c>
      <c r="D111" s="34">
        <v>42</v>
      </c>
      <c r="E111" s="34">
        <v>45</v>
      </c>
      <c r="F111" s="34">
        <v>40</v>
      </c>
      <c r="G111" s="34">
        <f>SUM(D111:F111)</f>
        <v>127</v>
      </c>
      <c r="H111" s="8">
        <v>43</v>
      </c>
      <c r="I111" s="8">
        <v>5</v>
      </c>
      <c r="J111" s="8">
        <v>44</v>
      </c>
      <c r="K111" s="8">
        <f>SUM(H111:J111)</f>
        <v>92</v>
      </c>
      <c r="L111" s="9">
        <v>34</v>
      </c>
      <c r="M111" s="9">
        <v>35</v>
      </c>
      <c r="N111" s="9">
        <v>42</v>
      </c>
      <c r="O111" s="9">
        <f t="shared" si="2"/>
        <v>111</v>
      </c>
      <c r="P111">
        <f>SUM(N111,J111,H111,D111,E111,F111)</f>
        <v>256</v>
      </c>
    </row>
    <row r="112" spans="1:18" ht="13.8" x14ac:dyDescent="0.25">
      <c r="A112" s="2">
        <v>8</v>
      </c>
      <c r="B112" s="1" t="s">
        <v>37</v>
      </c>
      <c r="C112" s="1" t="s">
        <v>0</v>
      </c>
      <c r="D112" s="34">
        <v>37</v>
      </c>
      <c r="E112" s="34">
        <v>5</v>
      </c>
      <c r="F112" s="34">
        <v>0</v>
      </c>
      <c r="G112" s="34">
        <f>SUM(D112:F112)</f>
        <v>42</v>
      </c>
      <c r="H112" s="8">
        <v>47</v>
      </c>
      <c r="I112" s="8">
        <v>48</v>
      </c>
      <c r="J112" s="8">
        <v>37</v>
      </c>
      <c r="K112" s="8">
        <f>SUM(H112:J112)</f>
        <v>132</v>
      </c>
      <c r="L112" s="9">
        <v>39</v>
      </c>
      <c r="M112" s="9">
        <v>39</v>
      </c>
      <c r="N112" s="9">
        <v>36</v>
      </c>
      <c r="O112" s="9">
        <f t="shared" si="2"/>
        <v>114</v>
      </c>
      <c r="P112">
        <f>SUM(I112,H112,J112,D112,L112,M112)</f>
        <v>247</v>
      </c>
    </row>
    <row r="113" spans="1:16" ht="13.8" x14ac:dyDescent="0.25">
      <c r="A113" s="2">
        <v>9</v>
      </c>
      <c r="B113" s="1" t="s">
        <v>35</v>
      </c>
      <c r="C113" s="1" t="s">
        <v>0</v>
      </c>
      <c r="D113" s="34">
        <v>39</v>
      </c>
      <c r="E113" s="34">
        <v>42</v>
      </c>
      <c r="F113" s="34">
        <v>41</v>
      </c>
      <c r="G113" s="34">
        <f>SUM(D113:F113)</f>
        <v>122</v>
      </c>
      <c r="H113" s="8">
        <v>45</v>
      </c>
      <c r="I113" s="8">
        <v>47</v>
      </c>
      <c r="J113" s="8">
        <v>32</v>
      </c>
      <c r="K113" s="8">
        <f>SUM(H113:J113)</f>
        <v>124</v>
      </c>
      <c r="L113" s="9">
        <v>0</v>
      </c>
      <c r="M113" s="9">
        <v>0</v>
      </c>
      <c r="N113" s="9">
        <v>0</v>
      </c>
      <c r="O113" s="9">
        <f t="shared" si="2"/>
        <v>0</v>
      </c>
      <c r="P113">
        <f>SUM(G113+K113)</f>
        <v>246</v>
      </c>
    </row>
    <row r="114" spans="1:16" ht="13.8" x14ac:dyDescent="0.25">
      <c r="A114" s="2">
        <v>10</v>
      </c>
      <c r="B114" s="13" t="s">
        <v>114</v>
      </c>
      <c r="C114" s="1" t="s">
        <v>0</v>
      </c>
      <c r="D114" s="34">
        <v>43</v>
      </c>
      <c r="E114" s="34">
        <v>39</v>
      </c>
      <c r="F114" s="34">
        <v>39</v>
      </c>
      <c r="G114" s="34">
        <f>SUM(D114:F114)</f>
        <v>121</v>
      </c>
      <c r="H114" s="8">
        <v>40</v>
      </c>
      <c r="I114" s="8">
        <v>38</v>
      </c>
      <c r="J114" s="8">
        <v>42</v>
      </c>
      <c r="K114" s="8">
        <f>SUM(H114:J114)</f>
        <v>120</v>
      </c>
      <c r="L114" s="9">
        <v>36</v>
      </c>
      <c r="M114" s="9">
        <v>34</v>
      </c>
      <c r="N114" s="9">
        <v>32</v>
      </c>
      <c r="O114" s="9">
        <f t="shared" si="2"/>
        <v>102</v>
      </c>
      <c r="P114">
        <f>SUM(G114+K114)</f>
        <v>241</v>
      </c>
    </row>
    <row r="115" spans="1:16" ht="13.8" x14ac:dyDescent="0.25">
      <c r="A115" s="2">
        <v>11</v>
      </c>
      <c r="B115" s="1" t="s">
        <v>27</v>
      </c>
      <c r="C115" s="1" t="s">
        <v>22</v>
      </c>
      <c r="D115" s="34">
        <v>47</v>
      </c>
      <c r="E115" s="34">
        <v>49</v>
      </c>
      <c r="F115" s="34">
        <v>44</v>
      </c>
      <c r="G115" s="34">
        <f>SUM(D115:F115)</f>
        <v>140</v>
      </c>
      <c r="H115" s="8">
        <v>39</v>
      </c>
      <c r="I115" s="8">
        <v>0</v>
      </c>
      <c r="J115" s="8">
        <v>48</v>
      </c>
      <c r="K115" s="8">
        <f>SUM(H115:J115)</f>
        <v>87</v>
      </c>
      <c r="L115" s="9">
        <v>0</v>
      </c>
      <c r="M115" s="9">
        <v>0</v>
      </c>
      <c r="N115" s="9">
        <v>0</v>
      </c>
      <c r="O115" s="9">
        <f t="shared" si="2"/>
        <v>0</v>
      </c>
      <c r="P115">
        <f>SUM(G115+K115)</f>
        <v>227</v>
      </c>
    </row>
    <row r="116" spans="1:16" ht="13.8" x14ac:dyDescent="0.25">
      <c r="A116" s="2">
        <v>12</v>
      </c>
      <c r="B116" s="13" t="s">
        <v>97</v>
      </c>
      <c r="C116" s="13" t="s">
        <v>83</v>
      </c>
      <c r="D116" s="34">
        <v>0</v>
      </c>
      <c r="E116" s="34">
        <v>0</v>
      </c>
      <c r="F116" s="34">
        <v>0</v>
      </c>
      <c r="G116" s="34">
        <v>0</v>
      </c>
      <c r="H116" s="8">
        <v>46</v>
      </c>
      <c r="I116" s="8">
        <v>39</v>
      </c>
      <c r="J116" s="8">
        <v>39</v>
      </c>
      <c r="K116" s="8">
        <f>SUM(H116:J116)</f>
        <v>124</v>
      </c>
      <c r="L116" s="9">
        <v>30</v>
      </c>
      <c r="M116" s="9">
        <v>33</v>
      </c>
      <c r="N116" s="9">
        <v>29</v>
      </c>
      <c r="O116" s="9">
        <f t="shared" si="2"/>
        <v>92</v>
      </c>
      <c r="P116">
        <f>SUM(N116,M116,L116,J116,I116,H116)</f>
        <v>216</v>
      </c>
    </row>
    <row r="117" spans="1:16" ht="13.8" x14ac:dyDescent="0.25">
      <c r="A117" s="2">
        <v>13</v>
      </c>
      <c r="B117" s="1" t="s">
        <v>30</v>
      </c>
      <c r="C117" s="1" t="s">
        <v>2</v>
      </c>
      <c r="D117" s="34">
        <v>44</v>
      </c>
      <c r="E117" s="34">
        <v>5</v>
      </c>
      <c r="F117" s="34">
        <v>45</v>
      </c>
      <c r="G117" s="34">
        <f>SUM(D117:F117)</f>
        <v>94</v>
      </c>
      <c r="H117" s="8">
        <v>0</v>
      </c>
      <c r="I117" s="8">
        <v>0</v>
      </c>
      <c r="J117" s="8">
        <v>0</v>
      </c>
      <c r="K117" s="8">
        <f>SUM(H117:J117)</f>
        <v>0</v>
      </c>
      <c r="L117" s="9">
        <v>38</v>
      </c>
      <c r="M117" s="9">
        <v>44</v>
      </c>
      <c r="N117" s="9">
        <v>35</v>
      </c>
      <c r="O117" s="9">
        <f t="shared" si="2"/>
        <v>117</v>
      </c>
      <c r="P117">
        <f>SUM(N117,M117,L117,F117,D117,E117)</f>
        <v>211</v>
      </c>
    </row>
    <row r="118" spans="1:16" ht="13.8" x14ac:dyDescent="0.25">
      <c r="A118" s="2">
        <v>14</v>
      </c>
      <c r="B118" s="1" t="s">
        <v>43</v>
      </c>
      <c r="C118" s="1" t="s">
        <v>0</v>
      </c>
      <c r="D118" s="34">
        <v>5</v>
      </c>
      <c r="E118" s="34">
        <v>41</v>
      </c>
      <c r="F118" s="34">
        <v>42</v>
      </c>
      <c r="G118" s="34">
        <f>SUM(D118:F118)</f>
        <v>88</v>
      </c>
      <c r="H118" s="8">
        <v>44</v>
      </c>
      <c r="I118" s="8">
        <v>5</v>
      </c>
      <c r="J118" s="8">
        <v>0</v>
      </c>
      <c r="K118" s="8">
        <f>SUM(H118:J118)</f>
        <v>49</v>
      </c>
      <c r="L118" s="9">
        <v>37</v>
      </c>
      <c r="M118" s="9">
        <v>37</v>
      </c>
      <c r="N118" s="9">
        <v>0</v>
      </c>
      <c r="O118" s="9">
        <f t="shared" si="2"/>
        <v>74</v>
      </c>
      <c r="P118">
        <f>SUM(M118,L118,H118,E118,F118,I118)</f>
        <v>206</v>
      </c>
    </row>
    <row r="119" spans="1:16" ht="13.8" x14ac:dyDescent="0.25">
      <c r="A119" s="2">
        <v>15</v>
      </c>
      <c r="B119" s="13" t="s">
        <v>103</v>
      </c>
      <c r="C119" s="13" t="s">
        <v>106</v>
      </c>
      <c r="D119" s="34">
        <v>0</v>
      </c>
      <c r="E119" s="34">
        <v>0</v>
      </c>
      <c r="F119" s="34">
        <v>0</v>
      </c>
      <c r="G119" s="34">
        <v>0</v>
      </c>
      <c r="H119" s="8">
        <v>36</v>
      </c>
      <c r="I119" s="8">
        <v>5</v>
      </c>
      <c r="J119" s="8">
        <v>46</v>
      </c>
      <c r="K119" s="8">
        <f>SUM(H119:J119)</f>
        <v>87</v>
      </c>
      <c r="L119" s="9">
        <v>31</v>
      </c>
      <c r="M119" s="9">
        <v>38</v>
      </c>
      <c r="N119" s="9">
        <v>37</v>
      </c>
      <c r="O119" s="9">
        <f t="shared" si="2"/>
        <v>106</v>
      </c>
      <c r="P119">
        <f>SUM(N119,M119,L119,J119,I119,H119)</f>
        <v>193</v>
      </c>
    </row>
    <row r="120" spans="1:16" ht="13.8" x14ac:dyDescent="0.25">
      <c r="A120" s="2">
        <v>16</v>
      </c>
      <c r="B120" s="1" t="s">
        <v>48</v>
      </c>
      <c r="C120" s="1" t="s">
        <v>0</v>
      </c>
      <c r="D120" s="34">
        <v>0</v>
      </c>
      <c r="E120" s="34">
        <v>0</v>
      </c>
      <c r="F120" s="34">
        <v>37</v>
      </c>
      <c r="G120" s="34">
        <f>SUM(D120:F120)</f>
        <v>37</v>
      </c>
      <c r="H120" s="8">
        <v>34</v>
      </c>
      <c r="I120" s="8">
        <v>5</v>
      </c>
      <c r="J120" s="8">
        <v>33</v>
      </c>
      <c r="K120" s="8">
        <f>SUM(H120:J120)</f>
        <v>72</v>
      </c>
      <c r="L120" s="9">
        <v>26</v>
      </c>
      <c r="M120" s="9">
        <v>24</v>
      </c>
      <c r="N120" s="9">
        <v>28</v>
      </c>
      <c r="O120" s="9">
        <f t="shared" si="2"/>
        <v>78</v>
      </c>
      <c r="P120">
        <f>SUM(L120,M120,G120,H120,J120,N120)</f>
        <v>182</v>
      </c>
    </row>
    <row r="121" spans="1:16" ht="13.8" x14ac:dyDescent="0.25">
      <c r="A121" s="2">
        <v>16</v>
      </c>
      <c r="B121" s="13" t="s">
        <v>98</v>
      </c>
      <c r="C121" s="13" t="s">
        <v>70</v>
      </c>
      <c r="D121" s="34">
        <v>0</v>
      </c>
      <c r="E121" s="34">
        <v>0</v>
      </c>
      <c r="F121" s="34">
        <v>0</v>
      </c>
      <c r="G121" s="34">
        <v>0</v>
      </c>
      <c r="H121" s="8">
        <v>42</v>
      </c>
      <c r="I121" s="8">
        <v>45</v>
      </c>
      <c r="J121" s="8">
        <v>0</v>
      </c>
      <c r="K121" s="8">
        <f>SUM(H121:J121)</f>
        <v>87</v>
      </c>
      <c r="L121" s="9">
        <v>35</v>
      </c>
      <c r="M121" s="9">
        <v>0</v>
      </c>
      <c r="N121" s="9">
        <v>38</v>
      </c>
      <c r="O121" s="9">
        <f t="shared" si="2"/>
        <v>73</v>
      </c>
      <c r="P121">
        <f>SUM(N121,L121,I121,H121)</f>
        <v>160</v>
      </c>
    </row>
    <row r="122" spans="1:16" ht="13.8" x14ac:dyDescent="0.25">
      <c r="A122" s="2">
        <v>17</v>
      </c>
      <c r="B122" s="1" t="s">
        <v>40</v>
      </c>
      <c r="C122" s="1" t="s">
        <v>41</v>
      </c>
      <c r="D122" s="34">
        <v>34</v>
      </c>
      <c r="E122" s="34">
        <v>37</v>
      </c>
      <c r="F122" s="34">
        <v>0</v>
      </c>
      <c r="G122" s="34">
        <f>SUM(D122:F122)</f>
        <v>71</v>
      </c>
      <c r="H122" s="8">
        <v>5</v>
      </c>
      <c r="I122" s="8">
        <v>37</v>
      </c>
      <c r="J122" s="8">
        <v>31</v>
      </c>
      <c r="K122" s="8">
        <f>SUM(H122:J122)</f>
        <v>73</v>
      </c>
      <c r="L122" s="9">
        <v>22</v>
      </c>
      <c r="M122" s="9">
        <v>27</v>
      </c>
      <c r="N122" s="9">
        <v>33</v>
      </c>
      <c r="O122" s="9">
        <f t="shared" si="2"/>
        <v>82</v>
      </c>
      <c r="P122">
        <f>SUM(G122+K122)</f>
        <v>144</v>
      </c>
    </row>
    <row r="123" spans="1:16" ht="13.8" x14ac:dyDescent="0.25">
      <c r="A123" s="2">
        <v>18</v>
      </c>
      <c r="B123" s="13" t="s">
        <v>205</v>
      </c>
      <c r="C123" s="13" t="s">
        <v>106</v>
      </c>
      <c r="D123" s="34">
        <v>0</v>
      </c>
      <c r="E123" s="34">
        <v>0</v>
      </c>
      <c r="F123" s="34">
        <v>0</v>
      </c>
      <c r="G123" s="34">
        <v>0</v>
      </c>
      <c r="H123" s="8">
        <v>0</v>
      </c>
      <c r="I123" s="8">
        <v>0</v>
      </c>
      <c r="J123" s="8">
        <v>0</v>
      </c>
      <c r="K123" s="8">
        <v>0</v>
      </c>
      <c r="L123" s="9">
        <v>47</v>
      </c>
      <c r="M123" s="9">
        <v>46</v>
      </c>
      <c r="N123" s="9">
        <v>50</v>
      </c>
      <c r="O123" s="9">
        <f t="shared" si="2"/>
        <v>143</v>
      </c>
      <c r="P123">
        <f>SUM(L123:N123)</f>
        <v>143</v>
      </c>
    </row>
    <row r="124" spans="1:16" ht="13.8" x14ac:dyDescent="0.25">
      <c r="A124" s="2">
        <v>19</v>
      </c>
      <c r="B124" s="13" t="s">
        <v>204</v>
      </c>
      <c r="C124" s="13" t="s">
        <v>132</v>
      </c>
      <c r="D124" s="34">
        <v>0</v>
      </c>
      <c r="E124" s="34">
        <v>0</v>
      </c>
      <c r="F124" s="34">
        <v>0</v>
      </c>
      <c r="G124" s="34">
        <v>0</v>
      </c>
      <c r="H124" s="8">
        <v>0</v>
      </c>
      <c r="I124" s="8">
        <v>0</v>
      </c>
      <c r="J124" s="8">
        <v>0</v>
      </c>
      <c r="K124" s="8">
        <v>0</v>
      </c>
      <c r="L124" s="9">
        <v>49</v>
      </c>
      <c r="M124" s="9">
        <v>41</v>
      </c>
      <c r="N124" s="9">
        <v>46</v>
      </c>
      <c r="O124" s="9">
        <f t="shared" si="2"/>
        <v>136</v>
      </c>
      <c r="P124">
        <f>SUM(N124,M124,L124)</f>
        <v>136</v>
      </c>
    </row>
    <row r="125" spans="1:16" ht="13.8" x14ac:dyDescent="0.25">
      <c r="A125" s="2">
        <v>20</v>
      </c>
      <c r="B125" s="13" t="s">
        <v>207</v>
      </c>
      <c r="C125" s="13" t="s">
        <v>120</v>
      </c>
      <c r="D125" s="34">
        <v>0</v>
      </c>
      <c r="E125" s="34">
        <v>0</v>
      </c>
      <c r="F125" s="34">
        <v>0</v>
      </c>
      <c r="G125" s="34">
        <v>0</v>
      </c>
      <c r="H125" s="8">
        <v>0</v>
      </c>
      <c r="I125" s="8">
        <v>0</v>
      </c>
      <c r="J125" s="8">
        <v>0</v>
      </c>
      <c r="K125" s="8">
        <v>0</v>
      </c>
      <c r="L125" s="9">
        <v>43</v>
      </c>
      <c r="M125" s="9">
        <v>43</v>
      </c>
      <c r="N125" s="9">
        <v>48</v>
      </c>
      <c r="O125" s="9">
        <f t="shared" si="2"/>
        <v>134</v>
      </c>
      <c r="P125">
        <f>SUM(L125:N125)</f>
        <v>134</v>
      </c>
    </row>
    <row r="126" spans="1:16" ht="13.8" x14ac:dyDescent="0.25">
      <c r="A126" s="2">
        <v>21</v>
      </c>
      <c r="B126" s="1" t="s">
        <v>39</v>
      </c>
      <c r="C126" s="1" t="s">
        <v>5</v>
      </c>
      <c r="D126" s="34">
        <v>35</v>
      </c>
      <c r="E126" s="34">
        <v>46</v>
      </c>
      <c r="F126" s="34">
        <v>47</v>
      </c>
      <c r="G126" s="34">
        <f>SUM(D126:F126)</f>
        <v>128</v>
      </c>
      <c r="H126" s="8">
        <v>0</v>
      </c>
      <c r="I126" s="8">
        <v>0</v>
      </c>
      <c r="J126" s="8">
        <v>0</v>
      </c>
      <c r="K126" s="8">
        <f>SUM(H126:J126)</f>
        <v>0</v>
      </c>
      <c r="L126" s="9">
        <v>0</v>
      </c>
      <c r="M126" s="9">
        <v>0</v>
      </c>
      <c r="N126" s="9">
        <v>0</v>
      </c>
      <c r="O126" s="9">
        <f t="shared" si="2"/>
        <v>0</v>
      </c>
      <c r="P126">
        <f>SUM(G126+K126)</f>
        <v>128</v>
      </c>
    </row>
    <row r="127" spans="1:16" ht="13.8" x14ac:dyDescent="0.25">
      <c r="A127" s="2">
        <v>22</v>
      </c>
      <c r="B127" s="13" t="s">
        <v>100</v>
      </c>
      <c r="C127" s="13" t="s">
        <v>102</v>
      </c>
      <c r="D127" s="34">
        <v>0</v>
      </c>
      <c r="E127" s="34">
        <v>0</v>
      </c>
      <c r="F127" s="34">
        <v>0</v>
      </c>
      <c r="G127" s="34">
        <v>0</v>
      </c>
      <c r="H127" s="8">
        <v>38</v>
      </c>
      <c r="I127" s="8">
        <v>40</v>
      </c>
      <c r="J127" s="8">
        <v>45</v>
      </c>
      <c r="K127" s="8">
        <f>SUM(H127:J127)</f>
        <v>123</v>
      </c>
      <c r="L127" s="9">
        <v>0</v>
      </c>
      <c r="M127" s="9">
        <v>0</v>
      </c>
      <c r="N127" s="9">
        <v>0</v>
      </c>
      <c r="O127" s="9">
        <f t="shared" si="2"/>
        <v>0</v>
      </c>
      <c r="P127">
        <f>SUM(G127+K127)</f>
        <v>123</v>
      </c>
    </row>
    <row r="128" spans="1:16" ht="13.8" x14ac:dyDescent="0.25">
      <c r="A128" s="2">
        <v>23</v>
      </c>
      <c r="B128" s="13" t="s">
        <v>101</v>
      </c>
      <c r="C128" s="13" t="s">
        <v>72</v>
      </c>
      <c r="D128" s="34">
        <v>0</v>
      </c>
      <c r="E128" s="34">
        <v>0</v>
      </c>
      <c r="F128" s="34">
        <v>0</v>
      </c>
      <c r="G128" s="34">
        <v>0</v>
      </c>
      <c r="H128" s="8">
        <v>37</v>
      </c>
      <c r="I128" s="8">
        <v>41</v>
      </c>
      <c r="J128" s="8">
        <v>41</v>
      </c>
      <c r="K128" s="8">
        <f>SUM(H128:J128)</f>
        <v>119</v>
      </c>
      <c r="L128" s="9">
        <v>0</v>
      </c>
      <c r="M128" s="9">
        <v>0</v>
      </c>
      <c r="N128" s="9">
        <v>0</v>
      </c>
      <c r="O128" s="9">
        <f t="shared" si="2"/>
        <v>0</v>
      </c>
      <c r="P128">
        <f>SUM(G128+K128)</f>
        <v>119</v>
      </c>
    </row>
    <row r="129" spans="1:16" ht="13.8" x14ac:dyDescent="0.25">
      <c r="A129" s="2">
        <v>23</v>
      </c>
      <c r="B129" s="13" t="s">
        <v>215</v>
      </c>
      <c r="C129" s="13" t="s">
        <v>132</v>
      </c>
      <c r="D129" s="34">
        <v>0</v>
      </c>
      <c r="E129" s="34">
        <v>0</v>
      </c>
      <c r="F129" s="34">
        <v>0</v>
      </c>
      <c r="G129" s="34">
        <v>0</v>
      </c>
      <c r="H129" s="8">
        <v>0</v>
      </c>
      <c r="I129" s="8">
        <v>0</v>
      </c>
      <c r="J129" s="8">
        <v>0</v>
      </c>
      <c r="K129" s="8">
        <f>SUM(H129:J129)</f>
        <v>0</v>
      </c>
      <c r="L129" s="9">
        <v>42</v>
      </c>
      <c r="M129" s="9">
        <v>50</v>
      </c>
      <c r="N129" s="9">
        <v>27</v>
      </c>
      <c r="O129" s="9">
        <f t="shared" si="2"/>
        <v>119</v>
      </c>
      <c r="P129">
        <f>SUM(M129,L129,N129)</f>
        <v>119</v>
      </c>
    </row>
    <row r="130" spans="1:16" ht="13.8" x14ac:dyDescent="0.25">
      <c r="A130" s="2">
        <v>24</v>
      </c>
      <c r="B130" s="13" t="s">
        <v>110</v>
      </c>
      <c r="C130" s="13" t="s">
        <v>81</v>
      </c>
      <c r="D130" s="34">
        <v>0</v>
      </c>
      <c r="E130" s="34">
        <v>0</v>
      </c>
      <c r="F130" s="34">
        <v>0</v>
      </c>
      <c r="G130" s="34">
        <v>0</v>
      </c>
      <c r="H130" s="8">
        <v>31</v>
      </c>
      <c r="I130" s="8">
        <v>5</v>
      </c>
      <c r="J130" s="8">
        <v>34</v>
      </c>
      <c r="K130" s="8">
        <f>SUM(H130:J130)</f>
        <v>70</v>
      </c>
      <c r="L130" s="9">
        <v>21</v>
      </c>
      <c r="M130" s="9">
        <v>25</v>
      </c>
      <c r="N130" s="9">
        <v>0</v>
      </c>
      <c r="O130" s="9">
        <f t="shared" si="2"/>
        <v>46</v>
      </c>
      <c r="P130">
        <f>SUM(M130,L130,J130,I130,H130)</f>
        <v>116</v>
      </c>
    </row>
    <row r="131" spans="1:16" ht="13.8" x14ac:dyDescent="0.25">
      <c r="A131" s="2">
        <v>25</v>
      </c>
      <c r="B131" s="13" t="s">
        <v>104</v>
      </c>
      <c r="C131" s="13" t="s">
        <v>107</v>
      </c>
      <c r="D131" s="34">
        <v>0</v>
      </c>
      <c r="E131" s="34">
        <v>0</v>
      </c>
      <c r="F131" s="34">
        <v>0</v>
      </c>
      <c r="G131" s="34">
        <v>0</v>
      </c>
      <c r="H131" s="8">
        <v>35</v>
      </c>
      <c r="I131" s="8">
        <v>43</v>
      </c>
      <c r="J131" s="8">
        <v>35</v>
      </c>
      <c r="K131" s="8">
        <f>SUM(H131:J131)</f>
        <v>113</v>
      </c>
      <c r="L131" s="9">
        <v>0</v>
      </c>
      <c r="M131" s="9">
        <v>0</v>
      </c>
      <c r="N131" s="9">
        <v>0</v>
      </c>
      <c r="O131" s="9">
        <f t="shared" si="2"/>
        <v>0</v>
      </c>
      <c r="P131">
        <f>SUM(G131+K131)</f>
        <v>113</v>
      </c>
    </row>
    <row r="132" spans="1:16" ht="13.8" x14ac:dyDescent="0.25">
      <c r="A132" s="2">
        <v>26</v>
      </c>
      <c r="B132" s="13" t="s">
        <v>109</v>
      </c>
      <c r="C132" s="13" t="s">
        <v>83</v>
      </c>
      <c r="D132" s="34">
        <v>0</v>
      </c>
      <c r="E132" s="34">
        <v>0</v>
      </c>
      <c r="F132" s="34">
        <v>0</v>
      </c>
      <c r="G132" s="34">
        <v>0</v>
      </c>
      <c r="H132" s="8">
        <v>32</v>
      </c>
      <c r="I132" s="8">
        <v>36</v>
      </c>
      <c r="J132" s="8">
        <v>36</v>
      </c>
      <c r="K132" s="8">
        <f>SUM(H132:J132)</f>
        <v>104</v>
      </c>
      <c r="L132" s="9">
        <v>0</v>
      </c>
      <c r="M132" s="9">
        <v>0</v>
      </c>
      <c r="N132" s="9">
        <v>0</v>
      </c>
      <c r="O132" s="9">
        <f t="shared" si="2"/>
        <v>0</v>
      </c>
      <c r="P132">
        <f>SUM(G132+K132)</f>
        <v>104</v>
      </c>
    </row>
    <row r="133" spans="1:16" ht="13.8" x14ac:dyDescent="0.25">
      <c r="A133" s="2">
        <v>27</v>
      </c>
      <c r="B133" s="1" t="s">
        <v>26</v>
      </c>
      <c r="C133" s="1" t="s">
        <v>0</v>
      </c>
      <c r="D133" s="34">
        <v>48</v>
      </c>
      <c r="E133" s="34">
        <v>5</v>
      </c>
      <c r="F133" s="34">
        <v>46</v>
      </c>
      <c r="G133" s="34">
        <f>SUM(D133:F133)</f>
        <v>99</v>
      </c>
      <c r="H133" s="8">
        <v>0</v>
      </c>
      <c r="I133" s="8">
        <v>0</v>
      </c>
      <c r="J133" s="8">
        <v>0</v>
      </c>
      <c r="K133" s="8">
        <f>SUM(H133:J133)</f>
        <v>0</v>
      </c>
      <c r="L133" s="9">
        <v>0</v>
      </c>
      <c r="M133" s="9">
        <v>0</v>
      </c>
      <c r="N133" s="9">
        <v>0</v>
      </c>
      <c r="O133" s="9">
        <f t="shared" si="2"/>
        <v>0</v>
      </c>
      <c r="P133">
        <f>SUM(G133+K133)</f>
        <v>99</v>
      </c>
    </row>
    <row r="134" spans="1:16" ht="13.8" x14ac:dyDescent="0.25">
      <c r="A134" s="2">
        <v>28</v>
      </c>
      <c r="B134" s="13" t="s">
        <v>208</v>
      </c>
      <c r="C134" s="13" t="s">
        <v>70</v>
      </c>
      <c r="D134" s="34">
        <v>0</v>
      </c>
      <c r="E134" s="34">
        <v>0</v>
      </c>
      <c r="F134" s="34">
        <v>0</v>
      </c>
      <c r="G134" s="34">
        <v>0</v>
      </c>
      <c r="H134" s="8">
        <v>0</v>
      </c>
      <c r="I134" s="8">
        <v>0</v>
      </c>
      <c r="J134" s="8">
        <v>0</v>
      </c>
      <c r="K134" s="8">
        <v>0</v>
      </c>
      <c r="L134" s="9">
        <v>41</v>
      </c>
      <c r="M134" s="9">
        <v>5</v>
      </c>
      <c r="N134" s="9">
        <v>47</v>
      </c>
      <c r="O134" s="9">
        <f t="shared" si="2"/>
        <v>93</v>
      </c>
      <c r="P134">
        <f>SUM(N134,M134,L134)</f>
        <v>93</v>
      </c>
    </row>
    <row r="135" spans="1:16" ht="13.8" x14ac:dyDescent="0.25">
      <c r="A135" s="2">
        <v>28</v>
      </c>
      <c r="B135" s="13" t="s">
        <v>216</v>
      </c>
      <c r="C135" s="13" t="s">
        <v>132</v>
      </c>
      <c r="D135" s="34">
        <v>0</v>
      </c>
      <c r="E135" s="34">
        <v>0</v>
      </c>
      <c r="F135" s="34">
        <v>0</v>
      </c>
      <c r="G135" s="34">
        <v>0</v>
      </c>
      <c r="H135" s="8">
        <v>0</v>
      </c>
      <c r="I135" s="8">
        <v>0</v>
      </c>
      <c r="J135" s="8">
        <v>0</v>
      </c>
      <c r="K135" s="8">
        <v>0</v>
      </c>
      <c r="L135" s="9">
        <v>32</v>
      </c>
      <c r="M135" s="9">
        <v>30</v>
      </c>
      <c r="N135" s="9">
        <v>31</v>
      </c>
      <c r="O135" s="9">
        <f t="shared" si="2"/>
        <v>93</v>
      </c>
      <c r="P135">
        <f>SUM(M135,L135,N135)</f>
        <v>93</v>
      </c>
    </row>
    <row r="136" spans="1:16" ht="13.8" x14ac:dyDescent="0.25">
      <c r="A136" s="2">
        <v>29</v>
      </c>
      <c r="B136" s="13" t="s">
        <v>209</v>
      </c>
      <c r="C136" s="13" t="s">
        <v>90</v>
      </c>
      <c r="D136" s="34">
        <v>0</v>
      </c>
      <c r="E136" s="34">
        <v>0</v>
      </c>
      <c r="F136" s="34">
        <v>0</v>
      </c>
      <c r="G136" s="34">
        <v>0</v>
      </c>
      <c r="H136" s="8">
        <v>0</v>
      </c>
      <c r="I136" s="8">
        <v>0</v>
      </c>
      <c r="J136" s="8">
        <v>0</v>
      </c>
      <c r="K136" s="8">
        <v>0</v>
      </c>
      <c r="L136" s="9">
        <v>33</v>
      </c>
      <c r="M136" s="9">
        <v>28</v>
      </c>
      <c r="N136" s="9">
        <v>26</v>
      </c>
      <c r="O136" s="9">
        <f t="shared" si="2"/>
        <v>87</v>
      </c>
      <c r="P136">
        <f>SUM(N136,M136,L136)</f>
        <v>87</v>
      </c>
    </row>
    <row r="137" spans="1:16" ht="13.8" x14ac:dyDescent="0.25">
      <c r="A137" s="2">
        <v>30</v>
      </c>
      <c r="B137" s="1" t="s">
        <v>36</v>
      </c>
      <c r="C137" s="1" t="s">
        <v>3</v>
      </c>
      <c r="D137" s="34">
        <v>38</v>
      </c>
      <c r="E137" s="34">
        <v>40</v>
      </c>
      <c r="F137" s="34">
        <v>5</v>
      </c>
      <c r="G137" s="34">
        <f>SUM(D137:F137)</f>
        <v>83</v>
      </c>
      <c r="H137" s="8">
        <v>0</v>
      </c>
      <c r="I137" s="8">
        <v>0</v>
      </c>
      <c r="J137" s="8">
        <v>0</v>
      </c>
      <c r="K137" s="8">
        <f>SUM(H137:J137)</f>
        <v>0</v>
      </c>
      <c r="L137" s="9">
        <v>0</v>
      </c>
      <c r="M137" s="9">
        <v>0</v>
      </c>
      <c r="N137" s="9">
        <v>0</v>
      </c>
      <c r="O137" s="9">
        <f t="shared" si="2"/>
        <v>0</v>
      </c>
      <c r="P137">
        <f>SUM(G137+K137)</f>
        <v>83</v>
      </c>
    </row>
    <row r="138" spans="1:16" ht="13.8" x14ac:dyDescent="0.25">
      <c r="A138" s="2">
        <v>31</v>
      </c>
      <c r="B138" s="13" t="s">
        <v>214</v>
      </c>
      <c r="C138" s="13" t="s">
        <v>132</v>
      </c>
      <c r="D138" s="34">
        <v>0</v>
      </c>
      <c r="E138" s="34">
        <v>0</v>
      </c>
      <c r="F138" s="34">
        <v>0</v>
      </c>
      <c r="G138" s="34">
        <v>0</v>
      </c>
      <c r="H138" s="8">
        <v>0</v>
      </c>
      <c r="I138" s="8">
        <v>0</v>
      </c>
      <c r="J138" s="8">
        <v>0</v>
      </c>
      <c r="K138" s="8">
        <v>0</v>
      </c>
      <c r="L138" s="9">
        <v>5</v>
      </c>
      <c r="M138" s="9">
        <v>36</v>
      </c>
      <c r="N138" s="9">
        <v>40</v>
      </c>
      <c r="O138" s="9">
        <f t="shared" si="2"/>
        <v>81</v>
      </c>
      <c r="P138">
        <f>SUM(N138,M138,L138)</f>
        <v>81</v>
      </c>
    </row>
    <row r="139" spans="1:16" ht="13.8" x14ac:dyDescent="0.25">
      <c r="A139" s="2">
        <v>31</v>
      </c>
      <c r="B139" s="13" t="s">
        <v>111</v>
      </c>
      <c r="C139" s="13" t="s">
        <v>93</v>
      </c>
      <c r="D139" s="34">
        <v>0</v>
      </c>
      <c r="E139" s="34">
        <v>0</v>
      </c>
      <c r="F139" s="34">
        <v>0</v>
      </c>
      <c r="G139" s="34">
        <v>0</v>
      </c>
      <c r="H139" s="8">
        <v>5</v>
      </c>
      <c r="I139" s="8">
        <v>5</v>
      </c>
      <c r="J139" s="8">
        <v>0</v>
      </c>
      <c r="K139" s="8">
        <f>SUM(H139:J139)</f>
        <v>10</v>
      </c>
      <c r="L139" s="9">
        <v>27</v>
      </c>
      <c r="M139" s="9">
        <v>5</v>
      </c>
      <c r="N139" s="9">
        <v>39</v>
      </c>
      <c r="O139" s="9">
        <f t="shared" si="2"/>
        <v>71</v>
      </c>
      <c r="P139">
        <f>SUM(N139,M139,L139,I139,H139)</f>
        <v>81</v>
      </c>
    </row>
    <row r="140" spans="1:16" ht="13.8" x14ac:dyDescent="0.25">
      <c r="A140" s="2">
        <v>32</v>
      </c>
      <c r="B140" s="13" t="s">
        <v>105</v>
      </c>
      <c r="C140" s="13" t="s">
        <v>102</v>
      </c>
      <c r="D140" s="34">
        <v>0</v>
      </c>
      <c r="E140" s="34">
        <v>0</v>
      </c>
      <c r="F140" s="34">
        <v>0</v>
      </c>
      <c r="G140" s="34">
        <v>0</v>
      </c>
      <c r="H140" s="8">
        <v>34</v>
      </c>
      <c r="I140" s="8">
        <v>5</v>
      </c>
      <c r="J140" s="8">
        <v>38</v>
      </c>
      <c r="K140" s="8">
        <f>SUM(H140:J140)</f>
        <v>77</v>
      </c>
      <c r="L140" s="9">
        <v>0</v>
      </c>
      <c r="M140" s="9">
        <v>0</v>
      </c>
      <c r="N140" s="9">
        <v>0</v>
      </c>
      <c r="O140" s="9">
        <f t="shared" si="2"/>
        <v>0</v>
      </c>
      <c r="P140">
        <f>SUM(G140+K140)</f>
        <v>77</v>
      </c>
    </row>
    <row r="141" spans="1:16" ht="13.8" x14ac:dyDescent="0.25">
      <c r="A141" s="2">
        <v>33</v>
      </c>
      <c r="B141" s="13" t="s">
        <v>217</v>
      </c>
      <c r="C141" s="1"/>
      <c r="D141" s="34">
        <v>0</v>
      </c>
      <c r="E141" s="34">
        <v>0</v>
      </c>
      <c r="F141" s="34">
        <v>0</v>
      </c>
      <c r="G141" s="34">
        <v>0</v>
      </c>
      <c r="H141" s="8">
        <v>0</v>
      </c>
      <c r="I141" s="8">
        <v>0</v>
      </c>
      <c r="J141" s="8">
        <v>0</v>
      </c>
      <c r="K141" s="8">
        <v>0</v>
      </c>
      <c r="L141" s="9">
        <v>28</v>
      </c>
      <c r="M141" s="9">
        <v>29</v>
      </c>
      <c r="N141" s="9">
        <v>5</v>
      </c>
      <c r="O141" s="9">
        <f t="shared" si="2"/>
        <v>62</v>
      </c>
      <c r="P141">
        <f>SUM(M141,N141,L141)</f>
        <v>62</v>
      </c>
    </row>
    <row r="142" spans="1:16" ht="13.8" x14ac:dyDescent="0.25">
      <c r="A142" s="2">
        <v>34</v>
      </c>
      <c r="B142" s="13" t="s">
        <v>206</v>
      </c>
      <c r="C142" s="13" t="s">
        <v>132</v>
      </c>
      <c r="D142" s="34">
        <v>0</v>
      </c>
      <c r="E142" s="34">
        <v>0</v>
      </c>
      <c r="F142" s="34">
        <v>0</v>
      </c>
      <c r="G142" s="34">
        <v>0</v>
      </c>
      <c r="H142" s="8">
        <v>0</v>
      </c>
      <c r="I142" s="8">
        <v>0</v>
      </c>
      <c r="J142" s="8">
        <v>0</v>
      </c>
      <c r="K142" s="8">
        <v>0</v>
      </c>
      <c r="L142" s="9">
        <v>44</v>
      </c>
      <c r="M142" s="9">
        <v>5</v>
      </c>
      <c r="N142" s="9">
        <v>5</v>
      </c>
      <c r="O142" s="9">
        <f t="shared" si="2"/>
        <v>54</v>
      </c>
      <c r="P142">
        <f>SUM(N142,M142,L142)</f>
        <v>54</v>
      </c>
    </row>
    <row r="143" spans="1:16" ht="13.8" x14ac:dyDescent="0.25">
      <c r="A143" s="2">
        <v>34</v>
      </c>
      <c r="B143" s="1" t="s">
        <v>44</v>
      </c>
      <c r="C143" s="1" t="s">
        <v>0</v>
      </c>
      <c r="D143" s="34">
        <v>5</v>
      </c>
      <c r="E143" s="34">
        <v>44</v>
      </c>
      <c r="F143" s="34">
        <v>5</v>
      </c>
      <c r="G143" s="34">
        <f>SUM(D143:F143)</f>
        <v>54</v>
      </c>
      <c r="H143" s="8">
        <v>0</v>
      </c>
      <c r="I143" s="8">
        <v>0</v>
      </c>
      <c r="J143" s="8">
        <v>0</v>
      </c>
      <c r="K143" s="8">
        <f>SUM(H143:J143)</f>
        <v>0</v>
      </c>
      <c r="L143" s="9">
        <v>0</v>
      </c>
      <c r="M143" s="9">
        <v>0</v>
      </c>
      <c r="N143" s="9">
        <v>0</v>
      </c>
      <c r="O143" s="9">
        <f t="shared" si="2"/>
        <v>0</v>
      </c>
      <c r="P143">
        <f>SUM(G143+K143)</f>
        <v>54</v>
      </c>
    </row>
    <row r="144" spans="1:16" ht="13.8" x14ac:dyDescent="0.25">
      <c r="A144" s="2">
        <v>34</v>
      </c>
      <c r="B144" s="13" t="s">
        <v>212</v>
      </c>
      <c r="C144" s="13" t="s">
        <v>213</v>
      </c>
      <c r="D144" s="34">
        <v>0</v>
      </c>
      <c r="E144" s="34">
        <v>0</v>
      </c>
      <c r="F144" s="34">
        <v>0</v>
      </c>
      <c r="G144" s="34">
        <v>0</v>
      </c>
      <c r="H144" s="8">
        <v>0</v>
      </c>
      <c r="I144" s="8">
        <v>0</v>
      </c>
      <c r="J144" s="8">
        <v>0</v>
      </c>
      <c r="K144" s="8">
        <f>SUM(H144:J144)</f>
        <v>0</v>
      </c>
      <c r="L144" s="9">
        <v>23</v>
      </c>
      <c r="M144" s="9">
        <v>26</v>
      </c>
      <c r="N144" s="9">
        <v>5</v>
      </c>
      <c r="O144" s="9">
        <f t="shared" si="2"/>
        <v>54</v>
      </c>
      <c r="P144">
        <f>SUM(N144,L144:M144)</f>
        <v>54</v>
      </c>
    </row>
    <row r="145" spans="1:18" ht="13.8" x14ac:dyDescent="0.25">
      <c r="A145" s="2">
        <v>35</v>
      </c>
      <c r="B145" s="1" t="s">
        <v>47</v>
      </c>
      <c r="C145" s="1" t="s">
        <v>3</v>
      </c>
      <c r="D145" s="34">
        <v>0</v>
      </c>
      <c r="E145" s="34">
        <v>5</v>
      </c>
      <c r="F145" s="34">
        <v>43</v>
      </c>
      <c r="G145" s="34">
        <f>SUM(D145:F145)</f>
        <v>48</v>
      </c>
      <c r="H145" s="8">
        <v>0</v>
      </c>
      <c r="I145" s="8">
        <v>0</v>
      </c>
      <c r="J145" s="8">
        <v>0</v>
      </c>
      <c r="K145" s="8">
        <f>SUM(H145:J145)</f>
        <v>0</v>
      </c>
      <c r="L145" s="9">
        <v>0</v>
      </c>
      <c r="M145" s="9">
        <v>0</v>
      </c>
      <c r="N145" s="9">
        <v>0</v>
      </c>
      <c r="O145" s="9">
        <f t="shared" si="2"/>
        <v>0</v>
      </c>
      <c r="P145">
        <f>SUM(G145+K145)</f>
        <v>48</v>
      </c>
    </row>
    <row r="146" spans="1:18" ht="13.8" x14ac:dyDescent="0.25">
      <c r="A146" s="2">
        <v>36</v>
      </c>
      <c r="B146" s="1" t="s">
        <v>29</v>
      </c>
      <c r="C146" s="1" t="s">
        <v>2</v>
      </c>
      <c r="D146" s="34">
        <v>45</v>
      </c>
      <c r="E146" s="34">
        <v>0</v>
      </c>
      <c r="F146" s="34">
        <v>0</v>
      </c>
      <c r="G146" s="34">
        <f>SUM(D146:F146)</f>
        <v>45</v>
      </c>
      <c r="H146" s="8">
        <v>0</v>
      </c>
      <c r="I146" s="8">
        <v>0</v>
      </c>
      <c r="J146" s="8">
        <v>0</v>
      </c>
      <c r="K146" s="8">
        <f>SUM(H146:J146)</f>
        <v>0</v>
      </c>
      <c r="L146" s="9">
        <v>0</v>
      </c>
      <c r="M146" s="9">
        <v>0</v>
      </c>
      <c r="N146" s="9">
        <v>0</v>
      </c>
      <c r="O146" s="9">
        <f t="shared" si="2"/>
        <v>0</v>
      </c>
      <c r="P146">
        <f>SUM(G146+K146)</f>
        <v>45</v>
      </c>
    </row>
    <row r="147" spans="1:18" ht="13.8" x14ac:dyDescent="0.25">
      <c r="A147" s="2">
        <v>37</v>
      </c>
      <c r="B147" s="13" t="s">
        <v>112</v>
      </c>
      <c r="C147" s="13" t="s">
        <v>93</v>
      </c>
      <c r="D147" s="34">
        <v>0</v>
      </c>
      <c r="E147" s="34">
        <v>0</v>
      </c>
      <c r="F147" s="34">
        <v>0</v>
      </c>
      <c r="G147" s="34">
        <v>0</v>
      </c>
      <c r="H147" s="8">
        <v>0</v>
      </c>
      <c r="I147" s="8">
        <v>42</v>
      </c>
      <c r="J147" s="8">
        <v>0</v>
      </c>
      <c r="K147" s="8">
        <f>SUM(H147:J147)</f>
        <v>42</v>
      </c>
      <c r="L147" s="9">
        <v>0</v>
      </c>
      <c r="M147" s="9">
        <v>0</v>
      </c>
      <c r="N147" s="9">
        <v>0</v>
      </c>
      <c r="O147" s="9">
        <f t="shared" si="2"/>
        <v>0</v>
      </c>
      <c r="P147">
        <f>SUM(G147+K147)</f>
        <v>42</v>
      </c>
    </row>
    <row r="148" spans="1:18" ht="13.8" x14ac:dyDescent="0.25">
      <c r="A148" s="2">
        <v>38</v>
      </c>
      <c r="B148" s="13" t="s">
        <v>108</v>
      </c>
      <c r="C148" s="13" t="s">
        <v>70</v>
      </c>
      <c r="D148" s="34">
        <v>0</v>
      </c>
      <c r="E148" s="34">
        <v>0</v>
      </c>
      <c r="F148" s="34">
        <v>0</v>
      </c>
      <c r="G148" s="34">
        <v>0</v>
      </c>
      <c r="H148" s="8">
        <v>33</v>
      </c>
      <c r="I148" s="8">
        <v>5</v>
      </c>
      <c r="J148" s="8">
        <v>0</v>
      </c>
      <c r="K148" s="8">
        <f>SUM(H148:J148)</f>
        <v>38</v>
      </c>
      <c r="L148" s="9">
        <v>0</v>
      </c>
      <c r="M148" s="9">
        <v>0</v>
      </c>
      <c r="N148" s="9">
        <v>0</v>
      </c>
      <c r="O148" s="9">
        <f t="shared" si="2"/>
        <v>0</v>
      </c>
      <c r="P148">
        <f>SUM(G148+K148)</f>
        <v>38</v>
      </c>
    </row>
    <row r="149" spans="1:18" ht="13.8" x14ac:dyDescent="0.25">
      <c r="A149" s="2">
        <v>39</v>
      </c>
      <c r="B149" s="13" t="s">
        <v>113</v>
      </c>
      <c r="C149" s="13" t="s">
        <v>70</v>
      </c>
      <c r="D149" s="34">
        <v>0</v>
      </c>
      <c r="E149" s="34">
        <v>0</v>
      </c>
      <c r="F149" s="34">
        <v>0</v>
      </c>
      <c r="G149" s="34">
        <v>0</v>
      </c>
      <c r="H149" s="8">
        <v>0</v>
      </c>
      <c r="I149" s="8">
        <v>35</v>
      </c>
      <c r="J149" s="8">
        <v>0</v>
      </c>
      <c r="K149" s="8">
        <f>SUM(H149:J149)</f>
        <v>35</v>
      </c>
      <c r="L149" s="9">
        <v>0</v>
      </c>
      <c r="M149" s="9">
        <v>0</v>
      </c>
      <c r="N149" s="9">
        <v>0</v>
      </c>
      <c r="O149" s="9">
        <f t="shared" si="2"/>
        <v>0</v>
      </c>
      <c r="P149">
        <f>SUM(I149)</f>
        <v>35</v>
      </c>
    </row>
    <row r="150" spans="1:18" ht="13.8" x14ac:dyDescent="0.25">
      <c r="A150" s="2">
        <v>40</v>
      </c>
      <c r="B150" s="1" t="s">
        <v>42</v>
      </c>
      <c r="C150" s="1" t="s">
        <v>2</v>
      </c>
      <c r="D150" s="34">
        <v>33</v>
      </c>
      <c r="E150" s="34">
        <v>0</v>
      </c>
      <c r="F150" s="34">
        <v>0</v>
      </c>
      <c r="G150" s="34">
        <f>SUM(D150:F150)</f>
        <v>33</v>
      </c>
      <c r="H150" s="8">
        <v>0</v>
      </c>
      <c r="I150" s="8">
        <v>0</v>
      </c>
      <c r="J150" s="8">
        <v>0</v>
      </c>
      <c r="K150" s="8">
        <f>SUM(H150:J150)</f>
        <v>0</v>
      </c>
      <c r="L150" s="9">
        <v>0</v>
      </c>
      <c r="M150" s="9">
        <v>0</v>
      </c>
      <c r="N150" s="9">
        <v>0</v>
      </c>
      <c r="O150" s="9">
        <f t="shared" si="2"/>
        <v>0</v>
      </c>
      <c r="P150">
        <f>SUM(G150+K150)</f>
        <v>33</v>
      </c>
    </row>
    <row r="151" spans="1:18" ht="13.8" x14ac:dyDescent="0.25">
      <c r="A151" s="2">
        <v>40</v>
      </c>
      <c r="B151" s="13" t="s">
        <v>218</v>
      </c>
      <c r="C151" s="13" t="s">
        <v>72</v>
      </c>
      <c r="D151" s="34">
        <v>0</v>
      </c>
      <c r="E151" s="34">
        <v>0</v>
      </c>
      <c r="F151" s="34">
        <v>0</v>
      </c>
      <c r="G151" s="34">
        <v>0</v>
      </c>
      <c r="H151" s="8">
        <v>0</v>
      </c>
      <c r="I151" s="8">
        <v>0</v>
      </c>
      <c r="J151" s="8">
        <v>0</v>
      </c>
      <c r="K151" s="8">
        <v>0</v>
      </c>
      <c r="L151" s="9">
        <v>0</v>
      </c>
      <c r="M151" s="9">
        <v>33</v>
      </c>
      <c r="N151" s="9">
        <v>0</v>
      </c>
      <c r="O151" s="9">
        <f t="shared" si="2"/>
        <v>33</v>
      </c>
      <c r="P151">
        <f>SUM(M151)</f>
        <v>33</v>
      </c>
    </row>
    <row r="152" spans="1:18" ht="13.8" x14ac:dyDescent="0.25">
      <c r="A152" s="2">
        <v>41</v>
      </c>
      <c r="B152" s="13" t="s">
        <v>210</v>
      </c>
      <c r="C152" s="13" t="s">
        <v>70</v>
      </c>
      <c r="D152" s="34">
        <v>0</v>
      </c>
      <c r="E152" s="34">
        <v>0</v>
      </c>
      <c r="F152" s="34">
        <v>0</v>
      </c>
      <c r="G152" s="34">
        <v>0</v>
      </c>
      <c r="H152" s="8">
        <v>0</v>
      </c>
      <c r="I152" s="8">
        <v>0</v>
      </c>
      <c r="J152" s="8">
        <v>0</v>
      </c>
      <c r="K152" s="8">
        <f>SUM(H152:J152)</f>
        <v>0</v>
      </c>
      <c r="L152" s="9">
        <v>25</v>
      </c>
      <c r="M152" s="9">
        <v>5</v>
      </c>
      <c r="N152" s="9">
        <v>0</v>
      </c>
      <c r="O152" s="9">
        <f t="shared" si="2"/>
        <v>30</v>
      </c>
      <c r="P152">
        <f>SUM(L152,M152)</f>
        <v>30</v>
      </c>
    </row>
    <row r="153" spans="1:18" ht="13.8" x14ac:dyDescent="0.25">
      <c r="A153" s="2">
        <v>42</v>
      </c>
      <c r="B153" s="13" t="s">
        <v>211</v>
      </c>
      <c r="C153" s="13" t="s">
        <v>202</v>
      </c>
      <c r="D153" s="34">
        <v>0</v>
      </c>
      <c r="E153" s="34">
        <v>0</v>
      </c>
      <c r="F153" s="34">
        <v>0</v>
      </c>
      <c r="G153" s="34">
        <v>0</v>
      </c>
      <c r="H153" s="8">
        <v>0</v>
      </c>
      <c r="I153" s="8">
        <v>0</v>
      </c>
      <c r="J153" s="8">
        <v>0</v>
      </c>
      <c r="K153" s="8">
        <v>0</v>
      </c>
      <c r="L153" s="9">
        <v>24</v>
      </c>
      <c r="M153" s="9">
        <v>0</v>
      </c>
      <c r="N153" s="9">
        <v>0</v>
      </c>
      <c r="O153" s="9">
        <f t="shared" si="2"/>
        <v>24</v>
      </c>
      <c r="P153">
        <f>SUM(L153)</f>
        <v>24</v>
      </c>
    </row>
    <row r="154" spans="1:18" ht="13.8" x14ac:dyDescent="0.25">
      <c r="A154" s="2">
        <v>43</v>
      </c>
      <c r="B154" s="1" t="s">
        <v>46</v>
      </c>
      <c r="C154" s="1" t="s">
        <v>11</v>
      </c>
      <c r="D154" s="34">
        <v>5</v>
      </c>
      <c r="E154" s="34">
        <v>0</v>
      </c>
      <c r="F154" s="34">
        <v>0</v>
      </c>
      <c r="G154" s="34">
        <f>SUM(D154:F154)</f>
        <v>5</v>
      </c>
      <c r="H154" s="8">
        <v>0</v>
      </c>
      <c r="I154" s="8">
        <v>0</v>
      </c>
      <c r="J154" s="8">
        <v>0</v>
      </c>
      <c r="K154" s="8">
        <f>SUM(H154:J154)</f>
        <v>0</v>
      </c>
      <c r="L154" s="9">
        <v>0</v>
      </c>
      <c r="M154" s="9">
        <v>0</v>
      </c>
      <c r="N154" s="9">
        <v>0</v>
      </c>
      <c r="O154" s="9">
        <f t="shared" si="2"/>
        <v>0</v>
      </c>
      <c r="P154">
        <f>SUM(G154+K154)</f>
        <v>5</v>
      </c>
    </row>
    <row r="155" spans="1:18" ht="13.8" x14ac:dyDescent="0.25">
      <c r="A155" s="2">
        <v>43</v>
      </c>
      <c r="B155" s="1" t="s">
        <v>45</v>
      </c>
      <c r="C155" s="1" t="s">
        <v>2</v>
      </c>
      <c r="D155" s="34">
        <v>5</v>
      </c>
      <c r="E155" s="34">
        <v>0</v>
      </c>
      <c r="F155" s="34">
        <v>0</v>
      </c>
      <c r="G155" s="34">
        <f>SUM(D155:F155)</f>
        <v>5</v>
      </c>
      <c r="H155" s="8">
        <v>0</v>
      </c>
      <c r="I155" s="8">
        <v>0</v>
      </c>
      <c r="J155" s="8">
        <v>0</v>
      </c>
      <c r="K155" s="8">
        <f>SUM(H155:J155)</f>
        <v>0</v>
      </c>
      <c r="L155" s="9">
        <v>0</v>
      </c>
      <c r="M155" s="9">
        <v>0</v>
      </c>
      <c r="N155" s="9">
        <v>0</v>
      </c>
      <c r="O155" s="9">
        <f t="shared" si="2"/>
        <v>0</v>
      </c>
      <c r="P155">
        <f>SUM(G155+K155)</f>
        <v>5</v>
      </c>
    </row>
    <row r="156" spans="1:18" ht="13.8" x14ac:dyDescent="0.25">
      <c r="A156" s="2"/>
      <c r="B156" s="1"/>
      <c r="C156" s="1"/>
      <c r="D156" s="34"/>
      <c r="E156" s="34"/>
      <c r="F156" s="34"/>
      <c r="G156" s="34"/>
      <c r="H156" s="8"/>
      <c r="I156" s="8"/>
      <c r="J156" s="8"/>
      <c r="K156" s="8"/>
      <c r="L156" s="9"/>
      <c r="M156" s="9"/>
      <c r="N156" s="9"/>
      <c r="O156" s="9"/>
    </row>
    <row r="157" spans="1:18" ht="13.8" x14ac:dyDescent="0.25">
      <c r="A157" s="2"/>
      <c r="B157" s="1"/>
      <c r="C157" s="1"/>
      <c r="D157" s="34"/>
      <c r="E157" s="34"/>
      <c r="F157" s="34"/>
      <c r="G157" s="34"/>
      <c r="H157" s="8"/>
      <c r="I157" s="8"/>
      <c r="J157" s="8"/>
      <c r="K157" s="8"/>
      <c r="L157" s="9"/>
      <c r="M157" s="9"/>
      <c r="N157" s="9"/>
      <c r="O157" s="9"/>
    </row>
    <row r="158" spans="1:18" x14ac:dyDescent="0.25"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</row>
    <row r="159" spans="1:18" ht="22.8" x14ac:dyDescent="0.25">
      <c r="B159" s="5" t="s">
        <v>64</v>
      </c>
      <c r="D159" s="36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</row>
    <row r="160" spans="1:18" ht="15.6" x14ac:dyDescent="0.25">
      <c r="B160" s="12" t="s">
        <v>59</v>
      </c>
      <c r="C160" s="12" t="s">
        <v>60</v>
      </c>
      <c r="D160" s="33" t="s">
        <v>55</v>
      </c>
      <c r="E160" s="33" t="s">
        <v>56</v>
      </c>
      <c r="F160" s="33" t="s">
        <v>57</v>
      </c>
      <c r="G160" s="33" t="s">
        <v>58</v>
      </c>
      <c r="H160" s="10" t="s">
        <v>55</v>
      </c>
      <c r="I160" s="10" t="s">
        <v>56</v>
      </c>
      <c r="J160" s="10" t="s">
        <v>57</v>
      </c>
      <c r="K160" s="10" t="s">
        <v>58</v>
      </c>
      <c r="L160" s="11" t="s">
        <v>55</v>
      </c>
      <c r="M160" s="11" t="s">
        <v>56</v>
      </c>
      <c r="N160" s="11" t="s">
        <v>57</v>
      </c>
      <c r="O160" s="11" t="s">
        <v>58</v>
      </c>
      <c r="P160" s="3" t="s">
        <v>96</v>
      </c>
      <c r="R160" s="3" t="s">
        <v>184</v>
      </c>
    </row>
    <row r="161" spans="1:16" ht="13.8" x14ac:dyDescent="0.25">
      <c r="A161" s="23">
        <v>1</v>
      </c>
      <c r="B161" s="24" t="s">
        <v>51</v>
      </c>
      <c r="C161" s="24" t="s">
        <v>22</v>
      </c>
      <c r="D161" s="7">
        <v>49</v>
      </c>
      <c r="E161" s="7">
        <v>50</v>
      </c>
      <c r="F161" s="7">
        <v>50</v>
      </c>
      <c r="G161" s="7">
        <f>SUM(D161:F161)</f>
        <v>149</v>
      </c>
      <c r="H161" s="7">
        <v>50</v>
      </c>
      <c r="I161" s="7">
        <v>5</v>
      </c>
      <c r="J161" s="7">
        <v>5</v>
      </c>
      <c r="K161" s="7">
        <f>SUM(H161:J161)</f>
        <v>60</v>
      </c>
      <c r="L161" s="7">
        <v>50</v>
      </c>
      <c r="M161" s="7">
        <v>50</v>
      </c>
      <c r="N161" s="7">
        <v>5</v>
      </c>
      <c r="O161" s="7">
        <f>SUM(L161:N161)</f>
        <v>105</v>
      </c>
      <c r="P161" s="7">
        <f>SUM(M161,L161,H161,F161,E161,D161)</f>
        <v>299</v>
      </c>
    </row>
    <row r="162" spans="1:16" ht="13.8" x14ac:dyDescent="0.25">
      <c r="A162" s="16">
        <v>2</v>
      </c>
      <c r="B162" s="17" t="s">
        <v>54</v>
      </c>
      <c r="C162" s="17" t="s">
        <v>0</v>
      </c>
      <c r="D162" s="18">
        <v>5</v>
      </c>
      <c r="E162" s="18">
        <v>49</v>
      </c>
      <c r="F162" s="18">
        <v>0</v>
      </c>
      <c r="G162" s="18">
        <f>SUM(D162:F162)</f>
        <v>54</v>
      </c>
      <c r="H162" s="18">
        <v>48</v>
      </c>
      <c r="I162" s="18">
        <v>50</v>
      </c>
      <c r="J162" s="18">
        <v>50</v>
      </c>
      <c r="K162" s="18">
        <f>SUM(H162:J162)</f>
        <v>148</v>
      </c>
      <c r="L162" s="18">
        <v>46</v>
      </c>
      <c r="M162" s="18">
        <v>46</v>
      </c>
      <c r="N162" s="18">
        <v>5</v>
      </c>
      <c r="O162" s="18">
        <f>SUM(L162:N162)</f>
        <v>97</v>
      </c>
      <c r="P162" s="18">
        <f>SUM(M162,L162,J162,I162,H162,E162)</f>
        <v>289</v>
      </c>
    </row>
    <row r="163" spans="1:16" ht="13.8" x14ac:dyDescent="0.25">
      <c r="A163" s="25">
        <v>3</v>
      </c>
      <c r="B163" s="26" t="s">
        <v>52</v>
      </c>
      <c r="C163" s="26" t="s">
        <v>23</v>
      </c>
      <c r="D163" s="27">
        <v>48</v>
      </c>
      <c r="E163" s="27">
        <v>0</v>
      </c>
      <c r="F163" s="27">
        <v>48</v>
      </c>
      <c r="G163" s="27">
        <f>SUM(D163:F163)</f>
        <v>96</v>
      </c>
      <c r="H163" s="27">
        <v>49</v>
      </c>
      <c r="I163" s="27">
        <v>5</v>
      </c>
      <c r="J163" s="27">
        <v>0</v>
      </c>
      <c r="K163" s="27">
        <f>SUM(H163:J163)</f>
        <v>54</v>
      </c>
      <c r="L163" s="27">
        <v>43</v>
      </c>
      <c r="M163" s="27">
        <v>43</v>
      </c>
      <c r="N163" s="27">
        <v>0</v>
      </c>
      <c r="O163" s="27">
        <f>SUM(L163:N163)</f>
        <v>86</v>
      </c>
      <c r="P163" s="27">
        <f>SUM(M163,L163,I163,H163,F163,D163)</f>
        <v>236</v>
      </c>
    </row>
    <row r="164" spans="1:16" ht="13.8" x14ac:dyDescent="0.25">
      <c r="A164" s="2">
        <v>4</v>
      </c>
      <c r="B164" s="13" t="s">
        <v>192</v>
      </c>
      <c r="C164" s="1"/>
      <c r="D164" s="34">
        <v>0</v>
      </c>
      <c r="E164" s="34">
        <v>0</v>
      </c>
      <c r="F164" s="34">
        <v>0</v>
      </c>
      <c r="G164" s="34">
        <f>SUM(D164:F164)</f>
        <v>0</v>
      </c>
      <c r="H164" s="8">
        <v>0</v>
      </c>
      <c r="I164" s="8">
        <v>0</v>
      </c>
      <c r="J164" s="8">
        <v>0</v>
      </c>
      <c r="K164" s="8">
        <v>0</v>
      </c>
      <c r="L164" s="9">
        <v>49</v>
      </c>
      <c r="M164" s="9">
        <v>49</v>
      </c>
      <c r="N164" s="9">
        <v>50</v>
      </c>
      <c r="O164" s="9">
        <f>SUM(L164:N164)</f>
        <v>148</v>
      </c>
      <c r="P164">
        <f>SUM(L164:N164)</f>
        <v>148</v>
      </c>
    </row>
    <row r="165" spans="1:16" ht="13.8" x14ac:dyDescent="0.25">
      <c r="A165" s="2">
        <v>5</v>
      </c>
      <c r="B165" s="13" t="s">
        <v>194</v>
      </c>
      <c r="C165" s="13" t="s">
        <v>137</v>
      </c>
      <c r="D165" s="34">
        <v>0</v>
      </c>
      <c r="E165" s="34">
        <v>0</v>
      </c>
      <c r="F165" s="34">
        <v>0</v>
      </c>
      <c r="G165" s="34">
        <f>SUM(D165:F165)</f>
        <v>0</v>
      </c>
      <c r="H165" s="8">
        <v>0</v>
      </c>
      <c r="I165" s="8">
        <v>0</v>
      </c>
      <c r="J165" s="8">
        <v>0</v>
      </c>
      <c r="K165" s="8">
        <v>0</v>
      </c>
      <c r="L165" s="9">
        <v>48</v>
      </c>
      <c r="M165" s="9">
        <v>44</v>
      </c>
      <c r="N165" s="9">
        <v>49</v>
      </c>
      <c r="O165" s="9">
        <f>SUM(L165:N165)</f>
        <v>141</v>
      </c>
      <c r="P165">
        <f>SUM(L165:N165)</f>
        <v>141</v>
      </c>
    </row>
    <row r="166" spans="1:16" ht="13.8" x14ac:dyDescent="0.25">
      <c r="A166" s="2">
        <v>6</v>
      </c>
      <c r="B166" s="13" t="s">
        <v>195</v>
      </c>
      <c r="C166" s="13" t="s">
        <v>72</v>
      </c>
      <c r="D166" s="34">
        <v>0</v>
      </c>
      <c r="E166" s="34">
        <v>0</v>
      </c>
      <c r="F166" s="34">
        <v>0</v>
      </c>
      <c r="G166" s="34">
        <f>SUM(D166:F166)</f>
        <v>0</v>
      </c>
      <c r="H166" s="8">
        <v>0</v>
      </c>
      <c r="I166" s="8">
        <v>0</v>
      </c>
      <c r="J166" s="8">
        <v>0</v>
      </c>
      <c r="K166" s="8">
        <v>0</v>
      </c>
      <c r="L166" s="9">
        <v>45</v>
      </c>
      <c r="M166" s="9">
        <v>42</v>
      </c>
      <c r="N166" s="9">
        <v>48</v>
      </c>
      <c r="O166" s="9">
        <f>SUM(L166:N166)</f>
        <v>135</v>
      </c>
      <c r="P166">
        <f>SUM(L166:N166)</f>
        <v>135</v>
      </c>
    </row>
    <row r="167" spans="1:16" ht="13.8" x14ac:dyDescent="0.25">
      <c r="A167" s="2">
        <v>7</v>
      </c>
      <c r="B167" s="1" t="s">
        <v>49</v>
      </c>
      <c r="C167" s="1" t="s">
        <v>50</v>
      </c>
      <c r="D167" s="34">
        <v>50</v>
      </c>
      <c r="E167" s="34">
        <v>5</v>
      </c>
      <c r="F167" s="34">
        <v>49</v>
      </c>
      <c r="G167" s="34">
        <f>SUM(D167:F167)</f>
        <v>104</v>
      </c>
      <c r="H167" s="8">
        <v>0</v>
      </c>
      <c r="I167" s="8">
        <v>0</v>
      </c>
      <c r="J167" s="8">
        <v>0</v>
      </c>
      <c r="K167" s="8">
        <f>SUM(H167:J167)</f>
        <v>0</v>
      </c>
      <c r="L167" s="9">
        <v>0</v>
      </c>
      <c r="M167" s="9">
        <v>0</v>
      </c>
      <c r="N167" s="9">
        <v>0</v>
      </c>
      <c r="O167" s="9">
        <f>SUM(L167:N167)</f>
        <v>0</v>
      </c>
      <c r="P167">
        <f>SUM(G167+K167)</f>
        <v>104</v>
      </c>
    </row>
    <row r="168" spans="1:16" ht="13.8" x14ac:dyDescent="0.25">
      <c r="A168" s="2">
        <v>8</v>
      </c>
      <c r="B168" s="13" t="s">
        <v>193</v>
      </c>
      <c r="C168" s="13" t="s">
        <v>76</v>
      </c>
      <c r="D168" s="34">
        <v>0</v>
      </c>
      <c r="E168" s="34">
        <v>0</v>
      </c>
      <c r="F168" s="34">
        <v>0</v>
      </c>
      <c r="G168" s="34">
        <f>SUM(D168:F168)</f>
        <v>0</v>
      </c>
      <c r="H168" s="8">
        <v>0</v>
      </c>
      <c r="I168" s="8">
        <v>0</v>
      </c>
      <c r="J168" s="8">
        <v>0</v>
      </c>
      <c r="K168" s="8">
        <v>0</v>
      </c>
      <c r="L168" s="9">
        <v>47</v>
      </c>
      <c r="M168" s="9">
        <v>0</v>
      </c>
      <c r="N168" s="9">
        <v>46</v>
      </c>
      <c r="O168" s="9">
        <f>SUM(L168:N168)</f>
        <v>93</v>
      </c>
      <c r="P168">
        <f>SUM(L168:N168)</f>
        <v>93</v>
      </c>
    </row>
    <row r="169" spans="1:16" ht="13.8" x14ac:dyDescent="0.25">
      <c r="A169" s="2">
        <v>9</v>
      </c>
      <c r="B169" s="13" t="s">
        <v>196</v>
      </c>
      <c r="C169" s="13" t="s">
        <v>72</v>
      </c>
      <c r="D169" s="34">
        <v>0</v>
      </c>
      <c r="E169" s="34">
        <v>0</v>
      </c>
      <c r="F169" s="34">
        <v>0</v>
      </c>
      <c r="G169" s="34">
        <f>SUM(D169:F169)</f>
        <v>0</v>
      </c>
      <c r="H169" s="8">
        <v>0</v>
      </c>
      <c r="I169" s="8">
        <v>0</v>
      </c>
      <c r="J169" s="8">
        <v>0</v>
      </c>
      <c r="K169" s="8">
        <v>0</v>
      </c>
      <c r="L169" s="9">
        <v>44</v>
      </c>
      <c r="M169" s="9">
        <v>47</v>
      </c>
      <c r="N169" s="9">
        <v>0</v>
      </c>
      <c r="O169" s="9">
        <f>SUM(L169:N169)</f>
        <v>91</v>
      </c>
      <c r="P169">
        <f>SUM(L169:N169)</f>
        <v>91</v>
      </c>
    </row>
    <row r="170" spans="1:16" ht="13.8" x14ac:dyDescent="0.25">
      <c r="A170" s="2">
        <v>10</v>
      </c>
      <c r="B170" s="13" t="s">
        <v>197</v>
      </c>
      <c r="C170" s="13" t="s">
        <v>137</v>
      </c>
      <c r="D170" s="34">
        <v>0</v>
      </c>
      <c r="E170" s="34">
        <v>0</v>
      </c>
      <c r="F170" s="34">
        <v>0</v>
      </c>
      <c r="G170" s="34">
        <f>SUM(D170:F170)</f>
        <v>0</v>
      </c>
      <c r="H170" s="8">
        <v>0</v>
      </c>
      <c r="I170" s="8">
        <v>0</v>
      </c>
      <c r="J170" s="8">
        <v>0</v>
      </c>
      <c r="K170" s="8">
        <v>0</v>
      </c>
      <c r="L170" s="9">
        <v>42</v>
      </c>
      <c r="M170" s="9">
        <v>48</v>
      </c>
      <c r="N170" s="9">
        <v>0</v>
      </c>
      <c r="O170" s="9">
        <f>SUM(L170:N170)</f>
        <v>90</v>
      </c>
      <c r="P170">
        <f>SUM(L170:N170)</f>
        <v>90</v>
      </c>
    </row>
    <row r="171" spans="1:16" ht="13.8" x14ac:dyDescent="0.25">
      <c r="A171" s="2">
        <v>11</v>
      </c>
      <c r="B171" s="13" t="s">
        <v>198</v>
      </c>
      <c r="C171" s="13" t="s">
        <v>199</v>
      </c>
      <c r="D171" s="34">
        <v>0</v>
      </c>
      <c r="E171" s="34">
        <v>0</v>
      </c>
      <c r="F171" s="34">
        <v>0</v>
      </c>
      <c r="G171" s="34">
        <v>0</v>
      </c>
      <c r="H171" s="8">
        <v>0</v>
      </c>
      <c r="I171" s="8">
        <v>0</v>
      </c>
      <c r="J171" s="8">
        <v>0</v>
      </c>
      <c r="K171" s="8">
        <v>0</v>
      </c>
      <c r="L171" s="9">
        <v>0</v>
      </c>
      <c r="M171" s="9">
        <v>45</v>
      </c>
      <c r="N171" s="9">
        <v>5</v>
      </c>
      <c r="O171" s="9">
        <f>SUM(L171:N171)</f>
        <v>50</v>
      </c>
      <c r="P171">
        <f>SUM(M171:N171)</f>
        <v>50</v>
      </c>
    </row>
    <row r="172" spans="1:16" ht="13.8" x14ac:dyDescent="0.25">
      <c r="A172" s="2">
        <v>12</v>
      </c>
      <c r="B172" s="13" t="s">
        <v>201</v>
      </c>
      <c r="C172" s="13" t="s">
        <v>202</v>
      </c>
      <c r="D172" s="34">
        <v>0</v>
      </c>
      <c r="E172" s="34">
        <v>0</v>
      </c>
      <c r="F172" s="34">
        <v>0</v>
      </c>
      <c r="G172" s="34">
        <v>0</v>
      </c>
      <c r="H172" s="8">
        <v>0</v>
      </c>
      <c r="I172" s="8">
        <v>0</v>
      </c>
      <c r="J172" s="8">
        <v>0</v>
      </c>
      <c r="K172" s="8">
        <v>0</v>
      </c>
      <c r="L172" s="9">
        <v>0</v>
      </c>
      <c r="M172" s="9">
        <v>0</v>
      </c>
      <c r="N172" s="9">
        <v>47</v>
      </c>
      <c r="O172" s="9">
        <f>SUM(L172:N172)</f>
        <v>47</v>
      </c>
      <c r="P172">
        <f>SUM(N172)</f>
        <v>47</v>
      </c>
    </row>
    <row r="173" spans="1:16" ht="13.8" x14ac:dyDescent="0.25">
      <c r="A173" s="2">
        <v>13</v>
      </c>
      <c r="B173" s="13" t="s">
        <v>203</v>
      </c>
      <c r="C173" s="13" t="s">
        <v>83</v>
      </c>
      <c r="D173" s="34">
        <v>0</v>
      </c>
      <c r="E173" s="34">
        <v>0</v>
      </c>
      <c r="F173" s="34">
        <v>0</v>
      </c>
      <c r="G173" s="34">
        <v>0</v>
      </c>
      <c r="H173" s="8">
        <v>0</v>
      </c>
      <c r="I173" s="8">
        <v>0</v>
      </c>
      <c r="J173" s="8">
        <v>0</v>
      </c>
      <c r="K173" s="8">
        <v>0</v>
      </c>
      <c r="L173" s="9">
        <v>0</v>
      </c>
      <c r="M173" s="9">
        <v>0</v>
      </c>
      <c r="N173" s="9">
        <v>45</v>
      </c>
      <c r="O173" s="9">
        <f>SUM(L173:N173)</f>
        <v>45</v>
      </c>
      <c r="P173">
        <f>SUM(N173)</f>
        <v>45</v>
      </c>
    </row>
    <row r="174" spans="1:16" ht="13.8" x14ac:dyDescent="0.25">
      <c r="A174" s="2">
        <v>14</v>
      </c>
      <c r="B174" s="1" t="s">
        <v>53</v>
      </c>
      <c r="C174" s="1" t="s">
        <v>5</v>
      </c>
      <c r="D174" s="34">
        <v>5</v>
      </c>
      <c r="E174" s="34">
        <v>0</v>
      </c>
      <c r="F174" s="34">
        <v>0</v>
      </c>
      <c r="G174" s="34">
        <f>SUM(D174:F174)</f>
        <v>5</v>
      </c>
      <c r="H174" s="8">
        <v>0</v>
      </c>
      <c r="I174" s="8">
        <v>0</v>
      </c>
      <c r="J174" s="8">
        <v>0</v>
      </c>
      <c r="K174" s="8">
        <f>SUM(H174:J174)</f>
        <v>0</v>
      </c>
      <c r="L174" s="9">
        <v>0</v>
      </c>
      <c r="M174" s="9">
        <v>0</v>
      </c>
      <c r="N174" s="9">
        <v>0</v>
      </c>
      <c r="O174" s="9">
        <f>SUM(L174:N174)</f>
        <v>0</v>
      </c>
      <c r="P174">
        <f>SUM(G174+K174)</f>
        <v>5</v>
      </c>
    </row>
    <row r="175" spans="1:16" ht="13.8" x14ac:dyDescent="0.25">
      <c r="A175" s="2">
        <v>14</v>
      </c>
      <c r="B175" s="13" t="s">
        <v>200</v>
      </c>
      <c r="C175" s="13" t="s">
        <v>72</v>
      </c>
      <c r="D175" s="34">
        <v>0</v>
      </c>
      <c r="E175" s="34">
        <v>0</v>
      </c>
      <c r="F175" s="34">
        <v>0</v>
      </c>
      <c r="G175" s="34">
        <v>0</v>
      </c>
      <c r="H175" s="8">
        <v>0</v>
      </c>
      <c r="I175" s="8">
        <v>0</v>
      </c>
      <c r="J175" s="8">
        <v>0</v>
      </c>
      <c r="K175" s="8">
        <v>0</v>
      </c>
      <c r="L175" s="9">
        <v>0</v>
      </c>
      <c r="M175" s="9">
        <v>5</v>
      </c>
      <c r="N175" s="9">
        <v>0</v>
      </c>
      <c r="O175" s="9">
        <f>SUM(L175:N175)</f>
        <v>5</v>
      </c>
      <c r="P175">
        <f>SUM(M175)</f>
        <v>5</v>
      </c>
    </row>
    <row r="176" spans="1:16" ht="13.8" x14ac:dyDescent="0.25">
      <c r="A176" s="2"/>
      <c r="B176" s="1"/>
      <c r="C176" s="1"/>
    </row>
    <row r="177" spans="1:18" ht="22.8" x14ac:dyDescent="0.25">
      <c r="A177" s="2"/>
      <c r="B177" s="5" t="s">
        <v>115</v>
      </c>
      <c r="C177" s="12" t="s">
        <v>60</v>
      </c>
      <c r="D177" s="33" t="s">
        <v>55</v>
      </c>
      <c r="E177" s="33" t="s">
        <v>56</v>
      </c>
      <c r="F177" s="33" t="s">
        <v>57</v>
      </c>
      <c r="G177" s="33" t="s">
        <v>58</v>
      </c>
      <c r="H177" s="10" t="s">
        <v>55</v>
      </c>
      <c r="I177" s="10" t="s">
        <v>56</v>
      </c>
      <c r="J177" s="10" t="s">
        <v>57</v>
      </c>
      <c r="K177" s="10" t="s">
        <v>58</v>
      </c>
      <c r="L177" s="11" t="s">
        <v>55</v>
      </c>
      <c r="M177" s="11" t="s">
        <v>56</v>
      </c>
      <c r="N177" s="11" t="s">
        <v>57</v>
      </c>
      <c r="O177" s="11" t="s">
        <v>58</v>
      </c>
      <c r="P177" s="3" t="s">
        <v>96</v>
      </c>
      <c r="R177" s="3" t="s">
        <v>220</v>
      </c>
    </row>
    <row r="178" spans="1:18" x14ac:dyDescent="0.25">
      <c r="A178" s="23">
        <v>1</v>
      </c>
      <c r="B178" s="6" t="s">
        <v>116</v>
      </c>
      <c r="C178" s="6" t="s">
        <v>117</v>
      </c>
      <c r="D178" s="34">
        <v>0</v>
      </c>
      <c r="E178" s="34">
        <v>0</v>
      </c>
      <c r="F178" s="34">
        <v>0</v>
      </c>
      <c r="G178" s="34">
        <v>0</v>
      </c>
      <c r="H178" s="7">
        <v>5</v>
      </c>
      <c r="I178" s="7">
        <v>50</v>
      </c>
      <c r="J178" s="7">
        <v>50</v>
      </c>
      <c r="K178" s="7">
        <v>100</v>
      </c>
      <c r="L178" s="7">
        <v>46</v>
      </c>
      <c r="M178" s="7">
        <v>48</v>
      </c>
      <c r="N178" s="7">
        <v>5</v>
      </c>
      <c r="O178" s="7">
        <v>0</v>
      </c>
      <c r="P178" s="7">
        <f>SUM(L178:M178,H178,I178,J178,N178)</f>
        <v>204</v>
      </c>
    </row>
    <row r="179" spans="1:18" x14ac:dyDescent="0.25">
      <c r="A179" s="18">
        <v>2</v>
      </c>
      <c r="B179" s="39" t="s">
        <v>186</v>
      </c>
      <c r="C179" s="39" t="s">
        <v>187</v>
      </c>
      <c r="D179" s="18">
        <v>0</v>
      </c>
      <c r="E179" s="18">
        <v>0</v>
      </c>
      <c r="F179" s="18">
        <v>0</v>
      </c>
      <c r="G179" s="18">
        <v>0</v>
      </c>
      <c r="H179" s="18">
        <v>0</v>
      </c>
      <c r="I179" s="18">
        <v>0</v>
      </c>
      <c r="J179" s="18">
        <v>0</v>
      </c>
      <c r="K179" s="18">
        <v>0</v>
      </c>
      <c r="L179" s="18">
        <v>50</v>
      </c>
      <c r="M179" s="18">
        <v>50</v>
      </c>
      <c r="N179" s="18">
        <v>50</v>
      </c>
      <c r="O179" s="18">
        <v>0</v>
      </c>
      <c r="P179" s="18">
        <f>SUM(L179:N179)</f>
        <v>150</v>
      </c>
    </row>
    <row r="180" spans="1:18" x14ac:dyDescent="0.25">
      <c r="A180" s="22">
        <v>3</v>
      </c>
      <c r="B180" s="40" t="s">
        <v>189</v>
      </c>
      <c r="C180" s="40" t="s">
        <v>190</v>
      </c>
      <c r="D180" s="22">
        <v>0</v>
      </c>
      <c r="E180" s="22">
        <v>0</v>
      </c>
      <c r="F180" s="22">
        <v>0</v>
      </c>
      <c r="G180" s="22">
        <v>0</v>
      </c>
      <c r="H180" s="22">
        <v>0</v>
      </c>
      <c r="I180" s="22">
        <v>0</v>
      </c>
      <c r="J180" s="22">
        <v>0</v>
      </c>
      <c r="K180" s="22">
        <v>0</v>
      </c>
      <c r="L180" s="22">
        <v>48</v>
      </c>
      <c r="M180" s="22">
        <v>49</v>
      </c>
      <c r="N180" s="22">
        <v>5</v>
      </c>
      <c r="O180" s="22">
        <v>0</v>
      </c>
      <c r="P180" s="22">
        <f>SUM(L180:N180)</f>
        <v>102</v>
      </c>
    </row>
    <row r="181" spans="1:18" x14ac:dyDescent="0.25">
      <c r="A181">
        <v>4</v>
      </c>
      <c r="B181" s="3" t="s">
        <v>191</v>
      </c>
      <c r="C181" s="3" t="s">
        <v>190</v>
      </c>
      <c r="D181" s="34">
        <v>0</v>
      </c>
      <c r="E181" s="34">
        <v>0</v>
      </c>
      <c r="F181" s="34">
        <v>0</v>
      </c>
      <c r="G181" s="34">
        <v>0</v>
      </c>
      <c r="H181" s="8">
        <v>0</v>
      </c>
      <c r="I181" s="8">
        <v>0</v>
      </c>
      <c r="J181" s="8">
        <v>0</v>
      </c>
      <c r="K181" s="8">
        <v>0</v>
      </c>
      <c r="L181" s="9">
        <v>47</v>
      </c>
      <c r="M181" s="9">
        <v>5</v>
      </c>
      <c r="N181" s="9">
        <v>0</v>
      </c>
      <c r="O181" s="9">
        <v>0</v>
      </c>
      <c r="P181">
        <f>SUM(L181:M181)</f>
        <v>52</v>
      </c>
    </row>
    <row r="182" spans="1:18" x14ac:dyDescent="0.25">
      <c r="A182">
        <v>5</v>
      </c>
      <c r="B182" s="3" t="s">
        <v>188</v>
      </c>
      <c r="C182" s="3" t="s">
        <v>72</v>
      </c>
      <c r="D182" s="34">
        <v>0</v>
      </c>
      <c r="E182" s="34">
        <v>0</v>
      </c>
      <c r="F182" s="34">
        <v>0</v>
      </c>
      <c r="G182" s="34">
        <v>0</v>
      </c>
      <c r="H182" s="8">
        <v>0</v>
      </c>
      <c r="I182" s="8">
        <v>0</v>
      </c>
      <c r="J182" s="8">
        <v>0</v>
      </c>
      <c r="K182" s="8">
        <v>0</v>
      </c>
      <c r="L182" s="9">
        <v>0</v>
      </c>
      <c r="M182" s="9">
        <v>0</v>
      </c>
      <c r="N182" s="9">
        <v>49</v>
      </c>
      <c r="O182" s="9">
        <v>0</v>
      </c>
      <c r="P182">
        <f>SUM(N182)</f>
        <v>49</v>
      </c>
    </row>
    <row r="189" spans="1:18" ht="22.8" x14ac:dyDescent="0.25">
      <c r="B189" s="5"/>
      <c r="D189" s="3"/>
    </row>
    <row r="190" spans="1:18" ht="13.8" x14ac:dyDescent="0.25">
      <c r="B190" s="4"/>
      <c r="C190" s="4"/>
      <c r="D190" s="2"/>
      <c r="E190" s="2"/>
      <c r="F190" s="2"/>
      <c r="G190" s="2"/>
    </row>
    <row r="191" spans="1:18" ht="13.8" x14ac:dyDescent="0.25">
      <c r="A191" s="2"/>
      <c r="B191" s="1"/>
      <c r="C191" s="1"/>
    </row>
    <row r="192" spans="1:18" ht="13.8" x14ac:dyDescent="0.25">
      <c r="A192" s="2"/>
      <c r="B192" s="1"/>
      <c r="C192" s="1"/>
    </row>
    <row r="193" spans="1:3" ht="13.8" x14ac:dyDescent="0.25">
      <c r="A193" s="2"/>
      <c r="B193" s="1"/>
      <c r="C193" s="1"/>
    </row>
    <row r="194" spans="1:3" ht="13.8" x14ac:dyDescent="0.25">
      <c r="A194" s="2"/>
      <c r="B194" s="1"/>
      <c r="C194" s="1"/>
    </row>
    <row r="195" spans="1:3" ht="13.8" x14ac:dyDescent="0.25">
      <c r="A195" s="2"/>
      <c r="B195" s="1"/>
      <c r="C195" s="1"/>
    </row>
    <row r="196" spans="1:3" ht="13.8" x14ac:dyDescent="0.25">
      <c r="A196" s="2"/>
      <c r="B196" s="1"/>
      <c r="C196" s="1"/>
    </row>
    <row r="197" spans="1:3" ht="13.8" x14ac:dyDescent="0.25">
      <c r="A197" s="2"/>
      <c r="B197" s="1"/>
      <c r="C197" s="1"/>
    </row>
    <row r="198" spans="1:3" ht="13.8" x14ac:dyDescent="0.25">
      <c r="A198" s="2"/>
      <c r="B198" s="1"/>
      <c r="C198" s="1"/>
    </row>
    <row r="199" spans="1:3" ht="13.8" x14ac:dyDescent="0.25">
      <c r="A199" s="2"/>
      <c r="B199" s="1"/>
      <c r="C199" s="1"/>
    </row>
  </sheetData>
  <sortState xmlns:xlrd2="http://schemas.microsoft.com/office/spreadsheetml/2017/richdata2" ref="A105:P155">
    <sortCondition descending="1" ref="P105:P155"/>
  </sortState>
  <mergeCells count="1">
    <mergeCell ref="A1:E1"/>
  </mergeCells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Tidtaker</dc:creator>
  <cp:lastModifiedBy>Erik Jakobsen</cp:lastModifiedBy>
  <dcterms:created xsi:type="dcterms:W3CDTF">2024-01-20T10:47:25Z</dcterms:created>
  <dcterms:modified xsi:type="dcterms:W3CDTF">2024-02-12T18:13:26Z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2024-01-13T00:00:00Z</vt:filetime>
  </property>
  <property fmtid="{D5CDD505-2E9C-101B-9397-08002B2CF9AE}" pid="3" name="Creator">
    <vt:lpwstr>Microsoft® Word for Microsoft 365</vt:lpwstr>
  </property>
  <property fmtid="{D5CDD505-2E9C-101B-9397-08002B2CF9AE}" pid="4" name="LastSaved">
    <vt:filetime>2024-01-20T00:00:00Z</vt:filetime>
  </property>
  <property fmtid="{D5CDD505-2E9C-101B-9397-08002B2CF9AE}" pid="5" name="Producer">
    <vt:lpwstr>Microsoft® Word for Microsoft 365</vt:lpwstr>
  </property>
</Properties>
</file>