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werjar\Desktop\"/>
    </mc:Choice>
  </mc:AlternateContent>
  <xr:revisionPtr revIDLastSave="0" documentId="13_ncr:1_{7BBA54B3-AD9F-4D02-817A-5B8D43F2FD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ustom_NO_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3" i="1" l="1"/>
  <c r="K64" i="1"/>
  <c r="O64" i="1" s="1"/>
  <c r="K65" i="1"/>
  <c r="O65" i="1" s="1"/>
  <c r="K48" i="1"/>
  <c r="K41" i="1"/>
  <c r="K42" i="1"/>
  <c r="K43" i="1"/>
  <c r="O43" i="1" s="1"/>
  <c r="K44" i="1"/>
  <c r="K45" i="1"/>
  <c r="K46" i="1"/>
  <c r="O46" i="1" s="1"/>
  <c r="K47" i="1"/>
  <c r="O47" i="1" s="1"/>
  <c r="K35" i="1"/>
  <c r="O35" i="1" s="1"/>
  <c r="K36" i="1"/>
  <c r="O36" i="1" s="1"/>
  <c r="K38" i="1"/>
  <c r="K39" i="1"/>
  <c r="K61" i="1"/>
  <c r="O63" i="1" l="1"/>
  <c r="O48" i="1"/>
  <c r="O45" i="1"/>
  <c r="O44" i="1"/>
  <c r="O42" i="1"/>
  <c r="O41" i="1"/>
  <c r="O61" i="1"/>
  <c r="O39" i="1"/>
  <c r="O38" i="1"/>
  <c r="K59" i="1"/>
  <c r="O59" i="1" s="1"/>
  <c r="K58" i="1" l="1"/>
  <c r="O58" i="1" s="1"/>
  <c r="K34" i="1" l="1"/>
  <c r="O34" i="1" s="1"/>
  <c r="K32" i="1"/>
  <c r="O32" i="1" s="1"/>
  <c r="K33" i="1"/>
  <c r="O33" i="1" s="1"/>
  <c r="K31" i="1"/>
  <c r="O31" i="1" s="1"/>
  <c r="K30" i="1"/>
  <c r="O30" i="1" s="1"/>
  <c r="K29" i="1"/>
  <c r="O29" i="1" s="1"/>
  <c r="M17" i="1" l="1"/>
  <c r="M54" i="1" l="1"/>
  <c r="M50" i="1"/>
  <c r="K57" i="1"/>
  <c r="O57" i="1" s="1"/>
  <c r="K56" i="1"/>
  <c r="O56" i="1" s="1"/>
  <c r="K55" i="1"/>
  <c r="O55" i="1" s="1"/>
  <c r="K52" i="1"/>
  <c r="O52" i="1" s="1"/>
  <c r="K51" i="1"/>
  <c r="O51" i="1" s="1"/>
  <c r="K28" i="1"/>
  <c r="O28" i="1" s="1"/>
  <c r="K27" i="1"/>
  <c r="O27" i="1" s="1"/>
  <c r="K25" i="1"/>
  <c r="O25" i="1" s="1"/>
  <c r="K24" i="1"/>
  <c r="O24" i="1" s="1"/>
  <c r="K22" i="1"/>
  <c r="O22" i="1" s="1"/>
  <c r="K21" i="1"/>
  <c r="O21" i="1" s="1"/>
  <c r="K19" i="1"/>
  <c r="O19" i="1" s="1"/>
  <c r="K18" i="1"/>
  <c r="O18" i="1" s="1"/>
  <c r="O67" i="1" l="1"/>
</calcChain>
</file>

<file path=xl/sharedStrings.xml><?xml version="1.0" encoding="utf-8"?>
<sst xmlns="http://schemas.openxmlformats.org/spreadsheetml/2006/main" count="351" uniqueCount="61">
  <si>
    <t>XS</t>
  </si>
  <si>
    <t>S</t>
  </si>
  <si>
    <t>M</t>
  </si>
  <si>
    <t>L</t>
  </si>
  <si>
    <t>XL</t>
  </si>
  <si>
    <t>XXL</t>
  </si>
  <si>
    <t>XXXL</t>
  </si>
  <si>
    <t>Racesuit Fast 1-Piece</t>
  </si>
  <si>
    <t>Racesuit Fast 1-Piece Women</t>
  </si>
  <si>
    <t>Hat Allround</t>
  </si>
  <si>
    <t>Headband Allround</t>
  </si>
  <si>
    <t>Vest Training</t>
  </si>
  <si>
    <t>Vest Training Women</t>
  </si>
  <si>
    <t>Pant Micro Allround</t>
  </si>
  <si>
    <t>Pant Micro Allround Women</t>
  </si>
  <si>
    <t>Jacket Micro Allround</t>
  </si>
  <si>
    <t>Jacket Micro Allround Women</t>
  </si>
  <si>
    <t>Jacket Micro Allround Junior</t>
  </si>
  <si>
    <t>Pant Micro Allround Junior</t>
  </si>
  <si>
    <t>Vest Training Junior</t>
  </si>
  <si>
    <t>Racesuit Elite 1-Piece</t>
  </si>
  <si>
    <t>Racesuit Elite 1-Piece Women</t>
  </si>
  <si>
    <t>Accessories:</t>
  </si>
  <si>
    <t>E-MAIL: *</t>
  </si>
  <si>
    <t>CUSTOMER INFO:</t>
  </si>
  <si>
    <t>Junior:</t>
  </si>
  <si>
    <t>Total</t>
  </si>
  <si>
    <t>Adult (OZ)</t>
  </si>
  <si>
    <t>Junior (OZ)</t>
  </si>
  <si>
    <t>Race Jersey Fast</t>
  </si>
  <si>
    <t>Race Jersey Fast Wmn</t>
  </si>
  <si>
    <t>Race Tights Fast</t>
  </si>
  <si>
    <t>Race Tights Fast Wmn</t>
  </si>
  <si>
    <t>Race Jersey Fast Jr</t>
  </si>
  <si>
    <t>Race Tights Fast Jr</t>
  </si>
  <si>
    <t>Adresse: *</t>
  </si>
  <si>
    <t>Post nr. / By: *</t>
  </si>
  <si>
    <t>Telefon: *</t>
  </si>
  <si>
    <t>Navn: *</t>
  </si>
  <si>
    <t>Klubbpris</t>
  </si>
  <si>
    <t>Din ordre</t>
  </si>
  <si>
    <t>BESTILLINGSFRIST: ONSDAG 6. November 2019 kl. 22:00</t>
  </si>
  <si>
    <t>Estimert levering hos Sportshuset Melhus 20. Desember 2019</t>
  </si>
  <si>
    <r>
      <t xml:space="preserve">Fyll ut og send din ordre til: </t>
    </r>
    <r>
      <rPr>
        <b/>
        <sz val="11"/>
        <color rgb="FFFF0000"/>
        <rFont val="Calibri"/>
        <family val="2"/>
        <scheme val="minor"/>
      </rPr>
      <t xml:space="preserve">heiki@sportshusetmelhus.no </t>
    </r>
  </si>
  <si>
    <t>Jacket Podium Junior dunjakke, sort</t>
  </si>
  <si>
    <t>Jacket Podium Herre dunjakke, sort</t>
  </si>
  <si>
    <t>Jacket Podium Dame dunjakke, sort</t>
  </si>
  <si>
    <t>Evt trykk kommer i tillegg</t>
  </si>
  <si>
    <t xml:space="preserve">T-SHIRT Allround </t>
  </si>
  <si>
    <t>T-SHIRT Allround WOMEN</t>
  </si>
  <si>
    <t>TIGHTS Allround</t>
  </si>
  <si>
    <t>TIGHTS Allround WOMEN</t>
  </si>
  <si>
    <t>TIGHTS SHORT Allround</t>
  </si>
  <si>
    <t>TIGHTS SHORT Allround WOMEN</t>
  </si>
  <si>
    <t>TIGHTS Allround JUNIOR</t>
  </si>
  <si>
    <t>TIGHTS SHORT Allround JUNIOR</t>
  </si>
  <si>
    <t>T-SHIRT Allround JUNIOR</t>
  </si>
  <si>
    <t>TOTAL</t>
  </si>
  <si>
    <t>Singlet Run</t>
  </si>
  <si>
    <t>Singlet Run Woman</t>
  </si>
  <si>
    <t>* Fylles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</si>
</sst>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_-&quot;NOK&quot;\ * #,##0.00_-;\-&quot;NOK&quot;\ * #,##0.00_-;_-&quot;NOK&quot;\ * &quot;-&quot;??_-;_-@_-"/>
    <numFmt numFmtId="169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78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/>
    <xf numFmtId="4" fontId="7" fillId="2" borderId="0" xfId="1" applyNumberFormat="1" applyFont="1" applyFill="1" applyAlignment="1">
      <alignment horizontal="right" vertical="center"/>
    </xf>
    <xf numFmtId="4" fontId="6" fillId="2" borderId="0" xfId="1" applyNumberFormat="1" applyFont="1" applyFill="1" applyAlignment="1">
      <alignment horizontal="right" vertical="center"/>
    </xf>
    <xf numFmtId="0" fontId="4" fillId="4" borderId="1" xfId="0" applyFont="1" applyFill="1" applyBorder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horizontal="center"/>
    </xf>
    <xf numFmtId="9" fontId="2" fillId="2" borderId="0" xfId="0" applyNumberFormat="1" applyFont="1" applyFill="1" applyAlignment="1">
      <alignment horizontal="center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2" fillId="5" borderId="1" xfId="0" applyFont="1" applyFill="1" applyBorder="1"/>
    <xf numFmtId="164" fontId="2" fillId="2" borderId="1" xfId="1" applyNumberFormat="1" applyFont="1" applyFill="1" applyBorder="1"/>
    <xf numFmtId="164" fontId="2" fillId="4" borderId="1" xfId="1" applyNumberFormat="1" applyFont="1" applyFill="1" applyBorder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0" xfId="0" applyFont="1" applyFill="1" applyBorder="1"/>
    <xf numFmtId="0" fontId="4" fillId="2" borderId="0" xfId="0" applyFont="1" applyFill="1" applyBorder="1"/>
    <xf numFmtId="0" fontId="7" fillId="2" borderId="0" xfId="0" applyFont="1" applyFill="1" applyBorder="1" applyAlignment="1">
      <alignment horizontal="left" vertical="center"/>
    </xf>
    <xf numFmtId="4" fontId="7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/>
    <xf numFmtId="4" fontId="6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/>
    <xf numFmtId="164" fontId="2" fillId="2" borderId="2" xfId="1" applyNumberFormat="1" applyFont="1" applyFill="1" applyBorder="1"/>
    <xf numFmtId="164" fontId="2" fillId="4" borderId="2" xfId="1" applyNumberFormat="1" applyFont="1" applyFill="1" applyBorder="1"/>
    <xf numFmtId="164" fontId="2" fillId="2" borderId="3" xfId="1" applyNumberFormat="1" applyFont="1" applyFill="1" applyBorder="1"/>
    <xf numFmtId="164" fontId="2" fillId="4" borderId="3" xfId="1" applyNumberFormat="1" applyFont="1" applyFill="1" applyBorder="1"/>
    <xf numFmtId="164" fontId="0" fillId="2" borderId="0" xfId="1" applyNumberFormat="1" applyFont="1" applyFill="1" applyBorder="1"/>
    <xf numFmtId="164" fontId="2" fillId="2" borderId="0" xfId="1" applyNumberFormat="1" applyFont="1" applyFill="1" applyBorder="1"/>
    <xf numFmtId="0" fontId="0" fillId="6" borderId="0" xfId="0" applyFill="1"/>
    <xf numFmtId="0" fontId="10" fillId="6" borderId="0" xfId="0" applyFont="1" applyFill="1"/>
    <xf numFmtId="0" fontId="10" fillId="6" borderId="0" xfId="0" applyFont="1" applyFill="1" applyAlignment="1">
      <alignment horizontal="center"/>
    </xf>
    <xf numFmtId="9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Protection="1">
      <protection locked="0"/>
    </xf>
    <xf numFmtId="0" fontId="11" fillId="6" borderId="0" xfId="0" applyFont="1" applyFill="1"/>
    <xf numFmtId="0" fontId="11" fillId="6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>
      <alignment horizontal="center" vertical="top"/>
    </xf>
    <xf numFmtId="9" fontId="6" fillId="2" borderId="0" xfId="2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/>
    <xf numFmtId="0" fontId="2" fillId="3" borderId="2" xfId="0" applyFont="1" applyFill="1" applyBorder="1" applyAlignment="1" applyProtection="1">
      <alignment horizontal="center"/>
      <protection locked="0"/>
    </xf>
    <xf numFmtId="0" fontId="2" fillId="5" borderId="2" xfId="0" applyFont="1" applyFill="1" applyBorder="1"/>
    <xf numFmtId="0" fontId="2" fillId="3" borderId="3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/>
    <xf numFmtId="0" fontId="2" fillId="2" borderId="0" xfId="0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2" borderId="3" xfId="0" applyFont="1" applyFill="1" applyBorder="1" applyProtection="1"/>
    <xf numFmtId="0" fontId="2" fillId="0" borderId="0" xfId="0" applyFont="1"/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</xf>
    <xf numFmtId="0" fontId="2" fillId="2" borderId="1" xfId="0" applyFont="1" applyFill="1" applyBorder="1" applyProtection="1"/>
    <xf numFmtId="0" fontId="2" fillId="3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4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>
      <alignment horizontal="right"/>
    </xf>
    <xf numFmtId="0" fontId="4" fillId="6" borderId="0" xfId="0" applyFont="1" applyFill="1"/>
    <xf numFmtId="0" fontId="10" fillId="6" borderId="0" xfId="0" applyFont="1" applyFill="1" applyProtection="1"/>
    <xf numFmtId="164" fontId="10" fillId="6" borderId="0" xfId="0" applyNumberFormat="1" applyFont="1" applyFill="1" applyProtection="1"/>
    <xf numFmtId="0" fontId="2" fillId="2" borderId="1" xfId="0" applyFont="1" applyFill="1" applyBorder="1"/>
  </cellXfs>
  <cellStyles count="14">
    <cellStyle name="Comma" xfId="1" builtinId="3"/>
    <cellStyle name="Comma 2" xfId="5" xr:uid="{00000000-0005-0000-0000-00002F000000}"/>
    <cellStyle name="Comma 2 2" xfId="13" xr:uid="{E5A0C2AA-5916-411D-9B45-233199926EA4}"/>
    <cellStyle name="Comma 3" xfId="12" xr:uid="{900D0227-E27F-4725-AEC1-F343624C6BF1}"/>
    <cellStyle name="Currency 2" xfId="6" xr:uid="{00000000-0005-0000-0000-000030000000}"/>
    <cellStyle name="Normal" xfId="0" builtinId="0"/>
    <cellStyle name="Normal 2" xfId="8" xr:uid="{00000000-0005-0000-0000-000032000000}"/>
    <cellStyle name="Normal 2 2" xfId="9" xr:uid="{00000000-0005-0000-0000-000033000000}"/>
    <cellStyle name="Normal 3" xfId="11" xr:uid="{00000000-0005-0000-0000-000034000000}"/>
    <cellStyle name="Normal 4" xfId="4" xr:uid="{00000000-0005-0000-0000-000031000000}"/>
    <cellStyle name="Normal 5" xfId="3" xr:uid="{00000000-0005-0000-0000-000031000000}"/>
    <cellStyle name="Percent" xfId="2" builtinId="5"/>
    <cellStyle name="Percent 2" xfId="10" xr:uid="{00000000-0005-0000-0000-000036000000}"/>
    <cellStyle name="Percent 3" xfId="7" xr:uid="{00000000-0005-0000-0000-000035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2</xdr:col>
      <xdr:colOff>640616</xdr:colOff>
      <xdr:row>2</xdr:row>
      <xdr:rowOff>149226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96137C-3450-48E0-9FD0-F28C15126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85725"/>
          <a:ext cx="3431441" cy="4445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7</xdr:col>
      <xdr:colOff>590550</xdr:colOff>
      <xdr:row>92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3C38CA-7B0B-4C83-97D7-33FFCC98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82325"/>
          <a:ext cx="7381875" cy="511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erjar/AppData/Local/Microsoft/Windows/INetCache/Content.Outlook/CZQX0Y63/BDSS19_Order-Form_v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) Summary"/>
      <sheetName val="2) Order Form"/>
      <sheetName val="3) Review Tab"/>
      <sheetName val="Check list order form"/>
      <sheetName val="Prices"/>
      <sheetName val="Lists"/>
      <sheetName val="Brand lo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5:P67"/>
  <sheetViews>
    <sheetView showGridLines="0" tabSelected="1" workbookViewId="0">
      <selection activeCell="H11" sqref="H11"/>
    </sheetView>
  </sheetViews>
  <sheetFormatPr defaultColWidth="9.140625" defaultRowHeight="15" x14ac:dyDescent="0.25"/>
  <cols>
    <col min="1" max="1" width="20.7109375" style="15" customWidth="1"/>
    <col min="2" max="2" width="42.28515625" style="15" customWidth="1"/>
    <col min="3" max="3" width="9.7109375" style="16" customWidth="1"/>
    <col min="4" max="5" width="9.7109375" style="15" customWidth="1"/>
    <col min="6" max="6" width="9.7109375" style="15" hidden="1" customWidth="1"/>
    <col min="7" max="7" width="9.7109375" style="15" customWidth="1"/>
    <col min="8" max="8" width="9.7109375" style="17" customWidth="1"/>
    <col min="9" max="11" width="9.7109375" style="15" customWidth="1"/>
    <col min="12" max="12" width="1.140625" style="15" customWidth="1"/>
    <col min="13" max="13" width="11.7109375" style="15" customWidth="1"/>
    <col min="14" max="15" width="10.5703125" style="15" customWidth="1"/>
    <col min="16" max="16384" width="9.140625" style="15"/>
  </cols>
  <sheetData>
    <row r="5" spans="1:16" x14ac:dyDescent="0.25">
      <c r="B5" s="45" t="s">
        <v>43</v>
      </c>
      <c r="C5" s="46"/>
      <c r="D5" s="45"/>
      <c r="E5" s="44"/>
    </row>
    <row r="6" spans="1:16" ht="21" x14ac:dyDescent="0.35">
      <c r="B6" s="49" t="s">
        <v>41</v>
      </c>
      <c r="C6" s="50"/>
      <c r="D6" s="49"/>
      <c r="E6" s="44"/>
    </row>
    <row r="7" spans="1:16" x14ac:dyDescent="0.25">
      <c r="B7" s="45" t="s">
        <v>42</v>
      </c>
      <c r="C7" s="46"/>
      <c r="D7" s="45"/>
      <c r="E7" s="44"/>
    </row>
    <row r="8" spans="1:16" s="2" customFormat="1" ht="12.75" x14ac:dyDescent="0.2">
      <c r="B8" s="3"/>
      <c r="C8" s="18"/>
      <c r="H8" s="19"/>
      <c r="I8" s="8"/>
      <c r="J8" s="9"/>
      <c r="K8" s="9"/>
    </row>
    <row r="9" spans="1:16" s="2" customFormat="1" ht="12.75" x14ac:dyDescent="0.2">
      <c r="B9" s="74" t="s">
        <v>24</v>
      </c>
      <c r="C9" s="32"/>
      <c r="D9" s="32"/>
      <c r="E9" s="31"/>
      <c r="F9" s="47"/>
      <c r="G9" s="47"/>
      <c r="I9" s="31"/>
      <c r="J9" s="31"/>
      <c r="K9" s="31"/>
      <c r="L9" s="31"/>
      <c r="M9" s="31"/>
    </row>
    <row r="10" spans="1:16" s="2" customFormat="1" ht="12.75" x14ac:dyDescent="0.2">
      <c r="A10" s="5" t="s">
        <v>38</v>
      </c>
      <c r="B10" s="27"/>
      <c r="C10" s="48"/>
      <c r="D10" s="48"/>
      <c r="E10" s="48"/>
      <c r="F10" s="48"/>
      <c r="G10" s="48"/>
      <c r="H10" s="14"/>
      <c r="I10" s="51"/>
      <c r="J10" s="51"/>
      <c r="K10" s="33"/>
      <c r="L10" s="31"/>
      <c r="M10" s="34"/>
      <c r="N10" s="11"/>
      <c r="O10" s="11"/>
    </row>
    <row r="11" spans="1:16" s="2" customFormat="1" ht="12.75" x14ac:dyDescent="0.2">
      <c r="A11" s="5" t="s">
        <v>35</v>
      </c>
      <c r="B11" s="27"/>
      <c r="C11" s="48"/>
      <c r="D11" s="48"/>
      <c r="E11" s="48"/>
      <c r="F11" s="48"/>
      <c r="G11" s="48"/>
      <c r="H11" s="6"/>
      <c r="I11" s="52"/>
      <c r="J11" s="52"/>
      <c r="K11" s="33"/>
      <c r="L11" s="31"/>
      <c r="M11" s="34"/>
      <c r="N11" s="11"/>
      <c r="O11" s="11"/>
    </row>
    <row r="12" spans="1:16" s="2" customFormat="1" ht="12.75" x14ac:dyDescent="0.2">
      <c r="A12" s="5" t="s">
        <v>36</v>
      </c>
      <c r="B12" s="27"/>
      <c r="C12" s="48"/>
      <c r="D12" s="48"/>
      <c r="E12" s="48"/>
      <c r="F12" s="48"/>
      <c r="G12" s="48"/>
      <c r="H12" s="7"/>
      <c r="I12" s="53"/>
      <c r="J12" s="53"/>
      <c r="K12" s="33"/>
      <c r="L12" s="31"/>
      <c r="M12" s="34"/>
      <c r="N12" s="11"/>
      <c r="O12" s="11"/>
    </row>
    <row r="13" spans="1:16" s="2" customFormat="1" ht="12.75" x14ac:dyDescent="0.2">
      <c r="A13" s="5" t="s">
        <v>37</v>
      </c>
      <c r="B13" s="27"/>
      <c r="C13" s="48"/>
      <c r="D13" s="48"/>
      <c r="E13" s="48"/>
      <c r="F13" s="48"/>
      <c r="G13" s="48"/>
      <c r="H13" s="6"/>
      <c r="I13" s="54"/>
      <c r="J13" s="54"/>
      <c r="K13" s="33"/>
      <c r="L13" s="31"/>
      <c r="M13" s="31"/>
      <c r="N13" s="12"/>
      <c r="P13" s="10"/>
    </row>
    <row r="14" spans="1:16" s="2" customFormat="1" ht="12.75" x14ac:dyDescent="0.2">
      <c r="A14" s="5" t="s">
        <v>23</v>
      </c>
      <c r="B14" s="27"/>
      <c r="C14" s="48"/>
      <c r="D14" s="48"/>
      <c r="E14" s="48"/>
      <c r="F14" s="48"/>
      <c r="G14" s="48"/>
      <c r="I14" s="31"/>
      <c r="J14" s="31"/>
      <c r="K14" s="35"/>
      <c r="L14" s="31"/>
      <c r="M14" s="36"/>
      <c r="N14" s="12"/>
      <c r="O14" s="12"/>
    </row>
    <row r="15" spans="1:16" s="2" customFormat="1" ht="12.75" x14ac:dyDescent="0.2">
      <c r="A15" s="73"/>
      <c r="B15" s="72" t="s">
        <v>60</v>
      </c>
      <c r="C15" s="48"/>
      <c r="D15" s="48"/>
      <c r="E15" s="48"/>
      <c r="F15" s="48"/>
      <c r="G15" s="48"/>
      <c r="I15" s="31"/>
      <c r="J15" s="31"/>
      <c r="K15" s="35"/>
      <c r="L15" s="31"/>
      <c r="M15" s="36"/>
      <c r="N15" s="12"/>
      <c r="O15" s="12"/>
    </row>
    <row r="16" spans="1:16" ht="15" customHeight="1" x14ac:dyDescent="0.25">
      <c r="A16" s="4"/>
      <c r="B16" s="1"/>
      <c r="I16" s="37"/>
      <c r="J16" s="37"/>
      <c r="K16" s="37"/>
      <c r="L16" s="37"/>
      <c r="M16" s="37"/>
    </row>
    <row r="17" spans="1:15" s="2" customFormat="1" ht="12.75" x14ac:dyDescent="0.2">
      <c r="A17" s="13"/>
      <c r="B17" s="20"/>
      <c r="C17" s="21" t="s">
        <v>0</v>
      </c>
      <c r="D17" s="21" t="s">
        <v>1</v>
      </c>
      <c r="E17" s="21" t="s">
        <v>2</v>
      </c>
      <c r="F17" s="21"/>
      <c r="G17" s="21" t="s">
        <v>3</v>
      </c>
      <c r="H17" s="21" t="s">
        <v>4</v>
      </c>
      <c r="I17" s="21" t="s">
        <v>5</v>
      </c>
      <c r="J17" s="21" t="s">
        <v>6</v>
      </c>
      <c r="K17" s="22" t="s">
        <v>26</v>
      </c>
      <c r="M17" s="22" t="str">
        <f>"RETAIL "&amp;$I$11</f>
        <v xml:space="preserve">RETAIL </v>
      </c>
      <c r="N17" s="22" t="s">
        <v>39</v>
      </c>
      <c r="O17" s="22" t="s">
        <v>40</v>
      </c>
    </row>
    <row r="18" spans="1:15" s="2" customFormat="1" ht="12.75" x14ac:dyDescent="0.2">
      <c r="A18" s="70">
        <v>321557</v>
      </c>
      <c r="B18" s="70" t="s">
        <v>15</v>
      </c>
      <c r="C18" s="26"/>
      <c r="D18" s="26"/>
      <c r="E18" s="26"/>
      <c r="F18" s="26"/>
      <c r="G18" s="26"/>
      <c r="H18" s="26"/>
      <c r="I18" s="26"/>
      <c r="J18" s="26"/>
      <c r="K18" s="23">
        <f>SUM(C18:J18)</f>
        <v>0</v>
      </c>
      <c r="M18" s="24">
        <v>1499</v>
      </c>
      <c r="N18" s="24">
        <v>1124.25</v>
      </c>
      <c r="O18" s="25">
        <f>K18*N18</f>
        <v>0</v>
      </c>
    </row>
    <row r="19" spans="1:15" s="2" customFormat="1" ht="12.75" x14ac:dyDescent="0.2">
      <c r="A19" s="70">
        <v>321558</v>
      </c>
      <c r="B19" s="70" t="s">
        <v>16</v>
      </c>
      <c r="C19" s="26"/>
      <c r="D19" s="26"/>
      <c r="E19" s="26"/>
      <c r="F19" s="26"/>
      <c r="G19" s="26"/>
      <c r="H19" s="26"/>
      <c r="I19" s="26"/>
      <c r="J19" s="26"/>
      <c r="K19" s="23">
        <f>SUM(C19:J19)</f>
        <v>0</v>
      </c>
      <c r="M19" s="24">
        <v>1499</v>
      </c>
      <c r="N19" s="24">
        <v>1124.25</v>
      </c>
      <c r="O19" s="25">
        <f>K19*N19</f>
        <v>0</v>
      </c>
    </row>
    <row r="20" spans="1:15" customFormat="1" x14ac:dyDescent="0.25">
      <c r="A20" s="64"/>
      <c r="B20" s="64"/>
      <c r="C20" s="28"/>
      <c r="D20" s="28"/>
      <c r="E20" s="28"/>
      <c r="F20" s="28"/>
      <c r="G20" s="28"/>
      <c r="H20" s="28"/>
      <c r="I20" s="28"/>
      <c r="J20" s="28"/>
      <c r="M20" s="42"/>
      <c r="N20" s="43"/>
      <c r="O20" s="43"/>
    </row>
    <row r="21" spans="1:15" s="2" customFormat="1" ht="12.75" x14ac:dyDescent="0.2">
      <c r="A21" s="70">
        <v>321563</v>
      </c>
      <c r="B21" s="70" t="s">
        <v>13</v>
      </c>
      <c r="C21" s="26"/>
      <c r="D21" s="26"/>
      <c r="E21" s="26"/>
      <c r="F21" s="26"/>
      <c r="G21" s="26"/>
      <c r="H21" s="26"/>
      <c r="I21" s="26"/>
      <c r="J21" s="26"/>
      <c r="K21" s="23">
        <f>SUM(C21:J21)</f>
        <v>0</v>
      </c>
      <c r="M21" s="24">
        <v>999</v>
      </c>
      <c r="N21" s="24">
        <v>749.25</v>
      </c>
      <c r="O21" s="25">
        <f>K21*N21</f>
        <v>0</v>
      </c>
    </row>
    <row r="22" spans="1:15" s="2" customFormat="1" ht="12.75" x14ac:dyDescent="0.2">
      <c r="A22" s="70">
        <v>321564</v>
      </c>
      <c r="B22" s="70" t="s">
        <v>14</v>
      </c>
      <c r="C22" s="26"/>
      <c r="D22" s="26"/>
      <c r="E22" s="26"/>
      <c r="F22" s="26"/>
      <c r="G22" s="26"/>
      <c r="H22" s="26"/>
      <c r="I22" s="26"/>
      <c r="J22" s="26"/>
      <c r="K22" s="23">
        <f>SUM(C22:J22)</f>
        <v>0</v>
      </c>
      <c r="M22" s="24">
        <v>999</v>
      </c>
      <c r="N22" s="24">
        <v>749.25</v>
      </c>
      <c r="O22" s="25">
        <f>K22*N22</f>
        <v>0</v>
      </c>
    </row>
    <row r="23" spans="1:15" customFormat="1" x14ac:dyDescent="0.25">
      <c r="A23" s="64"/>
      <c r="B23" s="64"/>
      <c r="C23" s="28"/>
      <c r="D23" s="28"/>
      <c r="E23" s="28"/>
      <c r="F23" s="28"/>
      <c r="G23" s="28"/>
      <c r="H23" s="28"/>
      <c r="I23" s="28"/>
      <c r="J23" s="28"/>
      <c r="M23" s="42"/>
      <c r="N23" s="43"/>
      <c r="O23" s="43"/>
    </row>
    <row r="24" spans="1:15" s="2" customFormat="1" ht="12.75" x14ac:dyDescent="0.2">
      <c r="A24" s="70">
        <v>321560</v>
      </c>
      <c r="B24" s="70" t="s">
        <v>11</v>
      </c>
      <c r="C24" s="26"/>
      <c r="D24" s="26"/>
      <c r="E24" s="26"/>
      <c r="F24" s="26"/>
      <c r="G24" s="26"/>
      <c r="H24" s="26"/>
      <c r="I24" s="26"/>
      <c r="J24" s="26"/>
      <c r="K24" s="23">
        <f>SUM(C24:J24)</f>
        <v>0</v>
      </c>
      <c r="M24" s="24">
        <v>899</v>
      </c>
      <c r="N24" s="24">
        <v>674.25</v>
      </c>
      <c r="O24" s="25">
        <f>K24*N24</f>
        <v>0</v>
      </c>
    </row>
    <row r="25" spans="1:15" s="2" customFormat="1" ht="12.75" x14ac:dyDescent="0.2">
      <c r="A25" s="70">
        <v>321561</v>
      </c>
      <c r="B25" s="70" t="s">
        <v>12</v>
      </c>
      <c r="C25" s="26"/>
      <c r="D25" s="26"/>
      <c r="E25" s="26"/>
      <c r="F25" s="26"/>
      <c r="G25" s="26"/>
      <c r="H25" s="26"/>
      <c r="I25" s="26"/>
      <c r="J25" s="26"/>
      <c r="K25" s="23">
        <f>SUM(C25:J25)</f>
        <v>0</v>
      </c>
      <c r="M25" s="24">
        <v>899</v>
      </c>
      <c r="N25" s="24">
        <v>674.25</v>
      </c>
      <c r="O25" s="25">
        <f>K25*N25</f>
        <v>0</v>
      </c>
    </row>
    <row r="26" spans="1:15" customFormat="1" x14ac:dyDescent="0.25">
      <c r="A26" s="64"/>
      <c r="B26" s="64"/>
      <c r="C26" s="28"/>
      <c r="D26" s="28"/>
      <c r="E26" s="28"/>
      <c r="F26" s="28"/>
      <c r="G26" s="28"/>
      <c r="H26" s="28"/>
      <c r="I26" s="28"/>
      <c r="J26" s="28"/>
      <c r="M26" s="42"/>
      <c r="N26" s="43"/>
      <c r="O26" s="43"/>
    </row>
    <row r="27" spans="1:15" s="2" customFormat="1" ht="12.75" x14ac:dyDescent="0.2">
      <c r="A27" s="5">
        <v>333083</v>
      </c>
      <c r="B27" s="70" t="s">
        <v>20</v>
      </c>
      <c r="C27" s="26"/>
      <c r="D27" s="26"/>
      <c r="E27" s="26"/>
      <c r="F27" s="26"/>
      <c r="G27" s="26"/>
      <c r="H27" s="26"/>
      <c r="I27" s="26"/>
      <c r="J27" s="26"/>
      <c r="K27" s="23">
        <f t="shared" ref="K27:K28" si="0">SUM(C27:J27)</f>
        <v>0</v>
      </c>
      <c r="M27" s="24">
        <v>2599</v>
      </c>
      <c r="N27" s="24">
        <v>1949.25</v>
      </c>
      <c r="O27" s="25">
        <f t="shared" ref="O27:O34" si="1">K27*N27</f>
        <v>0</v>
      </c>
    </row>
    <row r="28" spans="1:15" s="2" customFormat="1" ht="12.75" x14ac:dyDescent="0.2">
      <c r="A28" s="5">
        <v>333084</v>
      </c>
      <c r="B28" s="70" t="s">
        <v>21</v>
      </c>
      <c r="C28" s="26"/>
      <c r="D28" s="26"/>
      <c r="E28" s="26"/>
      <c r="F28" s="26"/>
      <c r="G28" s="26"/>
      <c r="H28" s="26"/>
      <c r="I28" s="26"/>
      <c r="J28" s="26"/>
      <c r="K28" s="23">
        <f t="shared" si="0"/>
        <v>0</v>
      </c>
      <c r="M28" s="24">
        <v>2599</v>
      </c>
      <c r="N28" s="24">
        <v>1949.25</v>
      </c>
      <c r="O28" s="25">
        <f t="shared" si="1"/>
        <v>0</v>
      </c>
    </row>
    <row r="29" spans="1:15" s="2" customFormat="1" ht="12.75" x14ac:dyDescent="0.2">
      <c r="A29" s="70">
        <v>321566</v>
      </c>
      <c r="B29" s="70" t="s">
        <v>7</v>
      </c>
      <c r="C29" s="26"/>
      <c r="D29" s="26"/>
      <c r="E29" s="26"/>
      <c r="F29" s="26"/>
      <c r="G29" s="26"/>
      <c r="H29" s="26"/>
      <c r="I29" s="26"/>
      <c r="J29" s="26"/>
      <c r="K29" s="23">
        <f t="shared" ref="K29:K34" si="2">SUM(C29:J29)</f>
        <v>0</v>
      </c>
      <c r="M29" s="24">
        <v>1999</v>
      </c>
      <c r="N29" s="24">
        <v>1499.25</v>
      </c>
      <c r="O29" s="25">
        <f t="shared" si="1"/>
        <v>0</v>
      </c>
    </row>
    <row r="30" spans="1:15" s="2" customFormat="1" ht="12.75" x14ac:dyDescent="0.2">
      <c r="A30" s="70">
        <v>321567</v>
      </c>
      <c r="B30" s="70" t="s">
        <v>8</v>
      </c>
      <c r="C30" s="26"/>
      <c r="D30" s="26"/>
      <c r="E30" s="26"/>
      <c r="F30" s="26"/>
      <c r="G30" s="26"/>
      <c r="H30" s="26"/>
      <c r="I30" s="26"/>
      <c r="J30" s="26"/>
      <c r="K30" s="23">
        <f t="shared" si="2"/>
        <v>0</v>
      </c>
      <c r="M30" s="24">
        <v>1999</v>
      </c>
      <c r="N30" s="24">
        <v>1499.25</v>
      </c>
      <c r="O30" s="25">
        <f t="shared" si="1"/>
        <v>0</v>
      </c>
    </row>
    <row r="31" spans="1:15" s="2" customFormat="1" ht="12.75" x14ac:dyDescent="0.2">
      <c r="A31" s="70">
        <v>333094</v>
      </c>
      <c r="B31" s="70" t="s">
        <v>29</v>
      </c>
      <c r="C31" s="26"/>
      <c r="D31" s="26"/>
      <c r="E31" s="26"/>
      <c r="F31" s="26"/>
      <c r="G31" s="26"/>
      <c r="H31" s="26"/>
      <c r="I31" s="26"/>
      <c r="J31" s="26"/>
      <c r="K31" s="23">
        <f t="shared" si="2"/>
        <v>0</v>
      </c>
      <c r="M31" s="24">
        <v>999</v>
      </c>
      <c r="N31" s="24">
        <v>749.25</v>
      </c>
      <c r="O31" s="25">
        <f t="shared" si="1"/>
        <v>0</v>
      </c>
    </row>
    <row r="32" spans="1:15" s="2" customFormat="1" ht="12.75" x14ac:dyDescent="0.2">
      <c r="A32" s="70">
        <v>333097</v>
      </c>
      <c r="B32" s="70" t="s">
        <v>31</v>
      </c>
      <c r="C32" s="26"/>
      <c r="D32" s="26"/>
      <c r="E32" s="26"/>
      <c r="F32" s="26"/>
      <c r="G32" s="26"/>
      <c r="H32" s="26"/>
      <c r="I32" s="26"/>
      <c r="J32" s="26"/>
      <c r="K32" s="23">
        <f>SUM(C32:J32)</f>
        <v>0</v>
      </c>
      <c r="M32" s="24">
        <v>999</v>
      </c>
      <c r="N32" s="24">
        <v>749.25</v>
      </c>
      <c r="O32" s="25">
        <f t="shared" si="1"/>
        <v>0</v>
      </c>
    </row>
    <row r="33" spans="1:16" s="2" customFormat="1" ht="12.75" x14ac:dyDescent="0.2">
      <c r="A33" s="70">
        <v>333095</v>
      </c>
      <c r="B33" s="70" t="s">
        <v>30</v>
      </c>
      <c r="C33" s="26"/>
      <c r="D33" s="26"/>
      <c r="E33" s="26"/>
      <c r="F33" s="26"/>
      <c r="G33" s="26"/>
      <c r="H33" s="26"/>
      <c r="I33" s="26"/>
      <c r="J33" s="26"/>
      <c r="K33" s="23">
        <f t="shared" si="2"/>
        <v>0</v>
      </c>
      <c r="M33" s="24">
        <v>999</v>
      </c>
      <c r="N33" s="24">
        <v>749.25</v>
      </c>
      <c r="O33" s="25">
        <f t="shared" si="1"/>
        <v>0</v>
      </c>
    </row>
    <row r="34" spans="1:16" s="2" customFormat="1" ht="12.75" x14ac:dyDescent="0.2">
      <c r="A34" s="70">
        <v>333098</v>
      </c>
      <c r="B34" s="70" t="s">
        <v>32</v>
      </c>
      <c r="C34" s="26"/>
      <c r="D34" s="26"/>
      <c r="E34" s="26"/>
      <c r="F34" s="26"/>
      <c r="G34" s="26"/>
      <c r="H34" s="26"/>
      <c r="I34" s="26"/>
      <c r="J34" s="26"/>
      <c r="K34" s="23">
        <f t="shared" si="2"/>
        <v>0</v>
      </c>
      <c r="M34" s="24">
        <v>999</v>
      </c>
      <c r="N34" s="24">
        <v>749.25</v>
      </c>
      <c r="O34" s="25">
        <f t="shared" si="1"/>
        <v>0</v>
      </c>
    </row>
    <row r="35" spans="1:16" s="2" customFormat="1" ht="12.75" hidden="1" x14ac:dyDescent="0.2">
      <c r="A35" s="70">
        <v>333099</v>
      </c>
      <c r="B35" s="70" t="s">
        <v>32</v>
      </c>
      <c r="C35" s="26"/>
      <c r="D35" s="26"/>
      <c r="E35" s="26"/>
      <c r="F35" s="26"/>
      <c r="G35" s="26"/>
      <c r="H35" s="26"/>
      <c r="I35" s="26"/>
      <c r="J35" s="26"/>
      <c r="K35" s="23">
        <f t="shared" ref="K35:K39" si="3">SUM(C35:J35)</f>
        <v>0</v>
      </c>
      <c r="M35" s="24">
        <v>999</v>
      </c>
      <c r="N35" s="24">
        <v>749.25</v>
      </c>
      <c r="O35" s="25">
        <f t="shared" ref="O35:O39" si="4">K35*N35</f>
        <v>0</v>
      </c>
    </row>
    <row r="36" spans="1:16" s="2" customFormat="1" ht="12.75" hidden="1" x14ac:dyDescent="0.2">
      <c r="A36" s="55">
        <v>333100</v>
      </c>
      <c r="B36" s="55" t="s">
        <v>32</v>
      </c>
      <c r="C36" s="56"/>
      <c r="D36" s="56"/>
      <c r="E36" s="56"/>
      <c r="F36" s="56"/>
      <c r="G36" s="56"/>
      <c r="H36" s="56"/>
      <c r="I36" s="56"/>
      <c r="J36" s="56"/>
      <c r="K36" s="57">
        <f t="shared" si="3"/>
        <v>0</v>
      </c>
      <c r="M36" s="38">
        <v>999</v>
      </c>
      <c r="N36" s="38">
        <v>749.25</v>
      </c>
      <c r="O36" s="39">
        <f t="shared" si="4"/>
        <v>0</v>
      </c>
    </row>
    <row r="37" spans="1:16" s="2" customFormat="1" ht="12.75" x14ac:dyDescent="0.2">
      <c r="A37" s="31"/>
      <c r="B37" s="31"/>
      <c r="C37" s="60"/>
      <c r="D37" s="60"/>
      <c r="E37" s="60"/>
      <c r="F37" s="60"/>
      <c r="G37" s="60"/>
      <c r="H37" s="60"/>
      <c r="I37" s="60"/>
      <c r="J37" s="60"/>
      <c r="K37" s="31"/>
      <c r="L37" s="31"/>
      <c r="M37" s="43"/>
      <c r="N37" s="43"/>
      <c r="O37" s="43"/>
    </row>
    <row r="38" spans="1:16" s="2" customFormat="1" ht="12.75" x14ac:dyDescent="0.2">
      <c r="A38" s="55">
        <v>332110</v>
      </c>
      <c r="B38" s="55" t="s">
        <v>45</v>
      </c>
      <c r="C38" s="61"/>
      <c r="D38" s="56"/>
      <c r="E38" s="56"/>
      <c r="F38" s="56"/>
      <c r="G38" s="56"/>
      <c r="H38" s="56"/>
      <c r="I38" s="56"/>
      <c r="J38" s="61"/>
      <c r="K38" s="57">
        <f t="shared" si="3"/>
        <v>0</v>
      </c>
      <c r="M38" s="38">
        <v>2399</v>
      </c>
      <c r="N38" s="38">
        <v>1559.3500000000001</v>
      </c>
      <c r="O38" s="39">
        <f t="shared" si="4"/>
        <v>0</v>
      </c>
      <c r="P38" s="2" t="s">
        <v>47</v>
      </c>
    </row>
    <row r="39" spans="1:16" s="2" customFormat="1" ht="12.75" x14ac:dyDescent="0.2">
      <c r="A39" s="70">
        <v>332111</v>
      </c>
      <c r="B39" s="70" t="s">
        <v>46</v>
      </c>
      <c r="C39" s="68"/>
      <c r="D39" s="68"/>
      <c r="E39" s="68"/>
      <c r="F39" s="68"/>
      <c r="G39" s="68"/>
      <c r="H39" s="68"/>
      <c r="I39" s="69"/>
      <c r="J39" s="69"/>
      <c r="K39" s="23">
        <f t="shared" si="3"/>
        <v>0</v>
      </c>
      <c r="M39" s="24">
        <v>2399</v>
      </c>
      <c r="N39" s="24">
        <v>1559.3500000000001</v>
      </c>
      <c r="O39" s="25">
        <f t="shared" si="4"/>
        <v>0</v>
      </c>
      <c r="P39" s="2" t="s">
        <v>47</v>
      </c>
    </row>
    <row r="40" spans="1:16" s="2" customFormat="1" ht="12.75" x14ac:dyDescent="0.2">
      <c r="A40" s="31"/>
      <c r="B40" s="31"/>
      <c r="C40" s="71"/>
      <c r="D40" s="60"/>
      <c r="E40" s="60"/>
      <c r="F40" s="60"/>
      <c r="G40" s="60"/>
      <c r="H40" s="60"/>
      <c r="I40" s="60"/>
      <c r="J40" s="71"/>
      <c r="K40" s="31"/>
      <c r="L40" s="31"/>
      <c r="M40" s="43"/>
      <c r="N40" s="43"/>
      <c r="O40" s="43"/>
    </row>
    <row r="41" spans="1:16" s="2" customFormat="1" ht="12.75" x14ac:dyDescent="0.2">
      <c r="A41" s="67">
        <v>321582</v>
      </c>
      <c r="B41" s="67" t="s">
        <v>48</v>
      </c>
      <c r="C41" s="68"/>
      <c r="D41" s="68"/>
      <c r="E41" s="68"/>
      <c r="F41" s="68"/>
      <c r="G41" s="68"/>
      <c r="H41" s="68"/>
      <c r="I41" s="68"/>
      <c r="J41" s="68"/>
      <c r="K41" s="23">
        <f t="shared" ref="K41:K47" si="5">SUM(C41:J41)</f>
        <v>0</v>
      </c>
      <c r="M41" s="24">
        <v>449</v>
      </c>
      <c r="N41" s="24">
        <v>336.75</v>
      </c>
      <c r="O41" s="25">
        <f t="shared" ref="O41:O47" si="6">K41*N41</f>
        <v>0</v>
      </c>
    </row>
    <row r="42" spans="1:16" s="2" customFormat="1" ht="12.75" x14ac:dyDescent="0.2">
      <c r="A42" s="63">
        <v>321583</v>
      </c>
      <c r="B42" s="63" t="s">
        <v>49</v>
      </c>
      <c r="C42" s="58"/>
      <c r="D42" s="58"/>
      <c r="E42" s="58"/>
      <c r="F42" s="58"/>
      <c r="G42" s="58"/>
      <c r="H42" s="58"/>
      <c r="I42" s="58"/>
      <c r="J42" s="58"/>
      <c r="K42" s="59">
        <f t="shared" si="5"/>
        <v>0</v>
      </c>
      <c r="M42" s="40">
        <v>449</v>
      </c>
      <c r="N42" s="40">
        <v>336.75</v>
      </c>
      <c r="O42" s="41">
        <f t="shared" si="6"/>
        <v>0</v>
      </c>
    </row>
    <row r="43" spans="1:16" s="2" customFormat="1" ht="12.75" x14ac:dyDescent="0.2">
      <c r="A43" s="77">
        <v>333121</v>
      </c>
      <c r="B43" s="77" t="s">
        <v>58</v>
      </c>
      <c r="C43" s="26"/>
      <c r="D43" s="26"/>
      <c r="E43" s="26"/>
      <c r="F43" s="26"/>
      <c r="G43" s="65"/>
      <c r="H43" s="65"/>
      <c r="I43" s="65"/>
      <c r="J43" s="65"/>
      <c r="K43" s="23">
        <f t="shared" si="5"/>
        <v>0</v>
      </c>
      <c r="M43" s="24">
        <v>449</v>
      </c>
      <c r="N43" s="24">
        <v>336.75</v>
      </c>
      <c r="O43" s="25">
        <f t="shared" si="6"/>
        <v>0</v>
      </c>
    </row>
    <row r="44" spans="1:16" s="2" customFormat="1" ht="12.75" x14ac:dyDescent="0.2">
      <c r="A44" s="77">
        <v>333120</v>
      </c>
      <c r="B44" s="77" t="s">
        <v>59</v>
      </c>
      <c r="C44" s="65"/>
      <c r="D44" s="26"/>
      <c r="E44" s="26"/>
      <c r="F44" s="26"/>
      <c r="G44" s="65"/>
      <c r="H44" s="65"/>
      <c r="I44" s="65"/>
      <c r="J44" s="65"/>
      <c r="K44" s="23">
        <f t="shared" si="5"/>
        <v>0</v>
      </c>
      <c r="M44" s="24">
        <v>449</v>
      </c>
      <c r="N44" s="24">
        <v>336.75</v>
      </c>
      <c r="O44" s="25">
        <f t="shared" si="6"/>
        <v>0</v>
      </c>
    </row>
    <row r="45" spans="1:16" s="2" customFormat="1" ht="12.75" x14ac:dyDescent="0.2">
      <c r="A45" s="66">
        <v>332753</v>
      </c>
      <c r="B45" s="67" t="s">
        <v>50</v>
      </c>
      <c r="C45" s="65"/>
      <c r="D45" s="26"/>
      <c r="E45" s="26"/>
      <c r="F45" s="26"/>
      <c r="G45" s="65"/>
      <c r="H45" s="65"/>
      <c r="I45" s="65"/>
      <c r="J45" s="65"/>
      <c r="K45" s="23">
        <f t="shared" si="5"/>
        <v>0</v>
      </c>
      <c r="M45" s="24">
        <v>799</v>
      </c>
      <c r="N45" s="24">
        <v>599.25</v>
      </c>
      <c r="O45" s="25">
        <f t="shared" si="6"/>
        <v>0</v>
      </c>
    </row>
    <row r="46" spans="1:16" s="2" customFormat="1" ht="12.75" x14ac:dyDescent="0.2">
      <c r="A46" s="66">
        <v>332754</v>
      </c>
      <c r="B46" s="67" t="s">
        <v>51</v>
      </c>
      <c r="C46" s="65"/>
      <c r="D46" s="26"/>
      <c r="E46" s="26"/>
      <c r="F46" s="26"/>
      <c r="G46" s="65"/>
      <c r="H46" s="65"/>
      <c r="I46" s="65"/>
      <c r="J46" s="65"/>
      <c r="K46" s="23">
        <f t="shared" si="5"/>
        <v>0</v>
      </c>
      <c r="M46" s="24">
        <v>799</v>
      </c>
      <c r="N46" s="24">
        <v>599.25</v>
      </c>
      <c r="O46" s="25">
        <f t="shared" si="6"/>
        <v>0</v>
      </c>
    </row>
    <row r="47" spans="1:16" s="2" customFormat="1" ht="12.75" x14ac:dyDescent="0.2">
      <c r="A47" s="66">
        <v>332756</v>
      </c>
      <c r="B47" s="67" t="s">
        <v>52</v>
      </c>
      <c r="C47" s="65"/>
      <c r="D47" s="26"/>
      <c r="E47" s="26"/>
      <c r="F47" s="26"/>
      <c r="G47" s="65"/>
      <c r="H47" s="65"/>
      <c r="I47" s="65"/>
      <c r="J47" s="65"/>
      <c r="K47" s="23">
        <f t="shared" si="5"/>
        <v>0</v>
      </c>
      <c r="M47" s="24">
        <v>699</v>
      </c>
      <c r="N47" s="24">
        <v>524.25</v>
      </c>
      <c r="O47" s="25">
        <f t="shared" si="6"/>
        <v>0</v>
      </c>
    </row>
    <row r="48" spans="1:16" s="2" customFormat="1" ht="12.75" x14ac:dyDescent="0.2">
      <c r="A48" s="66">
        <v>332757</v>
      </c>
      <c r="B48" s="67" t="s">
        <v>53</v>
      </c>
      <c r="C48" s="65"/>
      <c r="D48" s="65"/>
      <c r="E48" s="65"/>
      <c r="F48" s="65"/>
      <c r="G48" s="65"/>
      <c r="H48" s="65"/>
      <c r="I48" s="65"/>
      <c r="J48" s="65"/>
      <c r="K48" s="23">
        <f t="shared" ref="K48" si="7">SUM(C48:J48)</f>
        <v>0</v>
      </c>
      <c r="M48" s="24">
        <v>699</v>
      </c>
      <c r="N48" s="24">
        <v>524.25</v>
      </c>
      <c r="O48" s="25">
        <f t="shared" ref="O48" si="8">K48*N48</f>
        <v>0</v>
      </c>
    </row>
    <row r="49" spans="1:16" customFormat="1" x14ac:dyDescent="0.25">
      <c r="A49" s="64"/>
      <c r="B49" s="64"/>
      <c r="C49" s="28"/>
      <c r="D49" s="28"/>
      <c r="E49" s="28"/>
      <c r="F49" s="28"/>
      <c r="G49" s="28"/>
      <c r="H49" s="28"/>
      <c r="I49" s="28"/>
      <c r="J49" s="28"/>
      <c r="M49" s="42"/>
      <c r="N49" s="43"/>
      <c r="O49" s="43"/>
    </row>
    <row r="50" spans="1:16" s="2" customFormat="1" ht="12.75" x14ac:dyDescent="0.2">
      <c r="A50" s="22" t="s">
        <v>22</v>
      </c>
      <c r="B50" s="22"/>
      <c r="C50" s="29" t="s">
        <v>27</v>
      </c>
      <c r="D50" s="29" t="s">
        <v>28</v>
      </c>
      <c r="E50" s="29"/>
      <c r="F50" s="29"/>
      <c r="G50" s="29"/>
      <c r="H50" s="29"/>
      <c r="I50" s="29"/>
      <c r="J50" s="29"/>
      <c r="K50" s="22" t="s">
        <v>26</v>
      </c>
      <c r="M50" s="22" t="str">
        <f>M$17</f>
        <v xml:space="preserve">RETAIL </v>
      </c>
      <c r="N50" s="22" t="s">
        <v>39</v>
      </c>
      <c r="O50" s="22" t="s">
        <v>40</v>
      </c>
    </row>
    <row r="51" spans="1:16" s="2" customFormat="1" ht="12.75" x14ac:dyDescent="0.2">
      <c r="A51" s="70">
        <v>321571</v>
      </c>
      <c r="B51" s="70" t="s">
        <v>9</v>
      </c>
      <c r="C51" s="26"/>
      <c r="D51" s="26"/>
      <c r="E51" s="30"/>
      <c r="F51" s="30"/>
      <c r="G51" s="30"/>
      <c r="H51" s="30"/>
      <c r="I51" s="30"/>
      <c r="J51" s="30"/>
      <c r="K51" s="23">
        <f>SUM(C51:J51)</f>
        <v>0</v>
      </c>
      <c r="M51" s="40">
        <v>249</v>
      </c>
      <c r="N51" s="40">
        <v>186.75</v>
      </c>
      <c r="O51" s="41">
        <f>K51*N51</f>
        <v>0</v>
      </c>
    </row>
    <row r="52" spans="1:16" s="2" customFormat="1" ht="12.75" x14ac:dyDescent="0.2">
      <c r="A52" s="70">
        <v>333102</v>
      </c>
      <c r="B52" s="70" t="s">
        <v>10</v>
      </c>
      <c r="C52" s="26"/>
      <c r="D52" s="26"/>
      <c r="E52" s="30"/>
      <c r="F52" s="30"/>
      <c r="G52" s="30"/>
      <c r="H52" s="30"/>
      <c r="I52" s="30"/>
      <c r="J52" s="30"/>
      <c r="K52" s="23">
        <f>SUM(C52:J52)</f>
        <v>0</v>
      </c>
      <c r="M52" s="24">
        <v>239</v>
      </c>
      <c r="N52" s="24">
        <v>179.25</v>
      </c>
      <c r="O52" s="25">
        <f>K52*N52</f>
        <v>0</v>
      </c>
    </row>
    <row r="53" spans="1:16" customFormat="1" x14ac:dyDescent="0.25">
      <c r="A53" s="64"/>
      <c r="B53" s="64"/>
      <c r="C53" s="28"/>
      <c r="D53" s="28"/>
      <c r="E53" s="28"/>
      <c r="F53" s="28"/>
      <c r="G53" s="28"/>
      <c r="H53" s="28"/>
      <c r="I53" s="28"/>
      <c r="J53" s="28"/>
      <c r="M53" s="42"/>
      <c r="N53" s="43"/>
      <c r="O53" s="43"/>
    </row>
    <row r="54" spans="1:16" s="2" customFormat="1" ht="12.75" x14ac:dyDescent="0.2">
      <c r="A54" s="22" t="s">
        <v>25</v>
      </c>
      <c r="B54" s="22"/>
      <c r="C54" s="29">
        <v>116</v>
      </c>
      <c r="D54" s="29">
        <v>128</v>
      </c>
      <c r="E54" s="29">
        <v>140</v>
      </c>
      <c r="F54" s="29"/>
      <c r="G54" s="29">
        <v>152</v>
      </c>
      <c r="H54" s="29">
        <v>164</v>
      </c>
      <c r="I54" s="29"/>
      <c r="J54" s="29"/>
      <c r="K54" s="22" t="s">
        <v>26</v>
      </c>
      <c r="M54" s="22" t="str">
        <f>M$17</f>
        <v xml:space="preserve">RETAIL </v>
      </c>
      <c r="N54" s="22" t="s">
        <v>39</v>
      </c>
      <c r="O54" s="22" t="s">
        <v>40</v>
      </c>
    </row>
    <row r="55" spans="1:16" s="2" customFormat="1" ht="12.75" x14ac:dyDescent="0.2">
      <c r="A55" s="70">
        <v>321559</v>
      </c>
      <c r="B55" s="70" t="s">
        <v>17</v>
      </c>
      <c r="C55" s="26"/>
      <c r="D55" s="26"/>
      <c r="E55" s="26"/>
      <c r="F55" s="26"/>
      <c r="G55" s="26"/>
      <c r="H55" s="26"/>
      <c r="I55" s="30"/>
      <c r="J55" s="30"/>
      <c r="K55" s="23">
        <f t="shared" ref="K55:K59" si="9">SUM(C55:J55)</f>
        <v>0</v>
      </c>
      <c r="M55" s="24">
        <v>1199</v>
      </c>
      <c r="N55" s="24">
        <v>899.25</v>
      </c>
      <c r="O55" s="25">
        <f>K55*N55</f>
        <v>0</v>
      </c>
    </row>
    <row r="56" spans="1:16" s="2" customFormat="1" ht="12.75" x14ac:dyDescent="0.2">
      <c r="A56" s="70">
        <v>321565</v>
      </c>
      <c r="B56" s="70" t="s">
        <v>18</v>
      </c>
      <c r="C56" s="26"/>
      <c r="D56" s="26"/>
      <c r="E56" s="26"/>
      <c r="F56" s="26"/>
      <c r="G56" s="26"/>
      <c r="H56" s="26"/>
      <c r="I56" s="30"/>
      <c r="J56" s="30"/>
      <c r="K56" s="23">
        <f t="shared" si="9"/>
        <v>0</v>
      </c>
      <c r="M56" s="24">
        <v>799</v>
      </c>
      <c r="N56" s="24">
        <v>599.25</v>
      </c>
      <c r="O56" s="25">
        <f>K56*N56</f>
        <v>0</v>
      </c>
    </row>
    <row r="57" spans="1:16" s="2" customFormat="1" ht="12.75" x14ac:dyDescent="0.2">
      <c r="A57" s="70">
        <v>321562</v>
      </c>
      <c r="B57" s="70" t="s">
        <v>19</v>
      </c>
      <c r="C57" s="26"/>
      <c r="D57" s="26"/>
      <c r="E57" s="26"/>
      <c r="F57" s="26"/>
      <c r="G57" s="26"/>
      <c r="H57" s="26"/>
      <c r="I57" s="30"/>
      <c r="J57" s="30"/>
      <c r="K57" s="23">
        <f t="shared" si="9"/>
        <v>0</v>
      </c>
      <c r="M57" s="24">
        <v>699</v>
      </c>
      <c r="N57" s="24">
        <v>524.25</v>
      </c>
      <c r="O57" s="25">
        <f>K57*N57</f>
        <v>0</v>
      </c>
    </row>
    <row r="58" spans="1:16" s="2" customFormat="1" ht="12.75" x14ac:dyDescent="0.2">
      <c r="A58" s="55">
        <v>333096</v>
      </c>
      <c r="B58" s="55" t="s">
        <v>33</v>
      </c>
      <c r="C58" s="56"/>
      <c r="D58" s="56"/>
      <c r="E58" s="56"/>
      <c r="F58" s="56"/>
      <c r="G58" s="56"/>
      <c r="H58" s="56"/>
      <c r="I58" s="62"/>
      <c r="J58" s="62"/>
      <c r="K58" s="57">
        <f t="shared" si="9"/>
        <v>0</v>
      </c>
      <c r="M58" s="38">
        <v>899</v>
      </c>
      <c r="N58" s="38">
        <v>674.25</v>
      </c>
      <c r="O58" s="39">
        <f>K58*N58</f>
        <v>0</v>
      </c>
    </row>
    <row r="59" spans="1:16" s="2" customFormat="1" ht="12.75" x14ac:dyDescent="0.2">
      <c r="A59" s="70">
        <v>333099</v>
      </c>
      <c r="B59" s="70" t="s">
        <v>34</v>
      </c>
      <c r="C59" s="68"/>
      <c r="D59" s="68"/>
      <c r="E59" s="68"/>
      <c r="F59" s="68"/>
      <c r="G59" s="68"/>
      <c r="H59" s="68"/>
      <c r="I59" s="30"/>
      <c r="J59" s="30"/>
      <c r="K59" s="23">
        <f t="shared" si="9"/>
        <v>0</v>
      </c>
      <c r="M59" s="24">
        <v>599</v>
      </c>
      <c r="N59" s="24">
        <v>449.25</v>
      </c>
      <c r="O59" s="25">
        <f>K59*N59</f>
        <v>0</v>
      </c>
    </row>
    <row r="60" spans="1:16" s="2" customFormat="1" ht="12.75" x14ac:dyDescent="0.2">
      <c r="A60" s="31"/>
      <c r="B60" s="31"/>
      <c r="C60" s="60"/>
      <c r="D60" s="60"/>
      <c r="E60" s="60"/>
      <c r="F60" s="60"/>
      <c r="G60" s="60"/>
      <c r="H60" s="60"/>
      <c r="I60" s="60"/>
      <c r="J60" s="60"/>
      <c r="K60" s="31"/>
      <c r="L60" s="31"/>
      <c r="M60" s="43"/>
      <c r="N60" s="43"/>
      <c r="O60" s="43"/>
    </row>
    <row r="61" spans="1:16" customFormat="1" x14ac:dyDescent="0.25">
      <c r="A61" s="70">
        <v>332260</v>
      </c>
      <c r="B61" s="70" t="s">
        <v>44</v>
      </c>
      <c r="C61" s="69"/>
      <c r="D61" s="68"/>
      <c r="E61" s="68"/>
      <c r="F61" s="68"/>
      <c r="G61" s="68"/>
      <c r="H61" s="68"/>
      <c r="I61" s="30"/>
      <c r="J61" s="30"/>
      <c r="K61" s="23">
        <f t="shared" ref="K61:K63" si="10">SUM(C61:J61)</f>
        <v>0</v>
      </c>
      <c r="L61" s="2"/>
      <c r="M61" s="24">
        <v>1599</v>
      </c>
      <c r="N61" s="24">
        <v>1119.3</v>
      </c>
      <c r="O61" s="25">
        <f>K61*N61</f>
        <v>0</v>
      </c>
      <c r="P61" s="2" t="s">
        <v>47</v>
      </c>
    </row>
    <row r="62" spans="1:16" customFormat="1" x14ac:dyDescent="0.25">
      <c r="A62" s="31"/>
      <c r="B62" s="31"/>
      <c r="C62" s="60"/>
      <c r="D62" s="60"/>
      <c r="E62" s="60"/>
      <c r="F62" s="60"/>
      <c r="G62" s="60"/>
      <c r="H62" s="60"/>
      <c r="I62" s="60"/>
      <c r="J62" s="60"/>
      <c r="K62" s="31"/>
      <c r="L62" s="31"/>
      <c r="M62" s="43"/>
      <c r="N62" s="43"/>
      <c r="O62" s="43"/>
    </row>
    <row r="63" spans="1:16" x14ac:dyDescent="0.25">
      <c r="A63" s="66">
        <v>332755</v>
      </c>
      <c r="B63" s="67" t="s">
        <v>54</v>
      </c>
      <c r="C63" s="68"/>
      <c r="D63" s="68"/>
      <c r="E63" s="68"/>
      <c r="F63" s="68"/>
      <c r="G63" s="68"/>
      <c r="H63" s="68"/>
      <c r="I63" s="30"/>
      <c r="J63" s="30"/>
      <c r="K63" s="23">
        <f t="shared" si="10"/>
        <v>0</v>
      </c>
      <c r="L63" s="2"/>
      <c r="M63" s="24">
        <v>799</v>
      </c>
      <c r="N63" s="24">
        <v>599.25</v>
      </c>
      <c r="O63" s="25">
        <f>K63*N63</f>
        <v>0</v>
      </c>
    </row>
    <row r="64" spans="1:16" x14ac:dyDescent="0.25">
      <c r="A64" s="66">
        <v>332758</v>
      </c>
      <c r="B64" s="67" t="s">
        <v>55</v>
      </c>
      <c r="C64" s="68"/>
      <c r="D64" s="68"/>
      <c r="E64" s="68"/>
      <c r="F64" s="68"/>
      <c r="G64" s="68"/>
      <c r="H64" s="68"/>
      <c r="I64" s="30"/>
      <c r="J64" s="30"/>
      <c r="K64" s="23">
        <f t="shared" ref="K64:K65" si="11">SUM(C64:J64)</f>
        <v>0</v>
      </c>
      <c r="L64" s="2"/>
      <c r="M64" s="24">
        <v>699</v>
      </c>
      <c r="N64" s="24">
        <v>524.25</v>
      </c>
      <c r="O64" s="25">
        <f>K64*N64</f>
        <v>0</v>
      </c>
    </row>
    <row r="65" spans="1:15" x14ac:dyDescent="0.25">
      <c r="A65" s="66">
        <v>332751</v>
      </c>
      <c r="B65" s="67" t="s">
        <v>56</v>
      </c>
      <c r="C65" s="68"/>
      <c r="D65" s="68"/>
      <c r="E65" s="68"/>
      <c r="F65" s="68"/>
      <c r="G65" s="68"/>
      <c r="H65" s="68"/>
      <c r="I65" s="30"/>
      <c r="J65" s="30"/>
      <c r="K65" s="23">
        <f t="shared" si="11"/>
        <v>0</v>
      </c>
      <c r="L65" s="2"/>
      <c r="M65" s="24">
        <v>449</v>
      </c>
      <c r="N65" s="24">
        <v>336.75</v>
      </c>
      <c r="O65" s="25">
        <f>K65*N65</f>
        <v>0</v>
      </c>
    </row>
    <row r="67" spans="1:15" x14ac:dyDescent="0.25">
      <c r="M67" s="75" t="s">
        <v>57</v>
      </c>
      <c r="N67" s="75"/>
      <c r="O67" s="76">
        <f>SUM(O18:O65)</f>
        <v>0</v>
      </c>
    </row>
  </sheetData>
  <mergeCells count="4">
    <mergeCell ref="I10:J10"/>
    <mergeCell ref="I11:J11"/>
    <mergeCell ref="I12:J12"/>
    <mergeCell ref="I13:J13"/>
  </mergeCells>
  <dataValidations count="1">
    <dataValidation type="list" allowBlank="1" showInputMessage="1" showErrorMessage="1" sqref="I11:J11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'C:\Users\werjar\AppData\Local\Microsoft\Windows\INetCache\Content.Outlook\CZQX0Y63\[BDSS19_Order-Form_v1.xlsm]Lists'!#REF!</xm:f>
          </x14:formula1>
          <xm:sqref>K12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Custom_NO_SE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Sveinung Mala</dc:creator>
  <cp:lastModifiedBy>Jarle Wermskog</cp:lastModifiedBy>
  <dcterms:created xsi:type="dcterms:W3CDTF">2014-04-02T10:39:43Z</dcterms:created>
  <dcterms:modified xsi:type="dcterms:W3CDTF">2019-11-01T06:28:29Z</dcterms:modified>
</cp:coreProperties>
</file>