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Sprint/"/>
    </mc:Choice>
  </mc:AlternateContent>
  <xr:revisionPtr revIDLastSave="44" documentId="8_{6CD35C89-64FC-4C09-A5A1-B3A00C867E62}" xr6:coauthVersionLast="47" xr6:coauthVersionMax="47" xr10:uidLastSave="{B6F083ED-86AF-4398-9C49-2D7F5284CD82}"/>
  <bookViews>
    <workbookView xWindow="-110" yWindow="-110" windowWidth="19420" windowHeight="10300" xr2:uid="{00000000-000D-0000-FFFF-FFFF00000000}"/>
  </bookViews>
  <sheets>
    <sheet name="Sprint-H21" sheetId="1" r:id="rId1"/>
  </sheets>
  <definedNames>
    <definedName name="_Fill" hidden="1">'Sprint-H21'!$B$23:$B$26</definedName>
    <definedName name="_Regression_Int" localSheetId="0" hidden="1">1</definedName>
    <definedName name="_Sort" hidden="1">'Sprint-H21'!$C$8:$D$32</definedName>
    <definedName name="_xlnm.Print_Titles" localSheetId="0">'Sprint-H21'!$B:$D,'Sprint-H21'!$2:$4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5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07" i="1"/>
  <c r="G107" i="1"/>
  <c r="F107" i="1"/>
  <c r="E107" i="1"/>
  <c r="H96" i="1"/>
  <c r="G96" i="1"/>
  <c r="F96" i="1"/>
  <c r="E96" i="1"/>
  <c r="H106" i="1"/>
  <c r="G106" i="1"/>
  <c r="F106" i="1"/>
  <c r="E106" i="1"/>
  <c r="H69" i="1"/>
  <c r="G69" i="1"/>
  <c r="F69" i="1"/>
  <c r="E69" i="1"/>
  <c r="H43" i="1" l="1"/>
  <c r="G43" i="1"/>
  <c r="F43" i="1"/>
  <c r="E43" i="1"/>
  <c r="H35" i="1"/>
  <c r="G35" i="1"/>
  <c r="F35" i="1"/>
  <c r="E35" i="1"/>
  <c r="H49" i="1"/>
  <c r="G49" i="1"/>
  <c r="F49" i="1"/>
  <c r="E49" i="1"/>
  <c r="H30" i="1"/>
  <c r="G30" i="1"/>
  <c r="F30" i="1"/>
  <c r="E30" i="1"/>
  <c r="H61" i="1"/>
  <c r="G61" i="1"/>
  <c r="F61" i="1"/>
  <c r="E61" i="1"/>
  <c r="H15" i="1" l="1"/>
  <c r="G15" i="1"/>
  <c r="F15" i="1"/>
  <c r="E15" i="1"/>
  <c r="AH113" i="1"/>
  <c r="AG113" i="1"/>
  <c r="AF113" i="1"/>
  <c r="AE113" i="1"/>
  <c r="H31" i="1"/>
  <c r="G31" i="1"/>
  <c r="F31" i="1"/>
  <c r="E31" i="1"/>
  <c r="H44" i="1"/>
  <c r="G44" i="1"/>
  <c r="F44" i="1"/>
  <c r="E44" i="1"/>
  <c r="AD113" i="1"/>
  <c r="H105" i="1"/>
  <c r="G105" i="1"/>
  <c r="F105" i="1"/>
  <c r="E105" i="1"/>
  <c r="H38" i="1"/>
  <c r="G38" i="1"/>
  <c r="F38" i="1"/>
  <c r="E38" i="1"/>
  <c r="H17" i="1"/>
  <c r="G17" i="1"/>
  <c r="F17" i="1"/>
  <c r="E17" i="1"/>
  <c r="AC113" i="1"/>
  <c r="H87" i="1"/>
  <c r="G87" i="1"/>
  <c r="F87" i="1"/>
  <c r="E87" i="1"/>
  <c r="H51" i="1"/>
  <c r="G51" i="1"/>
  <c r="F51" i="1"/>
  <c r="E51" i="1"/>
  <c r="H18" i="1"/>
  <c r="G18" i="1"/>
  <c r="F18" i="1"/>
  <c r="E18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4" i="1"/>
  <c r="G104" i="1"/>
  <c r="F104" i="1"/>
  <c r="E104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95" i="1"/>
  <c r="G95" i="1"/>
  <c r="F95" i="1"/>
  <c r="E95" i="1"/>
  <c r="H100" i="1"/>
  <c r="G100" i="1"/>
  <c r="F100" i="1"/>
  <c r="E100" i="1"/>
  <c r="H99" i="1"/>
  <c r="G99" i="1"/>
  <c r="F99" i="1"/>
  <c r="E99" i="1"/>
  <c r="H98" i="1"/>
  <c r="G98" i="1"/>
  <c r="F98" i="1"/>
  <c r="E98" i="1"/>
  <c r="H97" i="1"/>
  <c r="G97" i="1"/>
  <c r="F97" i="1"/>
  <c r="E97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68" i="1"/>
  <c r="G68" i="1"/>
  <c r="F68" i="1"/>
  <c r="E68" i="1"/>
  <c r="H90" i="1"/>
  <c r="G90" i="1"/>
  <c r="F90" i="1"/>
  <c r="E90" i="1"/>
  <c r="H89" i="1"/>
  <c r="G89" i="1"/>
  <c r="F89" i="1"/>
  <c r="E89" i="1"/>
  <c r="H88" i="1"/>
  <c r="G88" i="1"/>
  <c r="F88" i="1"/>
  <c r="E88" i="1"/>
  <c r="H33" i="1"/>
  <c r="G33" i="1"/>
  <c r="F33" i="1"/>
  <c r="E33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80" i="1"/>
  <c r="G80" i="1"/>
  <c r="F80" i="1"/>
  <c r="E80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5" i="1"/>
  <c r="G75" i="1"/>
  <c r="F75" i="1"/>
  <c r="E75" i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42" i="1"/>
  <c r="G42" i="1"/>
  <c r="F42" i="1"/>
  <c r="E42" i="1"/>
  <c r="H48" i="1"/>
  <c r="G48" i="1"/>
  <c r="F48" i="1"/>
  <c r="E4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21" i="1"/>
  <c r="G21" i="1"/>
  <c r="F21" i="1"/>
  <c r="E2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40" i="1"/>
  <c r="G40" i="1"/>
  <c r="F40" i="1"/>
  <c r="E40" i="1"/>
  <c r="H29" i="1"/>
  <c r="G29" i="1"/>
  <c r="F29" i="1"/>
  <c r="E29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0" i="1"/>
  <c r="G50" i="1"/>
  <c r="F50" i="1"/>
  <c r="E50" i="1"/>
  <c r="H47" i="1"/>
  <c r="G47" i="1"/>
  <c r="F47" i="1"/>
  <c r="E47" i="1"/>
  <c r="H46" i="1"/>
  <c r="G46" i="1"/>
  <c r="F46" i="1"/>
  <c r="E46" i="1"/>
  <c r="H45" i="1"/>
  <c r="G45" i="1"/>
  <c r="F45" i="1"/>
  <c r="E45" i="1"/>
  <c r="H28" i="1"/>
  <c r="G28" i="1"/>
  <c r="F28" i="1"/>
  <c r="E28" i="1"/>
  <c r="H41" i="1"/>
  <c r="G41" i="1"/>
  <c r="F41" i="1"/>
  <c r="E41" i="1"/>
  <c r="H12" i="1"/>
  <c r="G12" i="1"/>
  <c r="F12" i="1"/>
  <c r="E12" i="1"/>
  <c r="H39" i="1"/>
  <c r="G39" i="1"/>
  <c r="F39" i="1"/>
  <c r="E39" i="1"/>
  <c r="H37" i="1"/>
  <c r="G37" i="1"/>
  <c r="F37" i="1"/>
  <c r="E37" i="1"/>
  <c r="H36" i="1"/>
  <c r="G36" i="1"/>
  <c r="F36" i="1"/>
  <c r="E36" i="1"/>
  <c r="H34" i="1"/>
  <c r="G34" i="1"/>
  <c r="F34" i="1"/>
  <c r="E34" i="1"/>
  <c r="H32" i="1"/>
  <c r="G32" i="1"/>
  <c r="F32" i="1"/>
  <c r="E32" i="1"/>
  <c r="H27" i="1"/>
  <c r="G27" i="1"/>
  <c r="F27" i="1"/>
  <c r="E27" i="1"/>
  <c r="H26" i="1"/>
  <c r="G26" i="1"/>
  <c r="F26" i="1"/>
  <c r="E26" i="1"/>
  <c r="H25" i="1"/>
  <c r="G25" i="1"/>
  <c r="F25" i="1"/>
  <c r="E25" i="1"/>
  <c r="H14" i="1"/>
  <c r="G14" i="1"/>
  <c r="F14" i="1"/>
  <c r="E14" i="1"/>
  <c r="H24" i="1"/>
  <c r="G24" i="1"/>
  <c r="F24" i="1"/>
  <c r="E24" i="1"/>
  <c r="H23" i="1"/>
  <c r="G23" i="1"/>
  <c r="F23" i="1"/>
  <c r="E23" i="1"/>
  <c r="H22" i="1"/>
  <c r="G22" i="1"/>
  <c r="F22" i="1"/>
  <c r="E22" i="1"/>
  <c r="H20" i="1"/>
  <c r="G20" i="1"/>
  <c r="F20" i="1"/>
  <c r="E20" i="1"/>
  <c r="H19" i="1"/>
  <c r="G19" i="1"/>
  <c r="F19" i="1"/>
  <c r="E19" i="1"/>
  <c r="H10" i="1"/>
  <c r="G10" i="1"/>
  <c r="F10" i="1"/>
  <c r="E10" i="1"/>
  <c r="H16" i="1"/>
  <c r="G16" i="1"/>
  <c r="F16" i="1"/>
  <c r="E16" i="1"/>
  <c r="H13" i="1"/>
  <c r="G13" i="1"/>
  <c r="F13" i="1"/>
  <c r="E13" i="1"/>
  <c r="H11" i="1"/>
  <c r="G11" i="1"/>
  <c r="F11" i="1"/>
  <c r="E11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B5" i="1" l="1"/>
  <c r="E113" i="1"/>
  <c r="F113" i="1"/>
  <c r="H113" i="1"/>
  <c r="G113" i="1"/>
</calcChain>
</file>

<file path=xl/sharedStrings.xml><?xml version="1.0" encoding="utf-8"?>
<sst xmlns="http://schemas.openxmlformats.org/spreadsheetml/2006/main" count="248" uniqueCount="163">
  <si>
    <t>(1.pl.=10 p, 2.pl.=9 p osv.)</t>
  </si>
  <si>
    <t>Antall</t>
  </si>
  <si>
    <t>Totalt</t>
  </si>
  <si>
    <t>gull</t>
  </si>
  <si>
    <t>sølv</t>
  </si>
  <si>
    <t>bronse</t>
  </si>
  <si>
    <t>00</t>
  </si>
  <si>
    <t>01</t>
  </si>
  <si>
    <t>02</t>
  </si>
  <si>
    <t>03</t>
  </si>
  <si>
    <t>Håvard Tveite</t>
  </si>
  <si>
    <t>Ås-NLH Orientering</t>
  </si>
  <si>
    <t>Odin Tellesbø</t>
  </si>
  <si>
    <t>Nydalens SK</t>
  </si>
  <si>
    <t>Kjetil Bjørlo</t>
  </si>
  <si>
    <t>Halden SK</t>
  </si>
  <si>
    <t>Carl Henrik Bjørseth</t>
  </si>
  <si>
    <t>Gjermund Hanssen</t>
  </si>
  <si>
    <t>Aslak Blågestad</t>
  </si>
  <si>
    <t>Thormod Berg</t>
  </si>
  <si>
    <t>På Kittelsen</t>
  </si>
  <si>
    <t>NTNUI</t>
  </si>
  <si>
    <t>Jan Harald Bakkejord</t>
  </si>
  <si>
    <t>Kristiansand OK</t>
  </si>
  <si>
    <t>Tore Sandvik</t>
  </si>
  <si>
    <t>Jarkko Huovila</t>
  </si>
  <si>
    <t>Øystein Kvaal Østerbø</t>
  </si>
  <si>
    <t>Wing OK</t>
  </si>
  <si>
    <t>Jon Tvedt</t>
  </si>
  <si>
    <t>Ivar Haugen</t>
  </si>
  <si>
    <t>Marius Bjugan</t>
  </si>
  <si>
    <t>Emil Wingstedt</t>
  </si>
  <si>
    <t>Bjørnar Valstad</t>
  </si>
  <si>
    <t>Bent Olav Aamodt</t>
  </si>
  <si>
    <t>Fredrikstad SK</t>
  </si>
  <si>
    <t>Bjørn Eriksen</t>
  </si>
  <si>
    <t>Jonn Are Myhren</t>
  </si>
  <si>
    <t>Christian Wiig Bøen</t>
  </si>
  <si>
    <t>Lars J. Sundsdal</t>
  </si>
  <si>
    <t>Bernt Bjørnsgaard</t>
  </si>
  <si>
    <t>Øystein Kristiansen</t>
  </si>
  <si>
    <t>Hans Gunnar Omdal</t>
  </si>
  <si>
    <t>Øvrebø/Vindbjart Orientering</t>
  </si>
  <si>
    <t>Sigve Vågsnes</t>
  </si>
  <si>
    <t xml:space="preserve">Jim Øystein Nybråthen </t>
  </si>
  <si>
    <t>Vidar Solberg</t>
  </si>
  <si>
    <t>04</t>
  </si>
  <si>
    <t>David Brickhill-Jones</t>
  </si>
  <si>
    <t>Anton Bjartnes</t>
  </si>
  <si>
    <t>Verdal OK</t>
  </si>
  <si>
    <t>Andreas Johansson</t>
  </si>
  <si>
    <t>05</t>
  </si>
  <si>
    <t>Audun Bjerkreim Nilsen</t>
  </si>
  <si>
    <t>Jon Pedersen</t>
  </si>
  <si>
    <t>Audun H. Weltzien</t>
  </si>
  <si>
    <t>IL Tyrving</t>
  </si>
  <si>
    <t>06</t>
  </si>
  <si>
    <t>Carl Waaler Kaas</t>
  </si>
  <si>
    <t>Mattias Karlsson</t>
  </si>
  <si>
    <t>Jostein Andersen</t>
  </si>
  <si>
    <t>Anders Tiltnes</t>
  </si>
  <si>
    <t>07</t>
  </si>
  <si>
    <t>Kristiansand OK/Wing OK</t>
  </si>
  <si>
    <t>Anders Nordberg</t>
  </si>
  <si>
    <t>Bækkelagets SK</t>
  </si>
  <si>
    <t>Stig Alvestad</t>
  </si>
  <si>
    <t>Csaba Gösswein</t>
  </si>
  <si>
    <t>Østmarka OK</t>
  </si>
  <si>
    <t>Anders Skarholt</t>
  </si>
  <si>
    <t>Asker SK</t>
  </si>
  <si>
    <t>Eirik Watterdal</t>
  </si>
  <si>
    <t>OL Tønsberg &amp; omegn</t>
  </si>
  <si>
    <t>Halden SK/Bækkelagets SK</t>
  </si>
  <si>
    <t>Bækkelagets SK, Ringsaker OL</t>
  </si>
  <si>
    <t>Bækkelagets SK, Kristiansand OK</t>
  </si>
  <si>
    <t>Felix Breitschädel</t>
  </si>
  <si>
    <t>ok</t>
  </si>
  <si>
    <t>08</t>
  </si>
  <si>
    <t>Bækkelagets SK/Halden SK</t>
  </si>
  <si>
    <t>Baptiste Rollier</t>
  </si>
  <si>
    <t>Andreas Høye</t>
  </si>
  <si>
    <t>Olav Lundanes</t>
  </si>
  <si>
    <t>09</t>
  </si>
  <si>
    <t>Østmarka OK/Halden SK</t>
  </si>
  <si>
    <t>Holger Hott (Johansen)</t>
  </si>
  <si>
    <t>Mikkel Lund</t>
  </si>
  <si>
    <t>Trøsken IL/Halden SK</t>
  </si>
  <si>
    <t>Christian Kahrs</t>
  </si>
  <si>
    <t>10</t>
  </si>
  <si>
    <t>NTNUI/Bækkelagets SK</t>
  </si>
  <si>
    <t>Frol IL</t>
  </si>
  <si>
    <t>Damien Renard</t>
  </si>
  <si>
    <t>Håvard Lucasen</t>
  </si>
  <si>
    <t>Ås-UMB Orientering</t>
  </si>
  <si>
    <t>Olav Johannes Deelstra</t>
  </si>
  <si>
    <t>Lillomarka</t>
  </si>
  <si>
    <t>Vetle Ruud Bråthen</t>
  </si>
  <si>
    <t>Raumar</t>
  </si>
  <si>
    <t>Tue Lassen</t>
  </si>
  <si>
    <t>Bjørn Ekeberg</t>
  </si>
  <si>
    <t>Tyrving</t>
  </si>
  <si>
    <t>Magne Dæhli</t>
  </si>
  <si>
    <t>Eirik Kamstrup Hovind</t>
  </si>
  <si>
    <t>Jo Forseth Indgaard</t>
  </si>
  <si>
    <t>Kristoffer Fiane Pedersen</t>
  </si>
  <si>
    <t>Nicholas Oskarsson</t>
  </si>
  <si>
    <t>Torgeir Nørbech</t>
  </si>
  <si>
    <t>Emil Ahlbäck</t>
  </si>
  <si>
    <t>Fossum IF</t>
  </si>
  <si>
    <t>Kristiansand OK/Fredrikstad SK</t>
  </si>
  <si>
    <t>Martin Vister</t>
  </si>
  <si>
    <t>Indre Østfold OK</t>
  </si>
  <si>
    <t>Carl Petter Lyngen</t>
  </si>
  <si>
    <t>Trond Einar Moen Pedersli</t>
  </si>
  <si>
    <t>OL Trollelg</t>
  </si>
  <si>
    <t>Lars Sandstad Skjeset</t>
  </si>
  <si>
    <t>Vang OL/NTNUI/Frol IL</t>
  </si>
  <si>
    <t>Espen Weltzien</t>
  </si>
  <si>
    <t>Anders Vister</t>
  </si>
  <si>
    <t>Tim Robertson</t>
  </si>
  <si>
    <t>Andreas Rüdlinger</t>
  </si>
  <si>
    <t>Bojan Blumenstein</t>
  </si>
  <si>
    <t>Matthew Speake</t>
  </si>
  <si>
    <t>Ralph Street</t>
  </si>
  <si>
    <t>Jon Aukrust Osmoen</t>
  </si>
  <si>
    <t>Karl Fremstad</t>
  </si>
  <si>
    <t>Gaute Friestad</t>
  </si>
  <si>
    <t>Thomas Natvig Årstad</t>
  </si>
  <si>
    <t>Håkon Jarvis Westergård</t>
  </si>
  <si>
    <t>Varegg</t>
  </si>
  <si>
    <t>Henry McNulty</t>
  </si>
  <si>
    <t>Audun Heimdal</t>
  </si>
  <si>
    <t>Per Harald Löfgren Johansen</t>
  </si>
  <si>
    <t>NTNUI / Bækkelaget</t>
  </si>
  <si>
    <t>Oskar Andrén</t>
  </si>
  <si>
    <t>IL Leik</t>
  </si>
  <si>
    <t>Jesse Laukkarinen</t>
  </si>
  <si>
    <t>Anton Sjökvist</t>
  </si>
  <si>
    <t>Ulrik Astrup Arnesen</t>
  </si>
  <si>
    <t>Oskar Størmer</t>
  </si>
  <si>
    <t>Håvard Sandstad Eidsmo</t>
  </si>
  <si>
    <t>Freidig</t>
  </si>
  <si>
    <t>Jørgen Baklid</t>
  </si>
  <si>
    <t>Erling Hjermstad</t>
  </si>
  <si>
    <t>Gaute Steiwer</t>
  </si>
  <si>
    <t>Heming</t>
  </si>
  <si>
    <t>Lukas Liland</t>
  </si>
  <si>
    <t>Markus Kjærner-Semb</t>
  </si>
  <si>
    <t>Dag Blandkjenn</t>
  </si>
  <si>
    <t>Isak Jonsson</t>
  </si>
  <si>
    <t>Cornelius Bjørk</t>
  </si>
  <si>
    <t>Eirik Langedal Breivik</t>
  </si>
  <si>
    <t>Mats Eidsmo</t>
  </si>
  <si>
    <t>Mattis Holt</t>
  </si>
  <si>
    <t>Elias Jonsson</t>
  </si>
  <si>
    <t>Sigurd Paulsen Vie</t>
  </si>
  <si>
    <t>Tobias Alstad</t>
  </si>
  <si>
    <t>Mikkel Holt</t>
  </si>
  <si>
    <t>Simen Spets Storhov</t>
  </si>
  <si>
    <t>NM sprint, herrer senior (2000-2025)</t>
  </si>
  <si>
    <t>Kasper Harlem Fosser</t>
  </si>
  <si>
    <t>Alvaro Casado</t>
  </si>
  <si>
    <t>Clemens Sundby Øxnevad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</si>
</sst>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25">
    <xf numFmtId="164" fontId="0" fillId="0" borderId="0" xfId="0"/>
    <xf numFmtId="164" fontId="1" fillId="0" borderId="0" xfId="0" applyFont="1"/>
    <xf numFmtId="164" fontId="1" fillId="0" borderId="0" xfId="0" applyFont="1" applyAlignment="1" applyProtection="1">
      <alignment horizontal="left"/>
      <protection locked="0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1" fillId="0" borderId="0" xfId="0" applyFont="1" applyProtection="1">
      <protection locked="0"/>
    </xf>
    <xf numFmtId="164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Font="1" applyBorder="1" applyAlignment="1">
      <alignment horizontal="center"/>
    </xf>
    <xf numFmtId="164" fontId="3" fillId="0" borderId="0" xfId="0" applyFont="1"/>
    <xf numFmtId="164" fontId="2" fillId="2" borderId="0" xfId="0" applyFont="1" applyFill="1" applyAlignment="1">
      <alignment horizontal="center"/>
    </xf>
    <xf numFmtId="164" fontId="2" fillId="2" borderId="0" xfId="0" applyFont="1" applyFill="1" applyAlignment="1" applyProtection="1">
      <alignment horizontal="center"/>
      <protection locked="0"/>
    </xf>
    <xf numFmtId="164" fontId="2" fillId="2" borderId="1" xfId="0" applyFont="1" applyFill="1" applyBorder="1" applyAlignment="1" applyProtection="1">
      <alignment horizontal="center"/>
      <protection locked="0"/>
    </xf>
    <xf numFmtId="164" fontId="1" fillId="0" borderId="2" xfId="0" applyFont="1" applyBorder="1" applyProtection="1">
      <protection locked="0"/>
    </xf>
    <xf numFmtId="164" fontId="1" fillId="0" borderId="2" xfId="0" applyFont="1" applyBorder="1" applyAlignment="1" applyProtection="1">
      <alignment horizontal="left"/>
      <protection locked="0"/>
    </xf>
    <xf numFmtId="164" fontId="1" fillId="0" borderId="2" xfId="0" applyFont="1" applyBorder="1"/>
    <xf numFmtId="164" fontId="1" fillId="0" borderId="2" xfId="0" applyFont="1" applyBorder="1" applyAlignment="1">
      <alignment horizontal="center"/>
    </xf>
    <xf numFmtId="164" fontId="1" fillId="0" borderId="3" xfId="0" applyFont="1" applyBorder="1" applyAlignment="1" applyProtection="1">
      <alignment horizontal="left"/>
      <protection locked="0"/>
    </xf>
    <xf numFmtId="164" fontId="1" fillId="0" borderId="3" xfId="0" applyFont="1" applyBorder="1"/>
    <xf numFmtId="164" fontId="2" fillId="2" borderId="3" xfId="0" applyFont="1" applyFill="1" applyBorder="1" applyAlignment="1" applyProtection="1">
      <alignment horizontal="center"/>
      <protection locked="0"/>
    </xf>
    <xf numFmtId="164" fontId="2" fillId="2" borderId="3" xfId="0" applyFont="1" applyFill="1" applyBorder="1" applyAlignment="1">
      <alignment horizontal="center"/>
    </xf>
    <xf numFmtId="164" fontId="2" fillId="2" borderId="2" xfId="0" applyFont="1" applyFill="1" applyBorder="1" applyAlignment="1" applyProtection="1">
      <alignment horizontal="center"/>
      <protection locked="0"/>
    </xf>
    <xf numFmtId="164" fontId="3" fillId="0" borderId="0" xfId="0" applyFont="1" applyAlignment="1">
      <alignment horizontal="center"/>
    </xf>
    <xf numFmtId="15" fontId="2" fillId="0" borderId="0" xfId="0" applyNumberFormat="1" applyFont="1" applyAlignment="1">
      <alignment horizontal="center"/>
    </xf>
    <xf numFmtId="164" fontId="2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H119"/>
  <sheetViews>
    <sheetView showZeros="0" tabSelected="1" workbookViewId="0">
      <pane xSplit="8" ySplit="4" topLeftCell="I97" activePane="bottomRight" state="frozen"/>
      <selection pane="topRight" activeCell="I1" sqref="I1"/>
      <selection pane="bottomLeft" activeCell="A5" sqref="A5"/>
      <selection pane="bottomRight" activeCell="A5" sqref="A5:A112"/>
    </sheetView>
  </sheetViews>
  <sheetFormatPr baseColWidth="10" defaultColWidth="9.5" defaultRowHeight="10.5" x14ac:dyDescent="0.25"/>
  <cols>
    <col min="1" max="1" width="2.25" style="4" bestFit="1" customWidth="1"/>
    <col min="2" max="2" width="4" style="4" customWidth="1"/>
    <col min="3" max="3" width="17.75" style="1" bestFit="1" customWidth="1"/>
    <col min="4" max="4" width="20.9140625" style="1" bestFit="1" customWidth="1"/>
    <col min="5" max="5" width="4.75" style="1" bestFit="1" customWidth="1"/>
    <col min="6" max="7" width="4.33203125" style="1" bestFit="1" customWidth="1"/>
    <col min="8" max="8" width="5.25" style="1" customWidth="1"/>
    <col min="9" max="19" width="3.4140625" style="1" customWidth="1"/>
    <col min="20" max="34" width="3" style="1" customWidth="1"/>
    <col min="35" max="16384" width="9.5" style="1"/>
  </cols>
  <sheetData>
    <row r="1" spans="1:34" s="9" customFormat="1" ht="13" x14ac:dyDescent="0.3">
      <c r="A1" s="22"/>
      <c r="B1" s="22"/>
      <c r="C1" s="9" t="s">
        <v>159</v>
      </c>
    </row>
    <row r="2" spans="1:34" x14ac:dyDescent="0.25">
      <c r="B2" s="23"/>
      <c r="D2" s="2" t="s">
        <v>0</v>
      </c>
    </row>
    <row r="3" spans="1:34" s="3" customFormat="1" x14ac:dyDescent="0.25">
      <c r="A3" s="4"/>
      <c r="B3" s="4"/>
      <c r="E3" s="10"/>
      <c r="F3" s="11" t="s">
        <v>1</v>
      </c>
      <c r="G3" s="11" t="s">
        <v>1</v>
      </c>
      <c r="H3" s="11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s="3" customFormat="1" ht="11" thickBot="1" x14ac:dyDescent="0.3">
      <c r="A4" s="4"/>
      <c r="B4" s="8"/>
      <c r="C4" s="6"/>
      <c r="D4" s="6"/>
      <c r="E4" s="12" t="s">
        <v>2</v>
      </c>
      <c r="F4" s="12" t="s">
        <v>3</v>
      </c>
      <c r="G4" s="12" t="s">
        <v>4</v>
      </c>
      <c r="H4" s="12" t="s">
        <v>5</v>
      </c>
      <c r="I4" s="7" t="s">
        <v>6</v>
      </c>
      <c r="J4" s="7" t="s">
        <v>7</v>
      </c>
      <c r="K4" s="7" t="s">
        <v>8</v>
      </c>
      <c r="L4" s="7" t="s">
        <v>9</v>
      </c>
      <c r="M4" s="7" t="s">
        <v>46</v>
      </c>
      <c r="N4" s="7" t="s">
        <v>51</v>
      </c>
      <c r="O4" s="7" t="s">
        <v>56</v>
      </c>
      <c r="P4" s="7" t="s">
        <v>61</v>
      </c>
      <c r="Q4" s="7" t="s">
        <v>77</v>
      </c>
      <c r="R4" s="7" t="s">
        <v>82</v>
      </c>
      <c r="S4" s="7" t="s">
        <v>88</v>
      </c>
      <c r="T4" s="8">
        <v>11</v>
      </c>
      <c r="U4" s="8">
        <v>12</v>
      </c>
      <c r="V4" s="8">
        <v>13</v>
      </c>
      <c r="W4" s="8">
        <v>14</v>
      </c>
      <c r="X4" s="8">
        <v>15</v>
      </c>
      <c r="Y4" s="8">
        <v>16</v>
      </c>
      <c r="Z4" s="8">
        <v>17</v>
      </c>
      <c r="AA4" s="8">
        <v>18</v>
      </c>
      <c r="AB4" s="8">
        <v>19</v>
      </c>
      <c r="AC4" s="8">
        <v>20</v>
      </c>
      <c r="AD4" s="8">
        <v>21</v>
      </c>
      <c r="AE4" s="8">
        <v>22</v>
      </c>
      <c r="AF4" s="8">
        <v>23</v>
      </c>
      <c r="AG4" s="8">
        <v>24</v>
      </c>
      <c r="AH4" s="8">
        <v>25</v>
      </c>
    </row>
    <row r="5" spans="1:34" ht="11.25" customHeight="1" x14ac:dyDescent="0.25">
      <c r="A5" s="4" t="str">
        <f>IF(SUM(I5:AG5)&lt;1,"NY"," ")</f>
        <v xml:space="preserve"> </v>
      </c>
      <c r="B5" s="24">
        <f>_xlfn.RANK.EQ(E5,$E$5:$E$112,0)</f>
        <v>1</v>
      </c>
      <c r="C5" s="17" t="s">
        <v>26</v>
      </c>
      <c r="D5" s="17" t="s">
        <v>27</v>
      </c>
      <c r="E5" s="19">
        <f>SUM(I5:AH5)</f>
        <v>106</v>
      </c>
      <c r="F5" s="20">
        <f>COUNTIF(I5:AH5,"=10")</f>
        <v>6</v>
      </c>
      <c r="G5" s="20">
        <f>COUNTIF(I5:AH5,"=9")</f>
        <v>2</v>
      </c>
      <c r="H5" s="20">
        <f>COUNTIF(I5:AH5,"=8")</f>
        <v>0</v>
      </c>
      <c r="I5" s="18"/>
      <c r="J5" s="18"/>
      <c r="K5" s="18">
        <v>7</v>
      </c>
      <c r="L5" s="18"/>
      <c r="M5" s="18">
        <v>9</v>
      </c>
      <c r="N5" s="18">
        <v>2</v>
      </c>
      <c r="O5" s="18">
        <v>10</v>
      </c>
      <c r="P5" s="18"/>
      <c r="Q5" s="18"/>
      <c r="R5" s="18">
        <v>10</v>
      </c>
      <c r="S5" s="18">
        <v>10</v>
      </c>
      <c r="T5" s="18">
        <v>10</v>
      </c>
      <c r="U5" s="18"/>
      <c r="V5" s="18">
        <v>9</v>
      </c>
      <c r="W5" s="18">
        <v>5</v>
      </c>
      <c r="X5" s="18"/>
      <c r="Y5" s="18">
        <v>7</v>
      </c>
      <c r="Z5" s="18">
        <v>10</v>
      </c>
      <c r="AA5" s="18">
        <v>10</v>
      </c>
      <c r="AB5" s="18"/>
      <c r="AC5" s="18">
        <v>2</v>
      </c>
      <c r="AD5" s="18">
        <v>5</v>
      </c>
      <c r="AE5" s="18"/>
      <c r="AF5" s="18"/>
      <c r="AG5" s="18"/>
      <c r="AH5" s="18"/>
    </row>
    <row r="6" spans="1:34" ht="11.25" customHeight="1" x14ac:dyDescent="0.25">
      <c r="A6" s="4" t="str">
        <f t="shared" ref="A6:A69" si="0">IF(SUM(I6:AG6)&lt;1,"NY"," ")</f>
        <v xml:space="preserve"> </v>
      </c>
      <c r="B6" s="24">
        <f t="shared" ref="B6:B69" si="1">_xlfn.RANK.EQ(E6,$E$5:$E$112,0)</f>
        <v>2</v>
      </c>
      <c r="C6" s="14" t="s">
        <v>31</v>
      </c>
      <c r="D6" s="14" t="s">
        <v>15</v>
      </c>
      <c r="E6" s="19">
        <f>SUM(I6:AH6)</f>
        <v>66</v>
      </c>
      <c r="F6" s="20">
        <f>COUNTIF(I6:AH6,"=10")</f>
        <v>3</v>
      </c>
      <c r="G6" s="20">
        <f>COUNTIF(I6:AH6,"=9")</f>
        <v>2</v>
      </c>
      <c r="H6" s="20">
        <f>COUNTIF(I6:AH6,"=8")</f>
        <v>0</v>
      </c>
      <c r="I6" s="15"/>
      <c r="J6" s="15"/>
      <c r="K6" s="15"/>
      <c r="L6" s="15">
        <v>10</v>
      </c>
      <c r="M6" s="15"/>
      <c r="N6" s="15"/>
      <c r="O6" s="15"/>
      <c r="P6" s="15"/>
      <c r="Q6" s="15"/>
      <c r="R6" s="15">
        <v>7</v>
      </c>
      <c r="S6" s="15"/>
      <c r="T6" s="15"/>
      <c r="U6" s="15">
        <v>9</v>
      </c>
      <c r="V6" s="15">
        <v>10</v>
      </c>
      <c r="W6" s="15">
        <v>9</v>
      </c>
      <c r="X6" s="15">
        <v>10</v>
      </c>
      <c r="Y6" s="15">
        <v>4</v>
      </c>
      <c r="Z6" s="15">
        <v>2</v>
      </c>
      <c r="AA6" s="15">
        <v>5</v>
      </c>
      <c r="AB6" s="15"/>
      <c r="AC6" s="15"/>
      <c r="AD6" s="15"/>
      <c r="AE6" s="15"/>
      <c r="AF6" s="15"/>
      <c r="AG6" s="15"/>
      <c r="AH6" s="15"/>
    </row>
    <row r="7" spans="1:34" ht="11.25" customHeight="1" x14ac:dyDescent="0.25">
      <c r="A7" s="4" t="str">
        <f t="shared" si="0"/>
        <v xml:space="preserve"> </v>
      </c>
      <c r="B7" s="24">
        <f t="shared" si="1"/>
        <v>3</v>
      </c>
      <c r="C7" s="15" t="s">
        <v>115</v>
      </c>
      <c r="D7" s="15" t="s">
        <v>116</v>
      </c>
      <c r="E7" s="19">
        <f>SUM(I7:AH7)</f>
        <v>60</v>
      </c>
      <c r="F7" s="20">
        <f>COUNTIF(I7:AH7,"=10")</f>
        <v>1</v>
      </c>
      <c r="G7" s="20">
        <f>COUNTIF(I7:AH7,"=9")</f>
        <v>3</v>
      </c>
      <c r="H7" s="20">
        <f>COUNTIF(I7:AH7,"=8")</f>
        <v>0</v>
      </c>
      <c r="I7" s="15"/>
      <c r="J7" s="15"/>
      <c r="K7" s="15"/>
      <c r="L7" s="15"/>
      <c r="M7" s="15">
        <v>6</v>
      </c>
      <c r="N7" s="15">
        <v>9</v>
      </c>
      <c r="O7" s="15">
        <v>7</v>
      </c>
      <c r="P7" s="15"/>
      <c r="Q7" s="15">
        <v>10</v>
      </c>
      <c r="R7" s="15">
        <v>9</v>
      </c>
      <c r="S7" s="15">
        <v>9</v>
      </c>
      <c r="T7" s="15"/>
      <c r="U7" s="15">
        <v>6</v>
      </c>
      <c r="V7" s="15"/>
      <c r="W7" s="15"/>
      <c r="X7" s="15">
        <v>4</v>
      </c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11.25" customHeight="1" x14ac:dyDescent="0.25">
      <c r="A8" s="4" t="str">
        <f t="shared" si="0"/>
        <v xml:space="preserve"> </v>
      </c>
      <c r="B8" s="24">
        <f t="shared" si="1"/>
        <v>4</v>
      </c>
      <c r="C8" s="15" t="s">
        <v>84</v>
      </c>
      <c r="D8" s="15" t="s">
        <v>74</v>
      </c>
      <c r="E8" s="19">
        <f>SUM(I8:AH8)</f>
        <v>57</v>
      </c>
      <c r="F8" s="20">
        <f>COUNTIF(I8:AH8,"=10")</f>
        <v>2</v>
      </c>
      <c r="G8" s="20">
        <f>COUNTIF(I8:AH8,"=9")</f>
        <v>1</v>
      </c>
      <c r="H8" s="20">
        <f>COUNTIF(I8:AH8,"=8")</f>
        <v>1</v>
      </c>
      <c r="I8" s="15"/>
      <c r="J8" s="15">
        <v>6</v>
      </c>
      <c r="K8" s="15">
        <v>9</v>
      </c>
      <c r="L8" s="15">
        <v>7</v>
      </c>
      <c r="M8" s="15">
        <v>10</v>
      </c>
      <c r="N8" s="15">
        <v>10</v>
      </c>
      <c r="O8" s="15">
        <v>8</v>
      </c>
      <c r="P8" s="15"/>
      <c r="Q8" s="15"/>
      <c r="R8" s="15">
        <v>6</v>
      </c>
      <c r="S8" s="15">
        <v>1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</row>
    <row r="9" spans="1:34" ht="11.25" customHeight="1" x14ac:dyDescent="0.25">
      <c r="A9" s="4" t="str">
        <f t="shared" si="0"/>
        <v xml:space="preserve"> </v>
      </c>
      <c r="B9" s="24">
        <f t="shared" si="1"/>
        <v>5</v>
      </c>
      <c r="C9" s="14" t="s">
        <v>144</v>
      </c>
      <c r="D9" s="14" t="s">
        <v>95</v>
      </c>
      <c r="E9" s="19">
        <f>SUM(I9:AH9)</f>
        <v>48</v>
      </c>
      <c r="F9" s="20">
        <f>COUNTIF(I9:AH9,"=10")</f>
        <v>1</v>
      </c>
      <c r="G9" s="20">
        <f>COUNTIF(I9:AH9,"=9")</f>
        <v>1</v>
      </c>
      <c r="H9" s="20">
        <f>COUNTIF(I9:AH9,"=8")</f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>
        <v>6</v>
      </c>
      <c r="U9" s="15"/>
      <c r="V9" s="15"/>
      <c r="W9" s="15">
        <v>5</v>
      </c>
      <c r="X9" s="15">
        <v>7</v>
      </c>
      <c r="Y9" s="15">
        <v>8</v>
      </c>
      <c r="Z9" s="15">
        <v>9</v>
      </c>
      <c r="AA9" s="15"/>
      <c r="AB9" s="15">
        <v>10</v>
      </c>
      <c r="AC9" s="15"/>
      <c r="AD9" s="15">
        <v>3</v>
      </c>
      <c r="AE9" s="15"/>
      <c r="AF9" s="15"/>
      <c r="AG9" s="15"/>
      <c r="AH9" s="15"/>
    </row>
    <row r="10" spans="1:34" ht="11.25" customHeight="1" x14ac:dyDescent="0.25">
      <c r="A10" s="4" t="str">
        <f t="shared" si="0"/>
        <v xml:space="preserve"> </v>
      </c>
      <c r="B10" s="24">
        <f t="shared" si="1"/>
        <v>6</v>
      </c>
      <c r="C10" s="15" t="s">
        <v>113</v>
      </c>
      <c r="D10" s="15" t="s">
        <v>114</v>
      </c>
      <c r="E10" s="19">
        <f>SUM(I10:AH10)</f>
        <v>42</v>
      </c>
      <c r="F10" s="20">
        <f>COUNTIF(I10:AH10,"=10")</f>
        <v>1</v>
      </c>
      <c r="G10" s="20">
        <f>COUNTIF(I10:AH10,"=9")</f>
        <v>1</v>
      </c>
      <c r="H10" s="20">
        <f>COUNTIF(I10:AH10,"=8")</f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>
        <v>5</v>
      </c>
      <c r="Y10" s="15">
        <v>10</v>
      </c>
      <c r="Z10" s="15">
        <v>6</v>
      </c>
      <c r="AA10" s="15">
        <v>7</v>
      </c>
      <c r="AB10" s="15"/>
      <c r="AC10" s="15"/>
      <c r="AD10" s="15"/>
      <c r="AE10" s="15">
        <v>9</v>
      </c>
      <c r="AF10" s="15">
        <v>4</v>
      </c>
      <c r="AG10" s="15">
        <v>1</v>
      </c>
      <c r="AH10" s="15"/>
    </row>
    <row r="11" spans="1:34" ht="11.25" customHeight="1" x14ac:dyDescent="0.25">
      <c r="A11" s="4" t="str">
        <f t="shared" si="0"/>
        <v xml:space="preserve"> </v>
      </c>
      <c r="B11" s="24">
        <f t="shared" si="1"/>
        <v>7</v>
      </c>
      <c r="C11" s="15" t="s">
        <v>57</v>
      </c>
      <c r="D11" s="15" t="s">
        <v>89</v>
      </c>
      <c r="E11" s="19">
        <f>SUM(I11:AH11)</f>
        <v>35</v>
      </c>
      <c r="F11" s="20">
        <f>COUNTIF(I11:AH11,"=10")</f>
        <v>0</v>
      </c>
      <c r="G11" s="20">
        <f>COUNTIF(I11:AH11,"=9")</f>
        <v>2</v>
      </c>
      <c r="H11" s="20">
        <f>COUNTIF(I11:AH11,"=8")</f>
        <v>1</v>
      </c>
      <c r="I11" s="15"/>
      <c r="J11" s="15"/>
      <c r="K11" s="15"/>
      <c r="L11" s="15"/>
      <c r="M11" s="15"/>
      <c r="N11" s="15"/>
      <c r="O11" s="15">
        <v>9</v>
      </c>
      <c r="P11" s="15">
        <v>1</v>
      </c>
      <c r="Q11" s="15">
        <v>1</v>
      </c>
      <c r="R11" s="15"/>
      <c r="S11" s="15">
        <v>8</v>
      </c>
      <c r="T11" s="15">
        <v>9</v>
      </c>
      <c r="U11" s="15"/>
      <c r="V11" s="15">
        <v>7</v>
      </c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1.25" customHeight="1" x14ac:dyDescent="0.25">
      <c r="A12" s="4" t="str">
        <f t="shared" si="0"/>
        <v xml:space="preserve"> </v>
      </c>
      <c r="B12" s="24">
        <f t="shared" si="1"/>
        <v>8</v>
      </c>
      <c r="C12" s="15" t="s">
        <v>130</v>
      </c>
      <c r="D12" s="15" t="s">
        <v>133</v>
      </c>
      <c r="E12" s="19">
        <f>SUM(I12:AH12)</f>
        <v>32</v>
      </c>
      <c r="F12" s="20">
        <f>COUNTIF(I12:AH12,"=10")</f>
        <v>1</v>
      </c>
      <c r="G12" s="20">
        <f>COUNTIF(I12:AH12,"=9")</f>
        <v>0</v>
      </c>
      <c r="H12" s="20">
        <f>COUNTIF(I12:AH12,"=8")</f>
        <v>1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>
        <v>6</v>
      </c>
      <c r="AB12" s="15">
        <v>8</v>
      </c>
      <c r="AC12" s="15">
        <v>10</v>
      </c>
      <c r="AD12" s="15"/>
      <c r="AE12" s="15"/>
      <c r="AF12" s="15">
        <v>4</v>
      </c>
      <c r="AG12" s="15">
        <v>4</v>
      </c>
      <c r="AH12" s="15"/>
    </row>
    <row r="13" spans="1:34" ht="11.25" customHeight="1" x14ac:dyDescent="0.25">
      <c r="A13" s="4" t="str">
        <f t="shared" si="0"/>
        <v xml:space="preserve"> </v>
      </c>
      <c r="B13" s="24">
        <f t="shared" si="1"/>
        <v>9</v>
      </c>
      <c r="C13" s="15" t="s">
        <v>81</v>
      </c>
      <c r="D13" s="15" t="s">
        <v>83</v>
      </c>
      <c r="E13" s="19">
        <f>SUM(I13:AH13)</f>
        <v>31</v>
      </c>
      <c r="F13" s="20">
        <f>COUNTIF(I13:AH13,"=10")</f>
        <v>1</v>
      </c>
      <c r="G13" s="20">
        <f>COUNTIF(I13:AH13,"=9")</f>
        <v>0</v>
      </c>
      <c r="H13" s="20">
        <f>COUNTIF(I13:AH13,"=8")</f>
        <v>1</v>
      </c>
      <c r="I13" s="15"/>
      <c r="J13" s="15"/>
      <c r="K13" s="15"/>
      <c r="L13" s="15"/>
      <c r="M13" s="15"/>
      <c r="N13" s="15"/>
      <c r="O13" s="15"/>
      <c r="P13" s="15"/>
      <c r="Q13" s="15">
        <v>3</v>
      </c>
      <c r="R13" s="15">
        <v>8</v>
      </c>
      <c r="S13" s="15">
        <v>4</v>
      </c>
      <c r="T13" s="15"/>
      <c r="U13" s="15">
        <v>10</v>
      </c>
      <c r="V13" s="15">
        <v>6</v>
      </c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1.25" customHeight="1" x14ac:dyDescent="0.25">
      <c r="A14" s="4" t="str">
        <f t="shared" si="0"/>
        <v xml:space="preserve"> </v>
      </c>
      <c r="B14" s="24">
        <f t="shared" si="1"/>
        <v>9</v>
      </c>
      <c r="C14" s="14" t="s">
        <v>107</v>
      </c>
      <c r="D14" s="14" t="s">
        <v>108</v>
      </c>
      <c r="E14" s="19">
        <f>SUM(I14:AH14)</f>
        <v>31</v>
      </c>
      <c r="F14" s="20">
        <f>COUNTIF(I14:AH14,"=10")</f>
        <v>0</v>
      </c>
      <c r="G14" s="20">
        <f>COUNTIF(I14:AH14,"=9")</f>
        <v>0</v>
      </c>
      <c r="H14" s="20">
        <f>COUNTIF(I14:AH14,"=8")</f>
        <v>1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>
        <v>3</v>
      </c>
      <c r="X14" s="15">
        <v>8</v>
      </c>
      <c r="Y14" s="15">
        <v>5</v>
      </c>
      <c r="Z14" s="15"/>
      <c r="AA14" s="15">
        <v>2</v>
      </c>
      <c r="AB14" s="15">
        <v>3</v>
      </c>
      <c r="AC14" s="15">
        <v>3</v>
      </c>
      <c r="AD14" s="15">
        <v>7</v>
      </c>
      <c r="AE14" s="15"/>
      <c r="AF14" s="15"/>
      <c r="AG14" s="15"/>
      <c r="AH14" s="15"/>
    </row>
    <row r="15" spans="1:34" ht="11.25" customHeight="1" x14ac:dyDescent="0.25">
      <c r="A15" s="4" t="str">
        <f t="shared" si="0"/>
        <v xml:space="preserve"> </v>
      </c>
      <c r="B15" s="24">
        <f t="shared" si="1"/>
        <v>11</v>
      </c>
      <c r="C15" s="14" t="s">
        <v>151</v>
      </c>
      <c r="D15" s="14" t="s">
        <v>21</v>
      </c>
      <c r="E15" s="19">
        <f>SUM(I15:AH15)</f>
        <v>29</v>
      </c>
      <c r="F15" s="20">
        <f>COUNTIF(I15:AH15,"=10")</f>
        <v>2</v>
      </c>
      <c r="G15" s="20">
        <f>COUNTIF(I15:AH15,"=9")</f>
        <v>1</v>
      </c>
      <c r="H15" s="20">
        <f>COUNTIF(I15:AH15,"=8")</f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10</v>
      </c>
      <c r="AF15" s="15"/>
      <c r="AG15" s="15">
        <v>10</v>
      </c>
      <c r="AH15" s="15">
        <v>9</v>
      </c>
    </row>
    <row r="16" spans="1:34" ht="11.25" customHeight="1" x14ac:dyDescent="0.25">
      <c r="A16" s="4" t="str">
        <f t="shared" si="0"/>
        <v xml:space="preserve"> </v>
      </c>
      <c r="B16" s="24">
        <f t="shared" si="1"/>
        <v>11</v>
      </c>
      <c r="C16" s="14" t="s">
        <v>24</v>
      </c>
      <c r="D16" s="14" t="s">
        <v>15</v>
      </c>
      <c r="E16" s="19">
        <f>SUM(I16:AH16)</f>
        <v>29</v>
      </c>
      <c r="F16" s="20">
        <f>COUNTIF(I16:AH16,"=10")</f>
        <v>1</v>
      </c>
      <c r="G16" s="20">
        <f>COUNTIF(I16:AH16,"=9")</f>
        <v>1</v>
      </c>
      <c r="H16" s="20">
        <f>COUNTIF(I16:AH16,"=8")</f>
        <v>0</v>
      </c>
      <c r="I16" s="13"/>
      <c r="J16" s="13"/>
      <c r="K16" s="13">
        <v>10</v>
      </c>
      <c r="L16" s="13">
        <v>9</v>
      </c>
      <c r="M16" s="13">
        <v>1</v>
      </c>
      <c r="N16" s="13">
        <v>4</v>
      </c>
      <c r="O16" s="13">
        <v>5</v>
      </c>
      <c r="P16" s="13"/>
      <c r="Q16" s="13"/>
      <c r="R16" s="13"/>
      <c r="S16" s="13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</row>
    <row r="17" spans="1:34" ht="11.25" customHeight="1" x14ac:dyDescent="0.25">
      <c r="A17" s="4" t="str">
        <f t="shared" si="0"/>
        <v xml:space="preserve"> </v>
      </c>
      <c r="B17" s="24">
        <f t="shared" si="1"/>
        <v>13</v>
      </c>
      <c r="C17" s="15" t="s">
        <v>160</v>
      </c>
      <c r="D17" s="15" t="s">
        <v>145</v>
      </c>
      <c r="E17" s="19">
        <f>SUM(I17:AH17)</f>
        <v>27</v>
      </c>
      <c r="F17" s="20">
        <f>COUNTIF(I17:AH17,"=10")</f>
        <v>2</v>
      </c>
      <c r="G17" s="20">
        <f>COUNTIF(I17:AH17,"=9")</f>
        <v>0</v>
      </c>
      <c r="H17" s="20">
        <f>COUNTIF(I17:AH17,"=8")</f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>
        <v>10</v>
      </c>
      <c r="AE17" s="15"/>
      <c r="AF17" s="15"/>
      <c r="AG17" s="15">
        <v>7</v>
      </c>
      <c r="AH17" s="15">
        <v>10</v>
      </c>
    </row>
    <row r="18" spans="1:34" ht="11.25" customHeight="1" x14ac:dyDescent="0.25">
      <c r="A18" s="4" t="str">
        <f t="shared" si="0"/>
        <v xml:space="preserve"> </v>
      </c>
      <c r="B18" s="24">
        <f t="shared" si="1"/>
        <v>14</v>
      </c>
      <c r="C18" s="15" t="s">
        <v>140</v>
      </c>
      <c r="D18" s="15" t="s">
        <v>141</v>
      </c>
      <c r="E18" s="19">
        <f>SUM(I18:AH18)</f>
        <v>25</v>
      </c>
      <c r="F18" s="20">
        <f>COUNTIF(I18:AH18,"=10")</f>
        <v>0</v>
      </c>
      <c r="G18" s="20">
        <f>COUNTIF(I18:AH18,"=9")</f>
        <v>0</v>
      </c>
      <c r="H18" s="20">
        <f>COUNTIF(I18:AH18,"=8")</f>
        <v>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>
        <v>8</v>
      </c>
      <c r="AD18" s="15"/>
      <c r="AE18" s="15">
        <v>8</v>
      </c>
      <c r="AF18" s="15">
        <v>5</v>
      </c>
      <c r="AG18" s="15">
        <v>4</v>
      </c>
      <c r="AH18" s="15"/>
    </row>
    <row r="19" spans="1:34" ht="11.25" customHeight="1" x14ac:dyDescent="0.25">
      <c r="A19" s="4" t="str">
        <f t="shared" si="0"/>
        <v xml:space="preserve"> </v>
      </c>
      <c r="B19" s="24">
        <f t="shared" si="1"/>
        <v>15</v>
      </c>
      <c r="C19" s="14" t="s">
        <v>32</v>
      </c>
      <c r="D19" s="14" t="s">
        <v>64</v>
      </c>
      <c r="E19" s="19">
        <f>SUM(I19:AH19)</f>
        <v>24</v>
      </c>
      <c r="F19" s="20">
        <f>COUNTIF(I19:AH19,"=10")</f>
        <v>0</v>
      </c>
      <c r="G19" s="20">
        <f>COUNTIF(I19:AH19,"=9")</f>
        <v>1</v>
      </c>
      <c r="H19" s="20">
        <f>COUNTIF(I19:AH19,"=8")</f>
        <v>1</v>
      </c>
      <c r="I19" s="15"/>
      <c r="J19" s="15">
        <v>9</v>
      </c>
      <c r="K19" s="15"/>
      <c r="L19" s="15">
        <v>8</v>
      </c>
      <c r="M19" s="15">
        <v>7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</row>
    <row r="20" spans="1:34" ht="11.25" customHeight="1" x14ac:dyDescent="0.25">
      <c r="A20" s="4" t="str">
        <f t="shared" si="0"/>
        <v xml:space="preserve"> </v>
      </c>
      <c r="B20" s="24">
        <f t="shared" si="1"/>
        <v>15</v>
      </c>
      <c r="C20" s="15" t="s">
        <v>58</v>
      </c>
      <c r="D20" s="15" t="s">
        <v>15</v>
      </c>
      <c r="E20" s="19">
        <f>SUM(I20:AH20)</f>
        <v>24</v>
      </c>
      <c r="F20" s="20">
        <f>COUNTIF(I20:AH20,"=10")</f>
        <v>0</v>
      </c>
      <c r="G20" s="20">
        <f>COUNTIF(I20:AH20,"=9")</f>
        <v>1</v>
      </c>
      <c r="H20" s="20">
        <f>COUNTIF(I20:AH20,"=8")</f>
        <v>0</v>
      </c>
      <c r="I20" s="15"/>
      <c r="J20" s="15"/>
      <c r="K20" s="15"/>
      <c r="L20" s="15"/>
      <c r="M20" s="15"/>
      <c r="N20" s="15"/>
      <c r="O20" s="15">
        <v>4</v>
      </c>
      <c r="P20" s="15"/>
      <c r="Q20" s="15">
        <v>4</v>
      </c>
      <c r="R20" s="15"/>
      <c r="S20" s="15"/>
      <c r="T20" s="15"/>
      <c r="U20" s="15">
        <v>4</v>
      </c>
      <c r="V20" s="15">
        <v>2</v>
      </c>
      <c r="W20" s="15"/>
      <c r="X20" s="15">
        <v>9</v>
      </c>
      <c r="Y20" s="15">
        <v>1</v>
      </c>
      <c r="Z20" s="15"/>
      <c r="AA20" s="15"/>
      <c r="AB20" s="15"/>
      <c r="AC20" s="15"/>
      <c r="AD20" s="15"/>
      <c r="AE20" s="15"/>
      <c r="AF20" s="15"/>
      <c r="AG20" s="15"/>
      <c r="AH20" s="15"/>
    </row>
    <row r="21" spans="1:34" ht="11.25" customHeight="1" x14ac:dyDescent="0.25">
      <c r="A21" s="4" t="str">
        <f t="shared" si="0"/>
        <v xml:space="preserve"> </v>
      </c>
      <c r="B21" s="24">
        <f t="shared" si="1"/>
        <v>17</v>
      </c>
      <c r="C21" s="15" t="s">
        <v>123</v>
      </c>
      <c r="D21" s="15" t="s">
        <v>13</v>
      </c>
      <c r="E21" s="19">
        <f>SUM(I21:AH21)</f>
        <v>23</v>
      </c>
      <c r="F21" s="20">
        <f>COUNTIF(I21:AH21,"=10")</f>
        <v>0</v>
      </c>
      <c r="G21" s="20">
        <f>COUNTIF(I21:AH21,"=9")</f>
        <v>0</v>
      </c>
      <c r="H21" s="20">
        <f>COUNTIF(I21:AH21,"=8")</f>
        <v>2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>
        <v>8</v>
      </c>
      <c r="AA21" s="15"/>
      <c r="AB21" s="15"/>
      <c r="AC21" s="15"/>
      <c r="AD21" s="15">
        <v>8</v>
      </c>
      <c r="AE21" s="15">
        <v>7</v>
      </c>
      <c r="AF21" s="15"/>
      <c r="AG21" s="15"/>
      <c r="AH21" s="15"/>
    </row>
    <row r="22" spans="1:34" ht="11.25" customHeight="1" x14ac:dyDescent="0.25">
      <c r="A22" s="4" t="str">
        <f t="shared" si="0"/>
        <v xml:space="preserve"> </v>
      </c>
      <c r="B22" s="24">
        <f t="shared" si="1"/>
        <v>18</v>
      </c>
      <c r="C22" s="15" t="s">
        <v>54</v>
      </c>
      <c r="D22" s="15" t="s">
        <v>55</v>
      </c>
      <c r="E22" s="19">
        <f>SUM(I22:AH22)</f>
        <v>22</v>
      </c>
      <c r="F22" s="20">
        <f>COUNTIF(I22:AH22,"=10")</f>
        <v>1</v>
      </c>
      <c r="G22" s="20">
        <f>COUNTIF(I22:AH22,"=9")</f>
        <v>0</v>
      </c>
      <c r="H22" s="20">
        <f>COUNTIF(I22:AH22,"=8")</f>
        <v>0</v>
      </c>
      <c r="I22" s="15"/>
      <c r="J22" s="15"/>
      <c r="K22" s="15"/>
      <c r="L22" s="15"/>
      <c r="M22" s="15"/>
      <c r="N22" s="15">
        <v>1</v>
      </c>
      <c r="O22" s="15">
        <v>3</v>
      </c>
      <c r="P22" s="15">
        <v>10</v>
      </c>
      <c r="Q22" s="15"/>
      <c r="R22" s="15">
        <v>2</v>
      </c>
      <c r="S22" s="15"/>
      <c r="T22" s="15">
        <v>5</v>
      </c>
      <c r="U22" s="15"/>
      <c r="V22" s="15"/>
      <c r="W22" s="15"/>
      <c r="X22" s="15">
        <v>1</v>
      </c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ht="11.25" customHeight="1" x14ac:dyDescent="0.25">
      <c r="A23" s="4" t="str">
        <f t="shared" si="0"/>
        <v xml:space="preserve"> </v>
      </c>
      <c r="B23" s="24">
        <f t="shared" si="1"/>
        <v>19</v>
      </c>
      <c r="C23" s="15" t="s">
        <v>39</v>
      </c>
      <c r="D23" s="15" t="s">
        <v>73</v>
      </c>
      <c r="E23" s="19">
        <f>SUM(I23:AH23)</f>
        <v>21</v>
      </c>
      <c r="F23" s="20">
        <f>COUNTIF(I23:AH23,"=10")</f>
        <v>0</v>
      </c>
      <c r="G23" s="20">
        <f>COUNTIF(I23:AH23,"=9")</f>
        <v>0</v>
      </c>
      <c r="H23" s="20">
        <f>COUNTIF(I23:AH23,"=8")</f>
        <v>2</v>
      </c>
      <c r="I23" s="15"/>
      <c r="J23" s="15">
        <v>8</v>
      </c>
      <c r="K23" s="15"/>
      <c r="L23" s="15"/>
      <c r="M23" s="15">
        <v>8</v>
      </c>
      <c r="N23" s="15">
        <v>5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</row>
    <row r="24" spans="1:34" ht="11.25" customHeight="1" x14ac:dyDescent="0.25">
      <c r="A24" s="4" t="str">
        <f t="shared" si="0"/>
        <v xml:space="preserve"> </v>
      </c>
      <c r="B24" s="24">
        <f t="shared" si="1"/>
        <v>19</v>
      </c>
      <c r="C24" s="15" t="s">
        <v>99</v>
      </c>
      <c r="D24" s="15" t="s">
        <v>100</v>
      </c>
      <c r="E24" s="19">
        <f>SUM(I24:AH24)</f>
        <v>21</v>
      </c>
      <c r="F24" s="20">
        <f>COUNTIF(I24:AH24,"=10")</f>
        <v>0</v>
      </c>
      <c r="G24" s="20">
        <f>COUNTIF(I24:AH24,"=9")</f>
        <v>0</v>
      </c>
      <c r="H24" s="20">
        <f>COUNTIF(I24:AH24,"=8")</f>
        <v>2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>
        <v>5</v>
      </c>
      <c r="V24" s="15">
        <v>8</v>
      </c>
      <c r="W24" s="15">
        <v>8</v>
      </c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</row>
    <row r="25" spans="1:34" ht="11.25" customHeight="1" x14ac:dyDescent="0.25">
      <c r="A25" s="4" t="str">
        <f t="shared" si="0"/>
        <v xml:space="preserve"> </v>
      </c>
      <c r="B25" s="24">
        <f t="shared" si="1"/>
        <v>21</v>
      </c>
      <c r="C25" s="15" t="s">
        <v>45</v>
      </c>
      <c r="D25" s="15" t="s">
        <v>90</v>
      </c>
      <c r="E25" s="19">
        <f>SUM(I25:AH25)</f>
        <v>20</v>
      </c>
      <c r="F25" s="20">
        <f>COUNTIF(I25:AH25,"=10")</f>
        <v>0</v>
      </c>
      <c r="G25" s="20">
        <f>COUNTIF(I25:AH25,"=9")</f>
        <v>0</v>
      </c>
      <c r="H25" s="20">
        <f>COUNTIF(I25:AH25,"=8")</f>
        <v>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>
        <v>5</v>
      </c>
      <c r="T25" s="15"/>
      <c r="U25" s="15">
        <v>8</v>
      </c>
      <c r="V25" s="15"/>
      <c r="W25" s="15">
        <v>7</v>
      </c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11.25" customHeight="1" x14ac:dyDescent="0.25">
      <c r="A26" s="4" t="str">
        <f t="shared" si="0"/>
        <v xml:space="preserve"> </v>
      </c>
      <c r="B26" s="24">
        <f t="shared" si="1"/>
        <v>22</v>
      </c>
      <c r="C26" s="14" t="s">
        <v>12</v>
      </c>
      <c r="D26" s="14" t="s">
        <v>13</v>
      </c>
      <c r="E26" s="19">
        <f>SUM(I26:AH26)</f>
        <v>19</v>
      </c>
      <c r="F26" s="20">
        <f>COUNTIF(I26:AH26,"=10")</f>
        <v>1</v>
      </c>
      <c r="G26" s="20">
        <f>COUNTIF(I26:AH26,"=9")</f>
        <v>1</v>
      </c>
      <c r="H26" s="20">
        <f>COUNTIF(I26:AH26,"=8")</f>
        <v>0</v>
      </c>
      <c r="I26" s="13">
        <v>9</v>
      </c>
      <c r="J26" s="13">
        <v>10</v>
      </c>
      <c r="K26" s="13"/>
      <c r="L26" s="13"/>
      <c r="M26" s="13"/>
      <c r="N26" s="13"/>
      <c r="O26" s="13"/>
      <c r="P26" s="13"/>
      <c r="Q26" s="13"/>
      <c r="R26" s="13"/>
      <c r="S26" s="13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11.25" customHeight="1" x14ac:dyDescent="0.25">
      <c r="A27" s="4" t="str">
        <f t="shared" si="0"/>
        <v xml:space="preserve"> </v>
      </c>
      <c r="B27" s="24">
        <f t="shared" si="1"/>
        <v>22</v>
      </c>
      <c r="C27" s="15" t="s">
        <v>63</v>
      </c>
      <c r="D27" s="15" t="s">
        <v>78</v>
      </c>
      <c r="E27" s="19">
        <f>SUM(I27:AH27)</f>
        <v>19</v>
      </c>
      <c r="F27" s="20">
        <f>COUNTIF(I27:AH27,"=10")</f>
        <v>0</v>
      </c>
      <c r="G27" s="20">
        <f>COUNTIF(I27:AH27,"=9")</f>
        <v>2</v>
      </c>
      <c r="H27" s="20">
        <f>COUNTIF(I27:AH27,"=8")</f>
        <v>0</v>
      </c>
      <c r="I27" s="15"/>
      <c r="J27" s="15"/>
      <c r="K27" s="15"/>
      <c r="L27" s="15"/>
      <c r="M27" s="15"/>
      <c r="N27" s="15"/>
      <c r="O27" s="15"/>
      <c r="P27" s="15">
        <v>9</v>
      </c>
      <c r="Q27" s="15">
        <v>9</v>
      </c>
      <c r="R27" s="15"/>
      <c r="S27" s="15"/>
      <c r="T27" s="15"/>
      <c r="U27" s="15">
        <v>1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ht="11.25" customHeight="1" x14ac:dyDescent="0.25">
      <c r="A28" s="4" t="str">
        <f t="shared" si="0"/>
        <v xml:space="preserve"> </v>
      </c>
      <c r="B28" s="24">
        <f t="shared" si="1"/>
        <v>22</v>
      </c>
      <c r="C28" s="15" t="s">
        <v>131</v>
      </c>
      <c r="D28" s="15" t="s">
        <v>21</v>
      </c>
      <c r="E28" s="19">
        <f>SUM(I28:AH28)</f>
        <v>19</v>
      </c>
      <c r="F28" s="20">
        <f>COUNTIF(I28:AH28,"=10")</f>
        <v>0</v>
      </c>
      <c r="G28" s="20">
        <f>COUNTIF(I28:AH28,"=9")</f>
        <v>1</v>
      </c>
      <c r="H28" s="20">
        <f>COUNTIF(I28:AH28,"=8")</f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>
        <v>3</v>
      </c>
      <c r="AB28" s="15">
        <v>9</v>
      </c>
      <c r="AC28" s="15"/>
      <c r="AD28" s="15">
        <v>7</v>
      </c>
      <c r="AE28" s="15"/>
      <c r="AF28" s="15"/>
      <c r="AG28" s="15"/>
      <c r="AH28" s="15"/>
    </row>
    <row r="29" spans="1:34" ht="11.25" customHeight="1" x14ac:dyDescent="0.25">
      <c r="A29" s="4" t="str">
        <f t="shared" si="0"/>
        <v xml:space="preserve"> </v>
      </c>
      <c r="B29" s="24">
        <f t="shared" si="1"/>
        <v>25</v>
      </c>
      <c r="C29" s="15" t="s">
        <v>128</v>
      </c>
      <c r="D29" s="15" t="s">
        <v>129</v>
      </c>
      <c r="E29" s="19">
        <f>SUM(I29:AH29)</f>
        <v>18</v>
      </c>
      <c r="F29" s="20">
        <f>COUNTIF(I29:AH29,"=10")</f>
        <v>0</v>
      </c>
      <c r="G29" s="20">
        <f>COUNTIF(I29:AH29,"=9")</f>
        <v>2</v>
      </c>
      <c r="H29" s="20">
        <f>COUNTIF(I29:AH29,"=8")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>
        <v>9</v>
      </c>
      <c r="AB29" s="15"/>
      <c r="AC29" s="15">
        <v>9</v>
      </c>
      <c r="AD29" s="15"/>
      <c r="AE29" s="15"/>
      <c r="AF29" s="15"/>
      <c r="AG29" s="15"/>
      <c r="AH29" s="15"/>
    </row>
    <row r="30" spans="1:34" ht="11.25" customHeight="1" x14ac:dyDescent="0.25">
      <c r="A30" s="4" t="str">
        <f t="shared" si="0"/>
        <v xml:space="preserve"> </v>
      </c>
      <c r="B30" s="24">
        <f t="shared" si="1"/>
        <v>26</v>
      </c>
      <c r="C30" s="15" t="s">
        <v>152</v>
      </c>
      <c r="D30" s="15" t="s">
        <v>21</v>
      </c>
      <c r="E30" s="19">
        <f>SUM(I30:AH30)</f>
        <v>17</v>
      </c>
      <c r="F30" s="20">
        <f>COUNTIF(I30:AH30,"=10")</f>
        <v>0</v>
      </c>
      <c r="G30" s="20">
        <f>COUNTIF(I30:AH30,"=9")</f>
        <v>1</v>
      </c>
      <c r="H30" s="20">
        <f>COUNTIF(I30:AH30,"=8")</f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>
        <v>9</v>
      </c>
      <c r="AG30" s="15"/>
      <c r="AH30" s="15">
        <v>8</v>
      </c>
    </row>
    <row r="31" spans="1:34" ht="11.25" customHeight="1" x14ac:dyDescent="0.25">
      <c r="A31" s="4" t="str">
        <f t="shared" si="0"/>
        <v xml:space="preserve"> </v>
      </c>
      <c r="B31" s="24">
        <f t="shared" si="1"/>
        <v>26</v>
      </c>
      <c r="C31" s="15" t="s">
        <v>150</v>
      </c>
      <c r="D31" s="15" t="s">
        <v>64</v>
      </c>
      <c r="E31" s="19">
        <f>SUM(I31:AH31)</f>
        <v>17</v>
      </c>
      <c r="F31" s="20">
        <f>COUNTIF(I31:AH31,"=10")</f>
        <v>0</v>
      </c>
      <c r="G31" s="20">
        <f>COUNTIF(I31:AH31,"=9")</f>
        <v>1</v>
      </c>
      <c r="H31" s="20">
        <f>COUNTIF(I31:AH31,"=8")</f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>
        <v>2</v>
      </c>
      <c r="AF31" s="15">
        <v>2</v>
      </c>
      <c r="AG31" s="15">
        <v>9</v>
      </c>
      <c r="AH31" s="15">
        <v>4</v>
      </c>
    </row>
    <row r="32" spans="1:34" ht="11.25" customHeight="1" x14ac:dyDescent="0.25">
      <c r="A32" s="4" t="str">
        <f t="shared" si="0"/>
        <v xml:space="preserve"> </v>
      </c>
      <c r="B32" s="24">
        <f t="shared" si="1"/>
        <v>28</v>
      </c>
      <c r="C32" s="14" t="s">
        <v>10</v>
      </c>
      <c r="D32" s="14" t="s">
        <v>11</v>
      </c>
      <c r="E32" s="19">
        <f>SUM(I32:AH32)</f>
        <v>16</v>
      </c>
      <c r="F32" s="20">
        <f>COUNTIF(I32:AH32,"=10")</f>
        <v>1</v>
      </c>
      <c r="G32" s="20">
        <f>COUNTIF(I32:AH32,"=9")</f>
        <v>0</v>
      </c>
      <c r="H32" s="20">
        <f>COUNTIF(I32:AH32,"=8")</f>
        <v>0</v>
      </c>
      <c r="I32" s="15">
        <v>10</v>
      </c>
      <c r="J32" s="15"/>
      <c r="K32" s="15">
        <v>6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 spans="1:34" ht="11.25" customHeight="1" x14ac:dyDescent="0.25">
      <c r="A33" s="4" t="str">
        <f t="shared" si="0"/>
        <v xml:space="preserve"> </v>
      </c>
      <c r="B33" s="24">
        <f t="shared" si="1"/>
        <v>28</v>
      </c>
      <c r="C33" s="15" t="s">
        <v>138</v>
      </c>
      <c r="D33" s="15" t="s">
        <v>21</v>
      </c>
      <c r="E33" s="19">
        <f>SUM(I33:AH33)</f>
        <v>16</v>
      </c>
      <c r="F33" s="20">
        <f>COUNTIF(I33:AH33,"=10")</f>
        <v>1</v>
      </c>
      <c r="G33" s="20">
        <f>COUNTIF(I33:AH33,"=9")</f>
        <v>0</v>
      </c>
      <c r="H33" s="20">
        <f>COUNTIF(I33:AH33,"=8")</f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>
        <v>4</v>
      </c>
      <c r="AC33" s="15"/>
      <c r="AD33" s="15">
        <v>1</v>
      </c>
      <c r="AE33" s="15"/>
      <c r="AF33" s="15">
        <v>10</v>
      </c>
      <c r="AG33" s="15"/>
      <c r="AH33" s="15">
        <v>1</v>
      </c>
    </row>
    <row r="34" spans="1:34" ht="11.25" customHeight="1" x14ac:dyDescent="0.25">
      <c r="A34" s="4" t="str">
        <f t="shared" si="0"/>
        <v xml:space="preserve"> </v>
      </c>
      <c r="B34" s="24">
        <f t="shared" si="1"/>
        <v>30</v>
      </c>
      <c r="C34" s="15" t="s">
        <v>52</v>
      </c>
      <c r="D34" s="15" t="s">
        <v>62</v>
      </c>
      <c r="E34" s="19">
        <f>SUM(I34:AH34)</f>
        <v>15</v>
      </c>
      <c r="F34" s="20">
        <f>COUNTIF(I34:AH34,"=10")</f>
        <v>0</v>
      </c>
      <c r="G34" s="20">
        <f>COUNTIF(I34:AH34,"=9")</f>
        <v>0</v>
      </c>
      <c r="H34" s="20">
        <f>COUNTIF(I34:AH34,"=8")</f>
        <v>1</v>
      </c>
      <c r="I34" s="15"/>
      <c r="J34" s="15"/>
      <c r="K34" s="15"/>
      <c r="L34" s="15"/>
      <c r="M34" s="15"/>
      <c r="N34" s="15">
        <v>7</v>
      </c>
      <c r="O34" s="15"/>
      <c r="P34" s="15">
        <v>8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ht="11.25" customHeight="1" x14ac:dyDescent="0.25">
      <c r="A35" s="4" t="str">
        <f t="shared" si="0"/>
        <v xml:space="preserve"> </v>
      </c>
      <c r="B35" s="24">
        <f t="shared" si="1"/>
        <v>30</v>
      </c>
      <c r="C35" s="15" t="s">
        <v>154</v>
      </c>
      <c r="D35" s="15" t="s">
        <v>21</v>
      </c>
      <c r="E35" s="19">
        <f>SUM(I35:AH35)</f>
        <v>15</v>
      </c>
      <c r="F35" s="20">
        <f>COUNTIF(I35:AH35,"=10")</f>
        <v>0</v>
      </c>
      <c r="G35" s="20">
        <f>COUNTIF(I35:AH35,"=9")</f>
        <v>0</v>
      </c>
      <c r="H35" s="20">
        <f>COUNTIF(I35:AH35,"=8")</f>
        <v>1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>
        <v>7</v>
      </c>
      <c r="AG35" s="15">
        <v>8</v>
      </c>
      <c r="AH35" s="15"/>
    </row>
    <row r="36" spans="1:34" ht="11.25" customHeight="1" x14ac:dyDescent="0.25">
      <c r="A36" s="4" t="str">
        <f t="shared" si="0"/>
        <v xml:space="preserve"> </v>
      </c>
      <c r="B36" s="24">
        <f t="shared" si="1"/>
        <v>30</v>
      </c>
      <c r="C36" s="14" t="s">
        <v>35</v>
      </c>
      <c r="D36" s="14" t="s">
        <v>15</v>
      </c>
      <c r="E36" s="19">
        <f>SUM(I36:AH36)</f>
        <v>15</v>
      </c>
      <c r="F36" s="20">
        <f>COUNTIF(I36:AH36,"=10")</f>
        <v>0</v>
      </c>
      <c r="G36" s="20">
        <f>COUNTIF(I36:AH36,"=9")</f>
        <v>0</v>
      </c>
      <c r="H36" s="20">
        <f>COUNTIF(I36:AH36,"=8")</f>
        <v>0</v>
      </c>
      <c r="I36" s="15"/>
      <c r="J36" s="15"/>
      <c r="K36" s="15"/>
      <c r="L36" s="15">
        <v>5</v>
      </c>
      <c r="M36" s="15">
        <v>5</v>
      </c>
      <c r="N36" s="15"/>
      <c r="O36" s="15"/>
      <c r="P36" s="15"/>
      <c r="Q36" s="15">
        <v>5</v>
      </c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 spans="1:34" ht="11.25" customHeight="1" x14ac:dyDescent="0.25">
      <c r="A37" s="4" t="str">
        <f t="shared" si="0"/>
        <v xml:space="preserve"> </v>
      </c>
      <c r="B37" s="24">
        <f t="shared" si="1"/>
        <v>33</v>
      </c>
      <c r="C37" s="15" t="s">
        <v>105</v>
      </c>
      <c r="D37" s="15" t="s">
        <v>95</v>
      </c>
      <c r="E37" s="19">
        <f>SUM(I37:AH37)</f>
        <v>14</v>
      </c>
      <c r="F37" s="20">
        <f>COUNTIF(I37:AH37,"=10")</f>
        <v>1</v>
      </c>
      <c r="G37" s="20">
        <f>COUNTIF(I37:AH37,"=9")</f>
        <v>0</v>
      </c>
      <c r="H37" s="20">
        <f>COUNTIF(I37:AH37,"=8")</f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>
        <v>10</v>
      </c>
      <c r="X37" s="15"/>
      <c r="Y37" s="15"/>
      <c r="Z37" s="15">
        <v>4</v>
      </c>
      <c r="AA37" s="15"/>
      <c r="AB37" s="15"/>
      <c r="AC37" s="15"/>
      <c r="AD37" s="15"/>
      <c r="AE37" s="15"/>
      <c r="AF37" s="15"/>
      <c r="AG37" s="15"/>
      <c r="AH37" s="15"/>
    </row>
    <row r="38" spans="1:34" ht="11.25" customHeight="1" x14ac:dyDescent="0.25">
      <c r="A38" s="4" t="str">
        <f t="shared" si="0"/>
        <v xml:space="preserve"> </v>
      </c>
      <c r="B38" s="24">
        <f t="shared" si="1"/>
        <v>33</v>
      </c>
      <c r="C38" s="15" t="s">
        <v>146</v>
      </c>
      <c r="D38" s="15" t="s">
        <v>13</v>
      </c>
      <c r="E38" s="19">
        <f>SUM(I38:AH38)</f>
        <v>14</v>
      </c>
      <c r="F38" s="20">
        <f>COUNTIF(I38:AH38,"=10")</f>
        <v>0</v>
      </c>
      <c r="G38" s="20">
        <f>COUNTIF(I38:AH38,"=9")</f>
        <v>1</v>
      </c>
      <c r="H38" s="20">
        <f>COUNTIF(I38:AH38,"=8")</f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>
        <v>9</v>
      </c>
      <c r="AE38" s="15">
        <v>5</v>
      </c>
      <c r="AF38" s="15"/>
      <c r="AG38" s="15"/>
      <c r="AH38" s="15"/>
    </row>
    <row r="39" spans="1:34" ht="11.25" customHeight="1" x14ac:dyDescent="0.25">
      <c r="A39" s="4" t="str">
        <f t="shared" si="0"/>
        <v xml:space="preserve"> </v>
      </c>
      <c r="B39" s="24">
        <f t="shared" si="1"/>
        <v>33</v>
      </c>
      <c r="C39" s="15" t="s">
        <v>25</v>
      </c>
      <c r="D39" s="15" t="s">
        <v>15</v>
      </c>
      <c r="E39" s="19">
        <f>SUM(I39:AH39)</f>
        <v>14</v>
      </c>
      <c r="F39" s="20">
        <f>COUNTIF(I39:AH39,"=10")</f>
        <v>0</v>
      </c>
      <c r="G39" s="20">
        <f>COUNTIF(I39:AH39,"=9")</f>
        <v>0</v>
      </c>
      <c r="H39" s="20">
        <f>COUNTIF(I39:AH39,"=8")</f>
        <v>1</v>
      </c>
      <c r="I39" s="15"/>
      <c r="J39" s="15"/>
      <c r="K39" s="15">
        <v>8</v>
      </c>
      <c r="L39" s="15"/>
      <c r="M39" s="15"/>
      <c r="N39" s="15"/>
      <c r="O39" s="15">
        <v>6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34" ht="11.25" customHeight="1" x14ac:dyDescent="0.25">
      <c r="A40" s="4" t="str">
        <f t="shared" si="0"/>
        <v xml:space="preserve"> </v>
      </c>
      <c r="B40" s="24">
        <f t="shared" si="1"/>
        <v>33</v>
      </c>
      <c r="C40" s="15" t="s">
        <v>148</v>
      </c>
      <c r="D40" s="15" t="s">
        <v>23</v>
      </c>
      <c r="E40" s="19">
        <f>SUM(I40:AH40)</f>
        <v>14</v>
      </c>
      <c r="F40" s="20">
        <f>COUNTIF(I40:AH40,"=10")</f>
        <v>0</v>
      </c>
      <c r="G40" s="20">
        <f>COUNTIF(I40:AH40,"=9")</f>
        <v>0</v>
      </c>
      <c r="H40" s="20">
        <f>COUNTIF(I40:AH40,"=8")</f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8</v>
      </c>
      <c r="AB40" s="15">
        <v>1</v>
      </c>
      <c r="AC40" s="15"/>
      <c r="AD40" s="15">
        <v>4</v>
      </c>
      <c r="AE40" s="15">
        <v>1</v>
      </c>
      <c r="AF40" s="15"/>
      <c r="AG40" s="15"/>
      <c r="AH40" s="15"/>
    </row>
    <row r="41" spans="1:34" ht="11.25" customHeight="1" x14ac:dyDescent="0.25">
      <c r="A41" s="4" t="str">
        <f t="shared" si="0"/>
        <v xml:space="preserve"> </v>
      </c>
      <c r="B41" s="24">
        <f t="shared" si="1"/>
        <v>37</v>
      </c>
      <c r="C41" s="15" t="s">
        <v>80</v>
      </c>
      <c r="D41" s="15" t="s">
        <v>109</v>
      </c>
      <c r="E41" s="19">
        <f>SUM(I41:AH41)</f>
        <v>13</v>
      </c>
      <c r="F41" s="20">
        <f>COUNTIF(I41:AH41,"=10")</f>
        <v>0</v>
      </c>
      <c r="G41" s="20">
        <f>COUNTIF(I41:AH41,"=9")</f>
        <v>0</v>
      </c>
      <c r="H41" s="20">
        <f>COUNTIF(I41:AH41,"=8")</f>
        <v>0</v>
      </c>
      <c r="I41" s="15"/>
      <c r="J41" s="15"/>
      <c r="K41" s="15"/>
      <c r="L41" s="15"/>
      <c r="M41" s="15"/>
      <c r="N41" s="15"/>
      <c r="O41" s="15"/>
      <c r="P41" s="15"/>
      <c r="Q41" s="15">
        <v>6</v>
      </c>
      <c r="R41" s="15">
        <v>5</v>
      </c>
      <c r="S41" s="15"/>
      <c r="T41" s="15"/>
      <c r="U41" s="15"/>
      <c r="V41" s="15"/>
      <c r="W41" s="15">
        <v>2</v>
      </c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34" ht="11.25" customHeight="1" x14ac:dyDescent="0.25">
      <c r="A42" s="4" t="str">
        <f t="shared" si="0"/>
        <v xml:space="preserve"> </v>
      </c>
      <c r="B42" s="24">
        <f t="shared" si="1"/>
        <v>37</v>
      </c>
      <c r="C42" s="15" t="s">
        <v>134</v>
      </c>
      <c r="D42" s="15" t="s">
        <v>135</v>
      </c>
      <c r="E42" s="19">
        <f>SUM(I42:AH42)</f>
        <v>13</v>
      </c>
      <c r="F42" s="20">
        <f>COUNTIF(I42:AH42,"=10")</f>
        <v>0</v>
      </c>
      <c r="G42" s="20">
        <f>COUNTIF(I42:AH42,"=9")</f>
        <v>0</v>
      </c>
      <c r="H42" s="20">
        <f>COUNTIF(I42:AH42,"=8")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>
        <v>7</v>
      </c>
      <c r="AC42" s="15">
        <v>6</v>
      </c>
      <c r="AD42" s="15"/>
      <c r="AE42" s="15"/>
      <c r="AF42" s="15"/>
      <c r="AG42" s="15"/>
      <c r="AH42" s="15"/>
    </row>
    <row r="43" spans="1:34" ht="11.25" customHeight="1" x14ac:dyDescent="0.25">
      <c r="A43" s="4" t="str">
        <f t="shared" si="0"/>
        <v xml:space="preserve"> </v>
      </c>
      <c r="B43" s="24">
        <f t="shared" si="1"/>
        <v>37</v>
      </c>
      <c r="C43" s="15" t="s">
        <v>156</v>
      </c>
      <c r="D43" s="15" t="s">
        <v>90</v>
      </c>
      <c r="E43" s="19">
        <f>SUM(I43:AH43)</f>
        <v>13</v>
      </c>
      <c r="F43" s="20">
        <f>COUNTIF(I43:AH43,"=10")</f>
        <v>0</v>
      </c>
      <c r="G43" s="20">
        <f>COUNTIF(I43:AH43,"=9")</f>
        <v>0</v>
      </c>
      <c r="H43" s="20">
        <f>COUNTIF(I43:AH43,"=8")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>
        <v>1</v>
      </c>
      <c r="AG43" s="15">
        <v>7</v>
      </c>
      <c r="AH43" s="15">
        <v>5</v>
      </c>
    </row>
    <row r="44" spans="1:34" ht="11.25" customHeight="1" x14ac:dyDescent="0.25">
      <c r="A44" s="4" t="str">
        <f t="shared" si="0"/>
        <v xml:space="preserve"> </v>
      </c>
      <c r="B44" s="24">
        <f t="shared" si="1"/>
        <v>37</v>
      </c>
      <c r="C44" s="14" t="s">
        <v>149</v>
      </c>
      <c r="D44" s="14" t="s">
        <v>13</v>
      </c>
      <c r="E44" s="19">
        <f>SUM(I44:AH44)</f>
        <v>13</v>
      </c>
      <c r="F44" s="20">
        <f>COUNTIF(I44:AH44,"=10")</f>
        <v>0</v>
      </c>
      <c r="G44" s="20">
        <f>COUNTIF(I44:AH44,"=9")</f>
        <v>0</v>
      </c>
      <c r="H44" s="20">
        <f>COUNTIF(I44:AH44,"=8")</f>
        <v>0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>
        <v>6</v>
      </c>
      <c r="AF44" s="15"/>
      <c r="AG44" s="15"/>
      <c r="AH44" s="15">
        <v>7</v>
      </c>
    </row>
    <row r="45" spans="1:34" ht="11.25" customHeight="1" x14ac:dyDescent="0.25">
      <c r="A45" s="4" t="str">
        <f t="shared" si="0"/>
        <v xml:space="preserve"> </v>
      </c>
      <c r="B45" s="24">
        <f t="shared" si="1"/>
        <v>41</v>
      </c>
      <c r="C45" s="14" t="s">
        <v>16</v>
      </c>
      <c r="D45" s="14" t="s">
        <v>13</v>
      </c>
      <c r="E45" s="19">
        <f>SUM(I45:AH45)</f>
        <v>12</v>
      </c>
      <c r="F45" s="20">
        <f>COUNTIF(I45:AH45,"=10")</f>
        <v>0</v>
      </c>
      <c r="G45" s="20">
        <f>COUNTIF(I45:AH45,"=9")</f>
        <v>0</v>
      </c>
      <c r="H45" s="20">
        <f>COUNTIF(I45:AH45,"=8")</f>
        <v>0</v>
      </c>
      <c r="I45" s="13">
        <v>7</v>
      </c>
      <c r="J45" s="13">
        <v>5</v>
      </c>
      <c r="K45" s="13"/>
      <c r="L45" s="13"/>
      <c r="M45" s="13"/>
      <c r="N45" s="13"/>
      <c r="O45" s="13"/>
      <c r="P45" s="13"/>
      <c r="Q45" s="13"/>
      <c r="R45" s="13"/>
      <c r="S45" s="13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34" ht="11.25" customHeight="1" x14ac:dyDescent="0.25">
      <c r="A46" s="4" t="str">
        <f t="shared" si="0"/>
        <v xml:space="preserve"> </v>
      </c>
      <c r="B46" s="24">
        <f t="shared" si="1"/>
        <v>41</v>
      </c>
      <c r="C46" s="15" t="s">
        <v>68</v>
      </c>
      <c r="D46" s="15" t="s">
        <v>69</v>
      </c>
      <c r="E46" s="19">
        <f>SUM(I46:AH46)</f>
        <v>12</v>
      </c>
      <c r="F46" s="20">
        <f>COUNTIF(I46:AH46,"=10")</f>
        <v>0</v>
      </c>
      <c r="G46" s="20">
        <f>COUNTIF(I46:AH46,"=9")</f>
        <v>0</v>
      </c>
      <c r="H46" s="20">
        <f>COUNTIF(I46:AH46,"=8")</f>
        <v>0</v>
      </c>
      <c r="I46" s="15"/>
      <c r="J46" s="15"/>
      <c r="K46" s="15"/>
      <c r="L46" s="15"/>
      <c r="M46" s="15"/>
      <c r="N46" s="15"/>
      <c r="O46" s="15"/>
      <c r="P46" s="15">
        <v>5</v>
      </c>
      <c r="Q46" s="15"/>
      <c r="R46" s="15"/>
      <c r="S46" s="15">
        <v>3</v>
      </c>
      <c r="T46" s="15"/>
      <c r="U46" s="15"/>
      <c r="V46" s="15">
        <v>4</v>
      </c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ht="11.25" customHeight="1" x14ac:dyDescent="0.25">
      <c r="A47" s="4" t="str">
        <f t="shared" si="0"/>
        <v xml:space="preserve"> </v>
      </c>
      <c r="B47" s="24">
        <f t="shared" si="1"/>
        <v>41</v>
      </c>
      <c r="C47" s="15" t="s">
        <v>53</v>
      </c>
      <c r="D47" s="15" t="s">
        <v>86</v>
      </c>
      <c r="E47" s="19">
        <f>SUM(I47:AH47)</f>
        <v>12</v>
      </c>
      <c r="F47" s="20">
        <f>COUNTIF(I47:AH47,"=10")</f>
        <v>0</v>
      </c>
      <c r="G47" s="20">
        <f>COUNTIF(I47:AH47,"=9")</f>
        <v>0</v>
      </c>
      <c r="H47" s="20">
        <f>COUNTIF(I47:AH47,"=8")</f>
        <v>0</v>
      </c>
      <c r="I47" s="15"/>
      <c r="J47" s="15"/>
      <c r="K47" s="15"/>
      <c r="L47" s="15"/>
      <c r="M47" s="15"/>
      <c r="N47" s="15">
        <v>6</v>
      </c>
      <c r="O47" s="15"/>
      <c r="P47" s="15"/>
      <c r="Q47" s="15"/>
      <c r="R47" s="15">
        <v>3</v>
      </c>
      <c r="S47" s="15"/>
      <c r="T47" s="15">
        <v>3</v>
      </c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34" ht="11.25" customHeight="1" x14ac:dyDescent="0.25">
      <c r="A48" s="4" t="str">
        <f t="shared" si="0"/>
        <v xml:space="preserve"> </v>
      </c>
      <c r="B48" s="24">
        <f t="shared" si="1"/>
        <v>41</v>
      </c>
      <c r="C48" s="15" t="s">
        <v>124</v>
      </c>
      <c r="D48" s="15" t="s">
        <v>21</v>
      </c>
      <c r="E48" s="19">
        <f>SUM(I48:AH48)</f>
        <v>12</v>
      </c>
      <c r="F48" s="20">
        <f>COUNTIF(I48:AH48,"=10")</f>
        <v>0</v>
      </c>
      <c r="G48" s="20">
        <f>COUNTIF(I48:AH48,"=9")</f>
        <v>0</v>
      </c>
      <c r="H48" s="20">
        <f>COUNTIF(I48:AH48,"=8")</f>
        <v>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>
        <v>7</v>
      </c>
      <c r="AA48" s="15"/>
      <c r="AB48" s="15"/>
      <c r="AC48" s="15">
        <v>5</v>
      </c>
      <c r="AD48" s="15"/>
      <c r="AE48" s="15"/>
      <c r="AF48" s="15"/>
      <c r="AG48" s="15"/>
      <c r="AH48" s="15"/>
    </row>
    <row r="49" spans="1:34" ht="11.25" customHeight="1" x14ac:dyDescent="0.25">
      <c r="A49" s="4" t="str">
        <f t="shared" si="0"/>
        <v xml:space="preserve"> </v>
      </c>
      <c r="B49" s="24">
        <f t="shared" si="1"/>
        <v>41</v>
      </c>
      <c r="C49" s="15" t="s">
        <v>155</v>
      </c>
      <c r="D49" s="15" t="s">
        <v>21</v>
      </c>
      <c r="E49" s="19">
        <f>SUM(I49:AH49)</f>
        <v>12</v>
      </c>
      <c r="F49" s="20">
        <f>COUNTIF(I49:AH49,"=10")</f>
        <v>0</v>
      </c>
      <c r="G49" s="20">
        <f>COUNTIF(I49:AH49,"=9")</f>
        <v>0</v>
      </c>
      <c r="H49" s="20">
        <f>COUNTIF(I49:AH49,"=8")</f>
        <v>0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>
        <v>6</v>
      </c>
      <c r="AG49" s="15"/>
      <c r="AH49" s="15">
        <v>6</v>
      </c>
    </row>
    <row r="50" spans="1:34" ht="11.25" customHeight="1" x14ac:dyDescent="0.25">
      <c r="A50" s="4" t="str">
        <f t="shared" si="0"/>
        <v xml:space="preserve"> </v>
      </c>
      <c r="B50" s="24">
        <f t="shared" si="1"/>
        <v>46</v>
      </c>
      <c r="C50" s="14" t="s">
        <v>30</v>
      </c>
      <c r="D50" s="14" t="s">
        <v>27</v>
      </c>
      <c r="E50" s="19">
        <f>SUM(I50:AH50)</f>
        <v>11</v>
      </c>
      <c r="F50" s="20">
        <f>COUNTIF(I50:AH50,"=10")</f>
        <v>0</v>
      </c>
      <c r="G50" s="20">
        <f>COUNTIF(I50:AH50,"=9")</f>
        <v>0</v>
      </c>
      <c r="H50" s="20">
        <f>COUNTIF(I50:AH50,"=8")</f>
        <v>1</v>
      </c>
      <c r="I50" s="13"/>
      <c r="J50" s="13"/>
      <c r="K50" s="13">
        <v>1</v>
      </c>
      <c r="L50" s="13"/>
      <c r="M50" s="13"/>
      <c r="N50" s="13"/>
      <c r="O50" s="13"/>
      <c r="P50" s="13"/>
      <c r="Q50" s="13">
        <v>8</v>
      </c>
      <c r="R50" s="13"/>
      <c r="S50" s="13"/>
      <c r="T50" s="15">
        <v>2</v>
      </c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1:34" ht="11.25" customHeight="1" x14ac:dyDescent="0.25">
      <c r="A51" s="4" t="str">
        <f t="shared" si="0"/>
        <v xml:space="preserve"> </v>
      </c>
      <c r="B51" s="24">
        <f t="shared" si="1"/>
        <v>46</v>
      </c>
      <c r="C51" s="15" t="s">
        <v>142</v>
      </c>
      <c r="D51" s="15" t="s">
        <v>21</v>
      </c>
      <c r="E51" s="19">
        <f>SUM(I51:AH51)</f>
        <v>11</v>
      </c>
      <c r="F51" s="20">
        <f>COUNTIF(I51:AH51,"=10")</f>
        <v>0</v>
      </c>
      <c r="G51" s="20">
        <f>COUNTIF(I51:AH51,"=9")</f>
        <v>0</v>
      </c>
      <c r="H51" s="20">
        <f>COUNTIF(I51:AH51,"=8")</f>
        <v>0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>
        <v>7</v>
      </c>
      <c r="AD51" s="15"/>
      <c r="AE51" s="15">
        <v>4</v>
      </c>
      <c r="AF51" s="15"/>
      <c r="AG51" s="15"/>
      <c r="AH51" s="15"/>
    </row>
    <row r="52" spans="1:34" ht="11.25" customHeight="1" x14ac:dyDescent="0.25">
      <c r="A52" s="4" t="str">
        <f t="shared" si="0"/>
        <v xml:space="preserve"> </v>
      </c>
      <c r="B52" s="24">
        <f t="shared" si="1"/>
        <v>48</v>
      </c>
      <c r="C52" s="14" t="s">
        <v>14</v>
      </c>
      <c r="D52" s="14" t="s">
        <v>15</v>
      </c>
      <c r="E52" s="19">
        <f>SUM(I52:AH52)</f>
        <v>10</v>
      </c>
      <c r="F52" s="20">
        <f>COUNTIF(I52:AH52,"=10")</f>
        <v>0</v>
      </c>
      <c r="G52" s="20">
        <f>COUNTIF(I52:AH52,"=9")</f>
        <v>0</v>
      </c>
      <c r="H52" s="20">
        <f>COUNTIF(I52:AH52,"=8")</f>
        <v>1</v>
      </c>
      <c r="I52" s="15">
        <v>8</v>
      </c>
      <c r="J52" s="15"/>
      <c r="K52" s="15">
        <v>2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ht="11.25" customHeight="1" x14ac:dyDescent="0.25">
      <c r="A53" s="4" t="str">
        <f t="shared" si="0"/>
        <v xml:space="preserve"> </v>
      </c>
      <c r="B53" s="24">
        <f t="shared" si="1"/>
        <v>48</v>
      </c>
      <c r="C53" s="15" t="s">
        <v>37</v>
      </c>
      <c r="D53" s="15" t="s">
        <v>64</v>
      </c>
      <c r="E53" s="19">
        <f>SUM(I53:AH53)</f>
        <v>10</v>
      </c>
      <c r="F53" s="20">
        <f>COUNTIF(I53:AH53,"=10")</f>
        <v>0</v>
      </c>
      <c r="G53" s="20">
        <f>COUNTIF(I53:AH53,"=9")</f>
        <v>0</v>
      </c>
      <c r="H53" s="20">
        <f>COUNTIF(I53:AH53,"=8")</f>
        <v>1</v>
      </c>
      <c r="I53" s="15"/>
      <c r="J53" s="15"/>
      <c r="K53" s="15"/>
      <c r="L53" s="15">
        <v>2</v>
      </c>
      <c r="M53" s="15"/>
      <c r="N53" s="15">
        <v>8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 ht="11.25" customHeight="1" x14ac:dyDescent="0.25">
      <c r="A54" s="4" t="str">
        <f t="shared" si="0"/>
        <v xml:space="preserve"> </v>
      </c>
      <c r="B54" s="24">
        <f t="shared" si="1"/>
        <v>48</v>
      </c>
      <c r="C54" s="14" t="s">
        <v>85</v>
      </c>
      <c r="D54" s="14" t="s">
        <v>64</v>
      </c>
      <c r="E54" s="19">
        <f>SUM(I54:AH54)</f>
        <v>10</v>
      </c>
      <c r="F54" s="20">
        <f>COUNTIF(I54:AH54,"=10")</f>
        <v>0</v>
      </c>
      <c r="G54" s="20">
        <f>COUNTIF(I54:AH54,"=9")</f>
        <v>0</v>
      </c>
      <c r="H54" s="20">
        <f>COUNTIF(I54:AH54,"=8")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>
        <v>4</v>
      </c>
      <c r="S54" s="15">
        <v>6</v>
      </c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 spans="1:34" ht="11.25" customHeight="1" x14ac:dyDescent="0.25">
      <c r="A55" s="4" t="str">
        <f t="shared" si="0"/>
        <v xml:space="preserve"> </v>
      </c>
      <c r="B55" s="24">
        <f t="shared" si="1"/>
        <v>48</v>
      </c>
      <c r="C55" s="15" t="s">
        <v>60</v>
      </c>
      <c r="D55" s="15" t="s">
        <v>55</v>
      </c>
      <c r="E55" s="19">
        <f>SUM(I55:AH55)</f>
        <v>10</v>
      </c>
      <c r="F55" s="20">
        <f>COUNTIF(I55:AH55,"=10")</f>
        <v>0</v>
      </c>
      <c r="G55" s="20">
        <f>COUNTIF(I55:AH55,"=9")</f>
        <v>0</v>
      </c>
      <c r="H55" s="20">
        <f>COUNTIF(I55:AH55,"=8")</f>
        <v>0</v>
      </c>
      <c r="I55" s="15"/>
      <c r="J55" s="15"/>
      <c r="K55" s="15"/>
      <c r="L55" s="15"/>
      <c r="M55" s="15"/>
      <c r="N55" s="15"/>
      <c r="O55" s="15">
        <v>1</v>
      </c>
      <c r="P55" s="15"/>
      <c r="Q55" s="15">
        <v>2</v>
      </c>
      <c r="R55" s="15"/>
      <c r="S55" s="15">
        <v>7</v>
      </c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 ht="11.25" customHeight="1" x14ac:dyDescent="0.25">
      <c r="A56" s="4" t="str">
        <f t="shared" si="0"/>
        <v xml:space="preserve"> </v>
      </c>
      <c r="B56" s="24">
        <f t="shared" si="1"/>
        <v>52</v>
      </c>
      <c r="C56" s="15" t="s">
        <v>119</v>
      </c>
      <c r="D56" s="15" t="s">
        <v>108</v>
      </c>
      <c r="E56" s="19">
        <f>SUM(I56:AH56)</f>
        <v>9</v>
      </c>
      <c r="F56" s="20">
        <f>COUNTIF(I56:AH56,"=10")</f>
        <v>0</v>
      </c>
      <c r="G56" s="20">
        <f>COUNTIF(I56:AH56,"=9")</f>
        <v>1</v>
      </c>
      <c r="H56" s="20">
        <f>COUNTIF(I56:AH56,"=8")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>
        <v>9</v>
      </c>
      <c r="Z56" s="15"/>
      <c r="AA56" s="15"/>
      <c r="AB56" s="15"/>
      <c r="AC56" s="15"/>
      <c r="AD56" s="15"/>
      <c r="AE56" s="15"/>
      <c r="AF56" s="15"/>
      <c r="AG56" s="15"/>
      <c r="AH56" s="15"/>
    </row>
    <row r="57" spans="1:34" ht="11.25" customHeight="1" x14ac:dyDescent="0.25">
      <c r="A57" s="4" t="str">
        <f t="shared" si="0"/>
        <v xml:space="preserve"> </v>
      </c>
      <c r="B57" s="24">
        <f t="shared" si="1"/>
        <v>52</v>
      </c>
      <c r="C57" s="15" t="s">
        <v>125</v>
      </c>
      <c r="D57" s="15" t="s">
        <v>64</v>
      </c>
      <c r="E57" s="19">
        <f>SUM(I57:AH57)</f>
        <v>9</v>
      </c>
      <c r="F57" s="20">
        <f>COUNTIF(I57:AH57,"=10")</f>
        <v>0</v>
      </c>
      <c r="G57" s="20">
        <f>COUNTIF(I57:AH57,"=9")</f>
        <v>0</v>
      </c>
      <c r="H57" s="20">
        <f>COUNTIF(I57:AH57,"=8")</f>
        <v>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>
        <v>5</v>
      </c>
      <c r="AA57" s="15">
        <v>4</v>
      </c>
      <c r="AB57" s="15"/>
      <c r="AC57" s="15"/>
      <c r="AD57" s="15"/>
      <c r="AE57" s="15"/>
      <c r="AF57" s="15"/>
      <c r="AG57" s="15"/>
      <c r="AH57" s="15"/>
    </row>
    <row r="58" spans="1:34" ht="11.25" customHeight="1" x14ac:dyDescent="0.25">
      <c r="A58" s="4" t="str">
        <f t="shared" si="0"/>
        <v xml:space="preserve"> </v>
      </c>
      <c r="B58" s="24">
        <f t="shared" si="1"/>
        <v>54</v>
      </c>
      <c r="C58" s="15" t="s">
        <v>65</v>
      </c>
      <c r="D58" s="15" t="s">
        <v>27</v>
      </c>
      <c r="E58" s="19">
        <f>SUM(I58:AH58)</f>
        <v>8</v>
      </c>
      <c r="F58" s="20">
        <f>COUNTIF(I58:AH58,"=10")</f>
        <v>0</v>
      </c>
      <c r="G58" s="20">
        <f>COUNTIF(I58:AH58,"=9")</f>
        <v>0</v>
      </c>
      <c r="H58" s="20">
        <f>COUNTIF(I58:AH58,"=8")</f>
        <v>1</v>
      </c>
      <c r="I58" s="15"/>
      <c r="J58" s="15"/>
      <c r="K58" s="15"/>
      <c r="L58" s="15"/>
      <c r="M58" s="15"/>
      <c r="N58" s="15"/>
      <c r="O58" s="15"/>
      <c r="P58" s="15">
        <v>8</v>
      </c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1:34" ht="11.25" customHeight="1" x14ac:dyDescent="0.25">
      <c r="A59" s="4" t="str">
        <f t="shared" si="0"/>
        <v xml:space="preserve"> </v>
      </c>
      <c r="B59" s="24">
        <f t="shared" si="1"/>
        <v>54</v>
      </c>
      <c r="C59" s="15" t="s">
        <v>79</v>
      </c>
      <c r="D59" s="15" t="s">
        <v>23</v>
      </c>
      <c r="E59" s="19">
        <f>SUM(I59:AH59)</f>
        <v>8</v>
      </c>
      <c r="F59" s="20">
        <f>COUNTIF(I59:AH59,"=10")</f>
        <v>0</v>
      </c>
      <c r="G59" s="20">
        <f>COUNTIF(I59:AH59,"=9")</f>
        <v>0</v>
      </c>
      <c r="H59" s="20">
        <f>COUNTIF(I59:AH59,"=8")</f>
        <v>1</v>
      </c>
      <c r="I59" s="15"/>
      <c r="J59" s="15"/>
      <c r="K59" s="15"/>
      <c r="L59" s="15"/>
      <c r="M59" s="15"/>
      <c r="N59" s="15"/>
      <c r="O59" s="15"/>
      <c r="P59" s="15"/>
      <c r="Q59" s="15">
        <v>8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 ht="11.25" customHeight="1" x14ac:dyDescent="0.25">
      <c r="A60" s="4" t="str">
        <f t="shared" si="0"/>
        <v xml:space="preserve"> </v>
      </c>
      <c r="B60" s="24">
        <f t="shared" si="1"/>
        <v>54</v>
      </c>
      <c r="C60" s="15" t="s">
        <v>92</v>
      </c>
      <c r="D60" s="15" t="s">
        <v>93</v>
      </c>
      <c r="E60" s="19">
        <f>SUM(I60:AH60)</f>
        <v>8</v>
      </c>
      <c r="F60" s="20">
        <f>COUNTIF(I60:AH60,"=10")</f>
        <v>0</v>
      </c>
      <c r="G60" s="20">
        <f>COUNTIF(I60:AH60,"=9")</f>
        <v>0</v>
      </c>
      <c r="H60" s="20">
        <f>COUNTIF(I60:AH60,"=8")</f>
        <v>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>
        <v>8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1:34" ht="11.25" customHeight="1" x14ac:dyDescent="0.25">
      <c r="A61" s="4" t="str">
        <f t="shared" si="0"/>
        <v xml:space="preserve"> </v>
      </c>
      <c r="B61" s="24">
        <f t="shared" si="1"/>
        <v>54</v>
      </c>
      <c r="C61" s="15" t="s">
        <v>153</v>
      </c>
      <c r="D61" s="15" t="s">
        <v>141</v>
      </c>
      <c r="E61" s="19">
        <f>SUM(I61:AH61)</f>
        <v>8</v>
      </c>
      <c r="F61" s="20">
        <f>COUNTIF(I61:AH61,"=10")</f>
        <v>0</v>
      </c>
      <c r="G61" s="20">
        <f>COUNTIF(I61:AH61,"=9")</f>
        <v>0</v>
      </c>
      <c r="H61" s="20">
        <f>COUNTIF(I61:AH61,"=8")</f>
        <v>1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>
        <v>8</v>
      </c>
      <c r="AG61" s="15"/>
      <c r="AH61" s="15"/>
    </row>
    <row r="62" spans="1:34" ht="11.25" customHeight="1" x14ac:dyDescent="0.25">
      <c r="A62" s="4" t="str">
        <f t="shared" si="0"/>
        <v xml:space="preserve"> </v>
      </c>
      <c r="B62" s="24">
        <f t="shared" si="1"/>
        <v>54</v>
      </c>
      <c r="C62" s="14" t="s">
        <v>19</v>
      </c>
      <c r="D62" s="14" t="s">
        <v>72</v>
      </c>
      <c r="E62" s="19">
        <f>SUM(I62:AH62)</f>
        <v>8</v>
      </c>
      <c r="F62" s="20">
        <f>COUNTIF(I62:AH62,"=10")</f>
        <v>0</v>
      </c>
      <c r="G62" s="20">
        <f>COUNTIF(I62:AH62,"=9")</f>
        <v>0</v>
      </c>
      <c r="H62" s="20">
        <f>COUNTIF(I62:AH62,"=8")</f>
        <v>0</v>
      </c>
      <c r="I62" s="13">
        <v>4</v>
      </c>
      <c r="J62" s="13"/>
      <c r="K62" s="13">
        <v>4</v>
      </c>
      <c r="L62" s="13"/>
      <c r="M62" s="13"/>
      <c r="N62" s="13"/>
      <c r="O62" s="13"/>
      <c r="P62" s="13"/>
      <c r="Q62" s="13"/>
      <c r="R62" s="13"/>
      <c r="S62" s="13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1:34" ht="11.25" customHeight="1" x14ac:dyDescent="0.25">
      <c r="A63" s="4" t="str">
        <f t="shared" si="0"/>
        <v xml:space="preserve"> </v>
      </c>
      <c r="B63" s="24">
        <f t="shared" si="1"/>
        <v>59</v>
      </c>
      <c r="C63" s="15" t="s">
        <v>29</v>
      </c>
      <c r="D63" s="15" t="s">
        <v>11</v>
      </c>
      <c r="E63" s="19">
        <f>SUM(I63:AH63)</f>
        <v>7</v>
      </c>
      <c r="F63" s="20">
        <f>COUNTIF(I63:AH63,"=10")</f>
        <v>0</v>
      </c>
      <c r="G63" s="20">
        <f>COUNTIF(I63:AH63,"=9")</f>
        <v>0</v>
      </c>
      <c r="H63" s="20">
        <f>COUNTIF(I63:AH63,"=8")</f>
        <v>0</v>
      </c>
      <c r="I63" s="15"/>
      <c r="J63" s="15"/>
      <c r="K63" s="15">
        <v>3</v>
      </c>
      <c r="L63" s="15">
        <v>4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 ht="11.25" customHeight="1" x14ac:dyDescent="0.25">
      <c r="A64" s="4" t="str">
        <f t="shared" si="0"/>
        <v xml:space="preserve"> </v>
      </c>
      <c r="B64" s="24">
        <f t="shared" si="1"/>
        <v>59</v>
      </c>
      <c r="C64" s="15" t="s">
        <v>94</v>
      </c>
      <c r="D64" s="15" t="s">
        <v>21</v>
      </c>
      <c r="E64" s="19">
        <f>SUM(I64:AH64)</f>
        <v>7</v>
      </c>
      <c r="F64" s="20">
        <f>COUNTIF(I64:AH64,"=10")</f>
        <v>0</v>
      </c>
      <c r="G64" s="20">
        <f>COUNTIF(I64:AH64,"=9")</f>
        <v>0</v>
      </c>
      <c r="H64" s="20">
        <f>COUNTIF(I64:AH64,"=8")</f>
        <v>0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>
        <v>7</v>
      </c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 ht="11.25" customHeight="1" x14ac:dyDescent="0.25">
      <c r="A65" s="4" t="str">
        <f t="shared" si="0"/>
        <v xml:space="preserve"> </v>
      </c>
      <c r="B65" s="24">
        <f t="shared" si="1"/>
        <v>59</v>
      </c>
      <c r="C65" s="15" t="s">
        <v>40</v>
      </c>
      <c r="D65" s="15" t="s">
        <v>15</v>
      </c>
      <c r="E65" s="19">
        <f>SUM(I65:AH65)</f>
        <v>7</v>
      </c>
      <c r="F65" s="20">
        <f>COUNTIF(I65:AH65,"=10")</f>
        <v>0</v>
      </c>
      <c r="G65" s="20">
        <f>COUNTIF(I65:AH65,"=9")</f>
        <v>0</v>
      </c>
      <c r="H65" s="20">
        <f>COUNTIF(I65:AH65,"=8")</f>
        <v>0</v>
      </c>
      <c r="I65" s="15"/>
      <c r="J65" s="15">
        <v>7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1:34" ht="11.25" customHeight="1" x14ac:dyDescent="0.25">
      <c r="A66" s="4" t="str">
        <f t="shared" si="0"/>
        <v xml:space="preserve"> </v>
      </c>
      <c r="B66" s="24">
        <f t="shared" si="1"/>
        <v>59</v>
      </c>
      <c r="C66" s="15" t="s">
        <v>98</v>
      </c>
      <c r="D66" s="15" t="s">
        <v>64</v>
      </c>
      <c r="E66" s="19">
        <f>SUM(I66:AH66)</f>
        <v>7</v>
      </c>
      <c r="F66" s="20">
        <f>COUNTIF(I66:AH66,"=10")</f>
        <v>0</v>
      </c>
      <c r="G66" s="20">
        <f>COUNTIF(I66:AH66,"=9")</f>
        <v>0</v>
      </c>
      <c r="H66" s="20">
        <f>COUNTIF(I66:AH66,"=8")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>
        <v>7</v>
      </c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67" spans="1:34" ht="11.25" customHeight="1" x14ac:dyDescent="0.25">
      <c r="A67" s="4" t="str">
        <f t="shared" si="0"/>
        <v xml:space="preserve"> </v>
      </c>
      <c r="B67" s="24">
        <f t="shared" si="1"/>
        <v>59</v>
      </c>
      <c r="C67" s="15" t="s">
        <v>43</v>
      </c>
      <c r="D67" s="15" t="s">
        <v>13</v>
      </c>
      <c r="E67" s="19">
        <f>SUM(I67:AH67)</f>
        <v>7</v>
      </c>
      <c r="F67" s="20">
        <f>COUNTIF(I67:AH67,"=10")</f>
        <v>0</v>
      </c>
      <c r="G67" s="20">
        <f>COUNTIF(I67:AH67,"=9")</f>
        <v>0</v>
      </c>
      <c r="H67" s="20">
        <f>COUNTIF(I67:AH67,"=8")</f>
        <v>0</v>
      </c>
      <c r="I67" s="15">
        <v>1</v>
      </c>
      <c r="J67" s="15">
        <v>3</v>
      </c>
      <c r="K67" s="15"/>
      <c r="L67" s="15"/>
      <c r="M67" s="15"/>
      <c r="N67" s="15">
        <v>3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 ht="11.25" customHeight="1" x14ac:dyDescent="0.25">
      <c r="A68" s="4" t="str">
        <f t="shared" si="0"/>
        <v xml:space="preserve"> </v>
      </c>
      <c r="B68" s="24">
        <f t="shared" si="1"/>
        <v>59</v>
      </c>
      <c r="C68" s="15" t="s">
        <v>121</v>
      </c>
      <c r="D68" s="15" t="s">
        <v>13</v>
      </c>
      <c r="E68" s="19">
        <f>SUM(I68:AH68)</f>
        <v>7</v>
      </c>
      <c r="F68" s="20">
        <f>COUNTIF(I68:AH68,"=10")</f>
        <v>0</v>
      </c>
      <c r="G68" s="20">
        <f>COUNTIF(I68:AH68,"=9")</f>
        <v>0</v>
      </c>
      <c r="H68" s="20">
        <f>COUNTIF(I68:AH68,"=8")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>
        <v>3</v>
      </c>
      <c r="Z68" s="15"/>
      <c r="AA68" s="15"/>
      <c r="AB68" s="15"/>
      <c r="AC68" s="15"/>
      <c r="AD68" s="15"/>
      <c r="AE68" s="15">
        <v>4</v>
      </c>
      <c r="AF68" s="15"/>
      <c r="AG68" s="15"/>
      <c r="AH68" s="15"/>
    </row>
    <row r="69" spans="1:34" ht="11.25" customHeight="1" x14ac:dyDescent="0.25">
      <c r="A69" s="4" t="str">
        <f t="shared" si="0"/>
        <v xml:space="preserve"> </v>
      </c>
      <c r="B69" s="24">
        <f t="shared" si="1"/>
        <v>59</v>
      </c>
      <c r="C69" s="15" t="s">
        <v>157</v>
      </c>
      <c r="D69" s="15" t="s">
        <v>141</v>
      </c>
      <c r="E69" s="19">
        <f>SUM(I69:AH69)</f>
        <v>7</v>
      </c>
      <c r="F69" s="20">
        <f>COUNTIF(I69:AH69,"=10")</f>
        <v>0</v>
      </c>
      <c r="G69" s="20">
        <f>COUNTIF(I69:AH69,"=9")</f>
        <v>0</v>
      </c>
      <c r="H69" s="20">
        <f>COUNTIF(I69:AH69,"=8")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>
        <v>7</v>
      </c>
      <c r="AH69" s="15"/>
    </row>
    <row r="70" spans="1:34" ht="11.25" customHeight="1" x14ac:dyDescent="0.25">
      <c r="A70" s="4" t="str">
        <f t="shared" ref="A70:A112" si="2">IF(SUM(I70:AG70)&lt;1,"NY"," ")</f>
        <v xml:space="preserve"> </v>
      </c>
      <c r="B70" s="24">
        <f t="shared" ref="B70:B112" si="3">_xlfn.RANK.EQ(E70,$E$5:$E$112,0)</f>
        <v>66</v>
      </c>
      <c r="C70" s="14" t="s">
        <v>17</v>
      </c>
      <c r="D70" s="14" t="s">
        <v>11</v>
      </c>
      <c r="E70" s="19">
        <f>SUM(I70:AH70)</f>
        <v>6</v>
      </c>
      <c r="F70" s="20">
        <f>COUNTIF(I70:AH70,"=10")</f>
        <v>0</v>
      </c>
      <c r="G70" s="20">
        <f>COUNTIF(I70:AH70,"=9")</f>
        <v>0</v>
      </c>
      <c r="H70" s="20">
        <f>COUNTIF(I70:AH70,"=8")</f>
        <v>0</v>
      </c>
      <c r="I70" s="13">
        <v>6</v>
      </c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ht="11.25" customHeight="1" x14ac:dyDescent="0.25">
      <c r="A71" s="4" t="str">
        <f t="shared" si="2"/>
        <v xml:space="preserve"> </v>
      </c>
      <c r="B71" s="24">
        <f t="shared" si="3"/>
        <v>66</v>
      </c>
      <c r="C71" s="14" t="s">
        <v>33</v>
      </c>
      <c r="D71" s="14" t="s">
        <v>34</v>
      </c>
      <c r="E71" s="19">
        <f>SUM(I71:AH71)</f>
        <v>6</v>
      </c>
      <c r="F71" s="20">
        <f>COUNTIF(I71:AH71,"=10")</f>
        <v>0</v>
      </c>
      <c r="G71" s="20">
        <f>COUNTIF(I71:AH71,"=9")</f>
        <v>0</v>
      </c>
      <c r="H71" s="20">
        <f>COUNTIF(I71:AH71,"=8")</f>
        <v>0</v>
      </c>
      <c r="I71" s="15"/>
      <c r="J71" s="15"/>
      <c r="K71" s="15"/>
      <c r="L71" s="15">
        <v>6</v>
      </c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ht="11.25" customHeight="1" x14ac:dyDescent="0.25">
      <c r="A72" s="4" t="str">
        <f t="shared" si="2"/>
        <v xml:space="preserve"> </v>
      </c>
      <c r="B72" s="24">
        <f t="shared" si="3"/>
        <v>66</v>
      </c>
      <c r="C72" s="14" t="s">
        <v>112</v>
      </c>
      <c r="D72" s="14" t="s">
        <v>90</v>
      </c>
      <c r="E72" s="19">
        <f>SUM(I72:AH72)</f>
        <v>6</v>
      </c>
      <c r="F72" s="20">
        <f>COUNTIF(I72:AH72,"=10")</f>
        <v>0</v>
      </c>
      <c r="G72" s="20">
        <f>COUNTIF(I72:AH72,"=9")</f>
        <v>0</v>
      </c>
      <c r="H72" s="20">
        <f>COUNTIF(I72:AH72,"=8")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>
        <v>6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ht="11.25" customHeight="1" x14ac:dyDescent="0.25">
      <c r="A73" s="4" t="str">
        <f t="shared" si="2"/>
        <v xml:space="preserve"> </v>
      </c>
      <c r="B73" s="24">
        <f t="shared" si="3"/>
        <v>66</v>
      </c>
      <c r="C73" s="14" t="s">
        <v>120</v>
      </c>
      <c r="D73" s="14" t="s">
        <v>15</v>
      </c>
      <c r="E73" s="19">
        <f>SUM(I73:AH73)</f>
        <v>6</v>
      </c>
      <c r="F73" s="20">
        <f>COUNTIF(I73:AH73,"=10")</f>
        <v>0</v>
      </c>
      <c r="G73" s="20">
        <f>COUNTIF(I73:AH73,"=9")</f>
        <v>0</v>
      </c>
      <c r="H73" s="20">
        <f>COUNTIF(I73:AH73,"=8")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>
        <v>6</v>
      </c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ht="11.25" customHeight="1" x14ac:dyDescent="0.25">
      <c r="A74" s="4" t="str">
        <f t="shared" si="2"/>
        <v xml:space="preserve"> </v>
      </c>
      <c r="B74" s="24">
        <f t="shared" si="3"/>
        <v>66</v>
      </c>
      <c r="C74" s="14" t="s">
        <v>106</v>
      </c>
      <c r="D74" s="14" t="s">
        <v>55</v>
      </c>
      <c r="E74" s="19">
        <f>SUM(I74:AH74)</f>
        <v>6</v>
      </c>
      <c r="F74" s="20">
        <f>COUNTIF(I74:AH74,"=10")</f>
        <v>0</v>
      </c>
      <c r="G74" s="20">
        <f>COUNTIF(I74:AH74,"=9")</f>
        <v>0</v>
      </c>
      <c r="H74" s="20">
        <f>COUNTIF(I74:AH74,"=8")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>
        <v>6</v>
      </c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1:34" ht="11.25" customHeight="1" x14ac:dyDescent="0.25">
      <c r="A75" s="4" t="str">
        <f t="shared" si="2"/>
        <v xml:space="preserve"> </v>
      </c>
      <c r="B75" s="24">
        <f t="shared" si="3"/>
        <v>66</v>
      </c>
      <c r="C75" s="15" t="s">
        <v>101</v>
      </c>
      <c r="D75" s="15" t="s">
        <v>15</v>
      </c>
      <c r="E75" s="19">
        <f>SUM(I75:AH75)</f>
        <v>6</v>
      </c>
      <c r="F75" s="20">
        <f>COUNTIF(I75:AH75,"=10")</f>
        <v>0</v>
      </c>
      <c r="G75" s="20">
        <f>COUNTIF(I75:AH75,"=9")</f>
        <v>0</v>
      </c>
      <c r="H75" s="20">
        <f>COUNTIF(I75:AH75,"=8")</f>
        <v>0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>
        <v>4</v>
      </c>
      <c r="V75" s="15">
        <v>2</v>
      </c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ht="11.25" customHeight="1" x14ac:dyDescent="0.25">
      <c r="A76" s="4" t="str">
        <f t="shared" si="2"/>
        <v xml:space="preserve"> </v>
      </c>
      <c r="B76" s="24">
        <f t="shared" si="3"/>
        <v>66</v>
      </c>
      <c r="C76" s="15" t="s">
        <v>66</v>
      </c>
      <c r="D76" s="15" t="s">
        <v>67</v>
      </c>
      <c r="E76" s="19">
        <f>SUM(I76:AH76)</f>
        <v>6</v>
      </c>
      <c r="F76" s="20">
        <f>COUNTIF(I76:AH76,"=10")</f>
        <v>0</v>
      </c>
      <c r="G76" s="20">
        <f>COUNTIF(I76:AH76,"=9")</f>
        <v>0</v>
      </c>
      <c r="H76" s="20">
        <f>COUNTIF(I76:AH76,"=8")</f>
        <v>0</v>
      </c>
      <c r="I76" s="15"/>
      <c r="J76" s="15"/>
      <c r="K76" s="15"/>
      <c r="L76" s="15"/>
      <c r="M76" s="15"/>
      <c r="N76" s="15"/>
      <c r="O76" s="15"/>
      <c r="P76" s="15">
        <v>6</v>
      </c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ht="11.25" customHeight="1" x14ac:dyDescent="0.25">
      <c r="A77" s="4" t="str">
        <f t="shared" si="2"/>
        <v xml:space="preserve"> </v>
      </c>
      <c r="B77" s="24">
        <f t="shared" si="3"/>
        <v>66</v>
      </c>
      <c r="C77" s="15" t="s">
        <v>136</v>
      </c>
      <c r="D77" s="15" t="s">
        <v>15</v>
      </c>
      <c r="E77" s="19">
        <f>SUM(I77:AH77)</f>
        <v>6</v>
      </c>
      <c r="F77" s="20">
        <f>COUNTIF(I77:AH77,"=10")</f>
        <v>0</v>
      </c>
      <c r="G77" s="20">
        <f>COUNTIF(I77:AH77,"=9")</f>
        <v>0</v>
      </c>
      <c r="H77" s="20">
        <f>COUNTIF(I77:AH77,"=8")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>
        <v>6</v>
      </c>
      <c r="AC77" s="15"/>
      <c r="AD77" s="15"/>
      <c r="AE77" s="15"/>
      <c r="AF77" s="15"/>
      <c r="AG77" s="15"/>
      <c r="AH77" s="15"/>
    </row>
    <row r="78" spans="1:34" ht="11.25" customHeight="1" x14ac:dyDescent="0.25">
      <c r="A78" s="4" t="str">
        <f t="shared" si="2"/>
        <v xml:space="preserve"> </v>
      </c>
      <c r="B78" s="24">
        <f t="shared" si="3"/>
        <v>74</v>
      </c>
      <c r="C78" s="14" t="s">
        <v>18</v>
      </c>
      <c r="D78" s="14" t="s">
        <v>13</v>
      </c>
      <c r="E78" s="19">
        <f>SUM(I78:AH78)</f>
        <v>5</v>
      </c>
      <c r="F78" s="20">
        <f>COUNTIF(I78:AH78,"=10")</f>
        <v>0</v>
      </c>
      <c r="G78" s="20">
        <f>COUNTIF(I78:AH78,"=9")</f>
        <v>0</v>
      </c>
      <c r="H78" s="20">
        <f>COUNTIF(I78:AH78,"=8")</f>
        <v>0</v>
      </c>
      <c r="I78" s="13">
        <v>5</v>
      </c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  <row r="79" spans="1:34" ht="11.25" customHeight="1" x14ac:dyDescent="0.25">
      <c r="A79" s="4" t="str">
        <f t="shared" si="2"/>
        <v xml:space="preserve"> </v>
      </c>
      <c r="B79" s="24">
        <f t="shared" si="3"/>
        <v>74</v>
      </c>
      <c r="C79" s="15" t="s">
        <v>28</v>
      </c>
      <c r="D79" s="15" t="s">
        <v>23</v>
      </c>
      <c r="E79" s="19">
        <f>SUM(I79:AH79)</f>
        <v>5</v>
      </c>
      <c r="F79" s="20">
        <f>COUNTIF(I79:AH79,"=10")</f>
        <v>0</v>
      </c>
      <c r="G79" s="20">
        <f>COUNTIF(I79:AH79,"=9")</f>
        <v>0</v>
      </c>
      <c r="H79" s="20">
        <f>COUNTIF(I79:AH79,"=8")</f>
        <v>0</v>
      </c>
      <c r="I79" s="15"/>
      <c r="J79" s="15"/>
      <c r="K79" s="15">
        <v>5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ht="11.25" customHeight="1" x14ac:dyDescent="0.25">
      <c r="A80" s="4" t="str">
        <f t="shared" si="2"/>
        <v xml:space="preserve"> </v>
      </c>
      <c r="B80" s="24">
        <f t="shared" si="3"/>
        <v>74</v>
      </c>
      <c r="C80" s="15" t="s">
        <v>103</v>
      </c>
      <c r="D80" s="15" t="s">
        <v>90</v>
      </c>
      <c r="E80" s="19">
        <f>SUM(I80:AH80)</f>
        <v>5</v>
      </c>
      <c r="F80" s="20">
        <f>COUNTIF(I80:AH80,"=10")</f>
        <v>0</v>
      </c>
      <c r="G80" s="20">
        <f>COUNTIF(I80:AH80,"=9")</f>
        <v>0</v>
      </c>
      <c r="H80" s="20">
        <f>COUNTIF(I80:AH80,"=8")</f>
        <v>0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>
        <v>5</v>
      </c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ht="11.25" customHeight="1" x14ac:dyDescent="0.25">
      <c r="A81" s="4" t="str">
        <f t="shared" si="2"/>
        <v xml:space="preserve"> </v>
      </c>
      <c r="B81" s="24">
        <f t="shared" si="3"/>
        <v>74</v>
      </c>
      <c r="C81" s="15" t="s">
        <v>44</v>
      </c>
      <c r="D81" s="15" t="s">
        <v>64</v>
      </c>
      <c r="E81" s="19">
        <f>SUM(I81:AH81)</f>
        <v>5</v>
      </c>
      <c r="F81" s="20">
        <f>COUNTIF(I81:AH81,"=10")</f>
        <v>0</v>
      </c>
      <c r="G81" s="20">
        <f>COUNTIF(I81:AH81,"=9")</f>
        <v>0</v>
      </c>
      <c r="H81" s="20">
        <f>COUNTIF(I81:AH81,"=8")</f>
        <v>0</v>
      </c>
      <c r="I81" s="15"/>
      <c r="J81" s="15">
        <v>2</v>
      </c>
      <c r="K81" s="15"/>
      <c r="L81" s="15"/>
      <c r="M81" s="15"/>
      <c r="N81" s="15"/>
      <c r="O81" s="15"/>
      <c r="P81" s="15">
        <v>3</v>
      </c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1:34" ht="11.25" customHeight="1" x14ac:dyDescent="0.25">
      <c r="A82" s="4" t="str">
        <f t="shared" si="2"/>
        <v xml:space="preserve"> </v>
      </c>
      <c r="B82" s="24">
        <f t="shared" si="3"/>
        <v>74</v>
      </c>
      <c r="C82" s="15" t="s">
        <v>41</v>
      </c>
      <c r="D82" s="15" t="s">
        <v>42</v>
      </c>
      <c r="E82" s="19">
        <f>SUM(I82:AH82)</f>
        <v>5</v>
      </c>
      <c r="F82" s="20">
        <f>COUNTIF(I82:AH82,"=10")</f>
        <v>0</v>
      </c>
      <c r="G82" s="20">
        <f>COUNTIF(I82:AH82,"=9")</f>
        <v>0</v>
      </c>
      <c r="H82" s="20">
        <f>COUNTIF(I82:AH82,"=8")</f>
        <v>0</v>
      </c>
      <c r="I82" s="15"/>
      <c r="J82" s="15">
        <v>4</v>
      </c>
      <c r="K82" s="15"/>
      <c r="L82" s="15"/>
      <c r="M82" s="15"/>
      <c r="N82" s="15"/>
      <c r="O82" s="15"/>
      <c r="P82" s="15"/>
      <c r="Q82" s="15"/>
      <c r="R82" s="15"/>
      <c r="S82" s="15"/>
      <c r="T82" s="15">
        <v>1</v>
      </c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1:34" ht="11.25" customHeight="1" x14ac:dyDescent="0.25">
      <c r="A83" s="4" t="str">
        <f t="shared" si="2"/>
        <v xml:space="preserve"> </v>
      </c>
      <c r="B83" s="24">
        <f t="shared" si="3"/>
        <v>74</v>
      </c>
      <c r="C83" s="15" t="s">
        <v>137</v>
      </c>
      <c r="D83" s="15" t="s">
        <v>34</v>
      </c>
      <c r="E83" s="19">
        <f>SUM(I83:AH83)</f>
        <v>5</v>
      </c>
      <c r="F83" s="20">
        <f>COUNTIF(I83:AH83,"=10")</f>
        <v>0</v>
      </c>
      <c r="G83" s="20">
        <f>COUNTIF(I83:AH83,"=9")</f>
        <v>0</v>
      </c>
      <c r="H83" s="20">
        <f>COUNTIF(I83:AH83,"=8")</f>
        <v>0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>
        <v>5</v>
      </c>
      <c r="AC83" s="15"/>
      <c r="AD83" s="15"/>
      <c r="AE83" s="15"/>
      <c r="AF83" s="15"/>
      <c r="AG83" s="15"/>
      <c r="AH83" s="15"/>
    </row>
    <row r="84" spans="1:34" ht="11.25" customHeight="1" x14ac:dyDescent="0.25">
      <c r="A84" s="4" t="str">
        <f t="shared" si="2"/>
        <v xml:space="preserve"> </v>
      </c>
      <c r="B84" s="24">
        <f t="shared" si="3"/>
        <v>80</v>
      </c>
      <c r="C84" s="15" t="s">
        <v>47</v>
      </c>
      <c r="D84" s="15" t="s">
        <v>15</v>
      </c>
      <c r="E84" s="19">
        <f>SUM(I84:AH84)</f>
        <v>4</v>
      </c>
      <c r="F84" s="20">
        <f>COUNTIF(I84:AH84,"=10")</f>
        <v>0</v>
      </c>
      <c r="G84" s="20">
        <f>COUNTIF(I84:AH84,"=9")</f>
        <v>0</v>
      </c>
      <c r="H84" s="20">
        <f>COUNTIF(I84:AH84,"=8")</f>
        <v>0</v>
      </c>
      <c r="I84" s="15"/>
      <c r="J84" s="15"/>
      <c r="K84" s="15"/>
      <c r="L84" s="15"/>
      <c r="M84" s="15">
        <v>4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1:34" ht="11.25" customHeight="1" x14ac:dyDescent="0.25">
      <c r="A85" s="4" t="str">
        <f t="shared" si="2"/>
        <v xml:space="preserve"> </v>
      </c>
      <c r="B85" s="24">
        <f t="shared" si="3"/>
        <v>80</v>
      </c>
      <c r="C85" s="15" t="s">
        <v>96</v>
      </c>
      <c r="D85" s="15" t="s">
        <v>97</v>
      </c>
      <c r="E85" s="19">
        <f>SUM(I85:AH85)</f>
        <v>4</v>
      </c>
      <c r="F85" s="20">
        <f>COUNTIF(I85:AH85,"=10")</f>
        <v>0</v>
      </c>
      <c r="G85" s="20">
        <f>COUNTIF(I85:AH85,"=9")</f>
        <v>0</v>
      </c>
      <c r="H85" s="20">
        <f>COUNTIF(I85:AH85,"=8")</f>
        <v>0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>
        <v>4</v>
      </c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1:34" ht="11.25" customHeight="1" x14ac:dyDescent="0.25">
      <c r="A86" s="4" t="str">
        <f t="shared" si="2"/>
        <v xml:space="preserve"> </v>
      </c>
      <c r="B86" s="24">
        <f t="shared" si="3"/>
        <v>80</v>
      </c>
      <c r="C86" s="15" t="s">
        <v>70</v>
      </c>
      <c r="D86" s="15" t="s">
        <v>71</v>
      </c>
      <c r="E86" s="19">
        <f>SUM(I86:AH86)</f>
        <v>4</v>
      </c>
      <c r="F86" s="20">
        <f>COUNTIF(I86:AH86,"=10")</f>
        <v>0</v>
      </c>
      <c r="G86" s="20">
        <f>COUNTIF(I86:AH86,"=9")</f>
        <v>0</v>
      </c>
      <c r="H86" s="20">
        <f>COUNTIF(I86:AH86,"=8")</f>
        <v>0</v>
      </c>
      <c r="I86" s="15"/>
      <c r="J86" s="15"/>
      <c r="K86" s="15"/>
      <c r="L86" s="15"/>
      <c r="M86" s="15"/>
      <c r="N86" s="15"/>
      <c r="O86" s="15"/>
      <c r="P86" s="15">
        <v>4</v>
      </c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1:34" ht="11.25" customHeight="1" x14ac:dyDescent="0.25">
      <c r="A87" s="4" t="str">
        <f t="shared" si="2"/>
        <v xml:space="preserve"> </v>
      </c>
      <c r="B87" s="24">
        <f t="shared" si="3"/>
        <v>80</v>
      </c>
      <c r="C87" s="15" t="s">
        <v>143</v>
      </c>
      <c r="D87" s="15" t="s">
        <v>108</v>
      </c>
      <c r="E87" s="19">
        <f>SUM(I87:AH87)</f>
        <v>4</v>
      </c>
      <c r="F87" s="20">
        <f>COUNTIF(I87:AH87,"=10")</f>
        <v>0</v>
      </c>
      <c r="G87" s="20">
        <f>COUNTIF(I87:AH87,"=9")</f>
        <v>0</v>
      </c>
      <c r="H87" s="20">
        <f>COUNTIF(I87:AH87,"=8")</f>
        <v>0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>
        <v>4</v>
      </c>
      <c r="AD87" s="15"/>
      <c r="AE87" s="15"/>
      <c r="AF87" s="15"/>
      <c r="AG87" s="15"/>
      <c r="AH87" s="15"/>
    </row>
    <row r="88" spans="1:34" ht="11.25" customHeight="1" x14ac:dyDescent="0.25">
      <c r="A88" s="4" t="str">
        <f t="shared" si="2"/>
        <v xml:space="preserve"> </v>
      </c>
      <c r="B88" s="24">
        <f t="shared" si="3"/>
        <v>84</v>
      </c>
      <c r="C88" s="14" t="s">
        <v>20</v>
      </c>
      <c r="D88" s="14" t="s">
        <v>21</v>
      </c>
      <c r="E88" s="19">
        <f>SUM(I88:AH88)</f>
        <v>3</v>
      </c>
      <c r="F88" s="20">
        <f>COUNTIF(I88:AH88,"=10")</f>
        <v>0</v>
      </c>
      <c r="G88" s="20">
        <f>COUNTIF(I88:AH88,"=9")</f>
        <v>0</v>
      </c>
      <c r="H88" s="20">
        <f>COUNTIF(I88:AH88,"=8")</f>
        <v>0</v>
      </c>
      <c r="I88" s="15">
        <v>3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</row>
    <row r="89" spans="1:34" ht="11.25" customHeight="1" x14ac:dyDescent="0.25">
      <c r="A89" s="4" t="str">
        <f t="shared" si="2"/>
        <v xml:space="preserve"> </v>
      </c>
      <c r="B89" s="24">
        <f t="shared" si="3"/>
        <v>84</v>
      </c>
      <c r="C89" s="14" t="s">
        <v>104</v>
      </c>
      <c r="D89" s="14" t="s">
        <v>93</v>
      </c>
      <c r="E89" s="19">
        <f>SUM(I89:AH89)</f>
        <v>3</v>
      </c>
      <c r="F89" s="20">
        <f>COUNTIF(I89:AH89,"=10")</f>
        <v>0</v>
      </c>
      <c r="G89" s="20">
        <f>COUNTIF(I89:AH89,"=9")</f>
        <v>0</v>
      </c>
      <c r="H89" s="20">
        <f>COUNTIF(I89:AH89,"=8")</f>
        <v>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>
        <v>3</v>
      </c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1:34" ht="11.25" customHeight="1" x14ac:dyDescent="0.25">
      <c r="A90" s="4" t="str">
        <f t="shared" si="2"/>
        <v xml:space="preserve"> </v>
      </c>
      <c r="B90" s="24">
        <f t="shared" si="3"/>
        <v>84</v>
      </c>
      <c r="C90" s="15" t="s">
        <v>36</v>
      </c>
      <c r="D90" s="15" t="s">
        <v>64</v>
      </c>
      <c r="E90" s="19">
        <f>SUM(I90:AH90)</f>
        <v>3</v>
      </c>
      <c r="F90" s="20">
        <f>COUNTIF(I90:AH90,"=10")</f>
        <v>0</v>
      </c>
      <c r="G90" s="20">
        <f>COUNTIF(I90:AH90,"=9")</f>
        <v>0</v>
      </c>
      <c r="H90" s="20">
        <f>COUNTIF(I90:AH90,"=8")</f>
        <v>0</v>
      </c>
      <c r="I90" s="15"/>
      <c r="J90" s="15"/>
      <c r="K90" s="15"/>
      <c r="L90" s="15">
        <v>3</v>
      </c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</row>
    <row r="91" spans="1:34" ht="11.25" customHeight="1" x14ac:dyDescent="0.25">
      <c r="A91" s="4" t="str">
        <f t="shared" si="2"/>
        <v xml:space="preserve"> </v>
      </c>
      <c r="B91" s="24">
        <f t="shared" si="3"/>
        <v>84</v>
      </c>
      <c r="C91" s="15" t="s">
        <v>122</v>
      </c>
      <c r="D91" s="15" t="s">
        <v>95</v>
      </c>
      <c r="E91" s="19">
        <f>SUM(I91:AH91)</f>
        <v>3</v>
      </c>
      <c r="F91" s="20">
        <f>COUNTIF(I91:AH91,"=10")</f>
        <v>0</v>
      </c>
      <c r="G91" s="20">
        <f>COUNTIF(I91:AH91,"=9")</f>
        <v>0</v>
      </c>
      <c r="H91" s="20">
        <f>COUNTIF(I91:AH91,"=8")</f>
        <v>0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>
        <v>3</v>
      </c>
      <c r="Z91" s="15"/>
      <c r="AA91" s="15"/>
      <c r="AB91" s="15"/>
      <c r="AC91" s="15"/>
      <c r="AD91" s="15"/>
      <c r="AE91" s="15"/>
      <c r="AF91" s="15"/>
      <c r="AG91" s="15"/>
      <c r="AH91" s="15"/>
    </row>
    <row r="92" spans="1:34" ht="11.25" customHeight="1" x14ac:dyDescent="0.25">
      <c r="A92" s="4" t="str">
        <f t="shared" si="2"/>
        <v xml:space="preserve"> </v>
      </c>
      <c r="B92" s="24">
        <f t="shared" si="3"/>
        <v>84</v>
      </c>
      <c r="C92" s="15" t="s">
        <v>117</v>
      </c>
      <c r="D92" s="15" t="s">
        <v>55</v>
      </c>
      <c r="E92" s="19">
        <f>SUM(I92:AH92)</f>
        <v>3</v>
      </c>
      <c r="F92" s="20">
        <f>COUNTIF(I92:AH92,"=10")</f>
        <v>0</v>
      </c>
      <c r="G92" s="20">
        <f>COUNTIF(I92:AH92,"=9")</f>
        <v>0</v>
      </c>
      <c r="H92" s="20">
        <f>COUNTIF(I92:AH92,"=8")</f>
        <v>0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>
        <v>3</v>
      </c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1:34" ht="11.25" customHeight="1" x14ac:dyDescent="0.25">
      <c r="A93" s="4" t="str">
        <f t="shared" si="2"/>
        <v xml:space="preserve"> </v>
      </c>
      <c r="B93" s="24">
        <f t="shared" si="3"/>
        <v>84</v>
      </c>
      <c r="C93" s="15" t="s">
        <v>48</v>
      </c>
      <c r="D93" s="15" t="s">
        <v>49</v>
      </c>
      <c r="E93" s="19">
        <f>SUM(I93:AH93)</f>
        <v>3</v>
      </c>
      <c r="F93" s="20">
        <f>COUNTIF(I93:AH93,"=10")</f>
        <v>0</v>
      </c>
      <c r="G93" s="20">
        <f>COUNTIF(I93:AH93,"=9")</f>
        <v>0</v>
      </c>
      <c r="H93" s="20">
        <f>COUNTIF(I93:AH93,"=8")</f>
        <v>0</v>
      </c>
      <c r="I93" s="15"/>
      <c r="J93" s="15"/>
      <c r="K93" s="15"/>
      <c r="L93" s="15"/>
      <c r="M93" s="15">
        <v>3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</row>
    <row r="94" spans="1:34" ht="11.25" customHeight="1" x14ac:dyDescent="0.25">
      <c r="A94" s="4" t="str">
        <f t="shared" si="2"/>
        <v xml:space="preserve"> </v>
      </c>
      <c r="B94" s="24">
        <f t="shared" si="3"/>
        <v>84</v>
      </c>
      <c r="C94" s="15" t="s">
        <v>126</v>
      </c>
      <c r="D94" s="15" t="s">
        <v>23</v>
      </c>
      <c r="E94" s="19">
        <f>SUM(I94:AH94)</f>
        <v>3</v>
      </c>
      <c r="F94" s="20">
        <f>COUNTIF(I94:AH94,"=10")</f>
        <v>0</v>
      </c>
      <c r="G94" s="20">
        <f>COUNTIF(I94:AH94,"=9")</f>
        <v>0</v>
      </c>
      <c r="H94" s="20">
        <f>COUNTIF(I94:AH94,"=8")</f>
        <v>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>
        <v>3</v>
      </c>
      <c r="AA94" s="15"/>
      <c r="AB94" s="15"/>
      <c r="AC94" s="15"/>
      <c r="AD94" s="15"/>
      <c r="AE94" s="15"/>
      <c r="AF94" s="15"/>
      <c r="AG94" s="15"/>
      <c r="AH94" s="15"/>
    </row>
    <row r="95" spans="1:34" ht="11.25" customHeight="1" x14ac:dyDescent="0.25">
      <c r="A95" s="4" t="str">
        <f t="shared" si="2"/>
        <v xml:space="preserve"> </v>
      </c>
      <c r="B95" s="24">
        <f t="shared" si="3"/>
        <v>84</v>
      </c>
      <c r="C95" s="15" t="s">
        <v>118</v>
      </c>
      <c r="D95" s="15" t="s">
        <v>13</v>
      </c>
      <c r="E95" s="19">
        <f>SUM(I95:AH95)</f>
        <v>3</v>
      </c>
      <c r="F95" s="20">
        <f>COUNTIF(I95:AH95,"=10")</f>
        <v>0</v>
      </c>
      <c r="G95" s="20">
        <f>COUNTIF(I95:AH95,"=9")</f>
        <v>0</v>
      </c>
      <c r="H95" s="20">
        <f>COUNTIF(I95:AH95,"=8")</f>
        <v>0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>
        <v>2</v>
      </c>
      <c r="Y95" s="15"/>
      <c r="Z95" s="15"/>
      <c r="AA95" s="15"/>
      <c r="AB95" s="15"/>
      <c r="AC95" s="15">
        <v>1</v>
      </c>
      <c r="AD95" s="15"/>
      <c r="AE95" s="15"/>
      <c r="AF95" s="15"/>
      <c r="AG95" s="15"/>
      <c r="AH95" s="15"/>
    </row>
    <row r="96" spans="1:34" ht="11.25" customHeight="1" x14ac:dyDescent="0.25">
      <c r="A96" s="4" t="str">
        <f t="shared" si="2"/>
        <v>NY</v>
      </c>
      <c r="B96" s="24">
        <f t="shared" si="3"/>
        <v>84</v>
      </c>
      <c r="C96" s="15" t="s">
        <v>161</v>
      </c>
      <c r="D96" s="15" t="s">
        <v>15</v>
      </c>
      <c r="E96" s="19">
        <f>SUM(I96:AH96)</f>
        <v>3</v>
      </c>
      <c r="F96" s="20">
        <f>COUNTIF(I96:AH96,"=10")</f>
        <v>0</v>
      </c>
      <c r="G96" s="20">
        <f>COUNTIF(I96:AH96,"=9")</f>
        <v>0</v>
      </c>
      <c r="H96" s="20">
        <f>COUNTIF(I96:AH96,"=8")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>
        <v>3</v>
      </c>
    </row>
    <row r="97" spans="1:34" ht="11.25" customHeight="1" x14ac:dyDescent="0.25">
      <c r="A97" s="4" t="str">
        <f t="shared" si="2"/>
        <v xml:space="preserve"> </v>
      </c>
      <c r="B97" s="24">
        <f t="shared" si="3"/>
        <v>93</v>
      </c>
      <c r="C97" s="14" t="s">
        <v>22</v>
      </c>
      <c r="D97" s="14" t="s">
        <v>23</v>
      </c>
      <c r="E97" s="19">
        <f>SUM(I97:AH97)</f>
        <v>2</v>
      </c>
      <c r="F97" s="20">
        <f>COUNTIF(I97:AH97,"=10")</f>
        <v>0</v>
      </c>
      <c r="G97" s="20">
        <f>COUNTIF(I97:AH97,"=9")</f>
        <v>0</v>
      </c>
      <c r="H97" s="20">
        <f>COUNTIF(I97:AH97,"=8")</f>
        <v>0</v>
      </c>
      <c r="I97" s="15">
        <v>2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</row>
    <row r="98" spans="1:34" ht="11.25" customHeight="1" x14ac:dyDescent="0.25">
      <c r="A98" s="4" t="str">
        <f t="shared" si="2"/>
        <v xml:space="preserve"> </v>
      </c>
      <c r="B98" s="24">
        <f t="shared" si="3"/>
        <v>93</v>
      </c>
      <c r="C98" s="15" t="s">
        <v>50</v>
      </c>
      <c r="D98" s="15" t="s">
        <v>15</v>
      </c>
      <c r="E98" s="19">
        <f>SUM(I98:AH98)</f>
        <v>2</v>
      </c>
      <c r="F98" s="20">
        <f>COUNTIF(I98:AH98,"=10")</f>
        <v>0</v>
      </c>
      <c r="G98" s="20">
        <f>COUNTIF(I98:AH98,"=9")</f>
        <v>0</v>
      </c>
      <c r="H98" s="20">
        <f>COUNTIF(I98:AH98,"=8")</f>
        <v>0</v>
      </c>
      <c r="I98" s="15"/>
      <c r="J98" s="15"/>
      <c r="K98" s="15"/>
      <c r="L98" s="15"/>
      <c r="M98" s="15">
        <v>2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  <row r="99" spans="1:34" ht="11.25" customHeight="1" x14ac:dyDescent="0.25">
      <c r="A99" s="4" t="str">
        <f t="shared" si="2"/>
        <v xml:space="preserve"> </v>
      </c>
      <c r="B99" s="24">
        <f t="shared" si="3"/>
        <v>93</v>
      </c>
      <c r="C99" s="15" t="s">
        <v>59</v>
      </c>
      <c r="D99" s="15" t="s">
        <v>23</v>
      </c>
      <c r="E99" s="19">
        <f>SUM(I99:AH99)</f>
        <v>2</v>
      </c>
      <c r="F99" s="20">
        <f>COUNTIF(I99:AH99,"=10")</f>
        <v>0</v>
      </c>
      <c r="G99" s="20">
        <f>COUNTIF(I99:AH99,"=9")</f>
        <v>0</v>
      </c>
      <c r="H99" s="20">
        <f>COUNTIF(I99:AH99,"=8")</f>
        <v>0</v>
      </c>
      <c r="I99" s="15"/>
      <c r="J99" s="15"/>
      <c r="K99" s="15"/>
      <c r="L99" s="15"/>
      <c r="M99" s="15"/>
      <c r="N99" s="15"/>
      <c r="O99" s="15">
        <v>2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</row>
    <row r="100" spans="1:34" ht="11.25" customHeight="1" x14ac:dyDescent="0.25">
      <c r="A100" s="4" t="str">
        <f t="shared" si="2"/>
        <v xml:space="preserve"> </v>
      </c>
      <c r="B100" s="24">
        <f t="shared" si="3"/>
        <v>93</v>
      </c>
      <c r="C100" s="15" t="s">
        <v>75</v>
      </c>
      <c r="D100" s="15" t="s">
        <v>21</v>
      </c>
      <c r="E100" s="19">
        <f>SUM(I100:AH100)</f>
        <v>2</v>
      </c>
      <c r="F100" s="20">
        <f>COUNTIF(I100:AH100,"=10")</f>
        <v>0</v>
      </c>
      <c r="G100" s="20">
        <f>COUNTIF(I100:AH100,"=9")</f>
        <v>0</v>
      </c>
      <c r="H100" s="20">
        <f>COUNTIF(I100:AH100,"=8")</f>
        <v>0</v>
      </c>
      <c r="I100" s="15"/>
      <c r="J100" s="15"/>
      <c r="K100" s="15"/>
      <c r="L100" s="15"/>
      <c r="M100" s="15"/>
      <c r="N100" s="15"/>
      <c r="O100" s="15"/>
      <c r="P100" s="15">
        <v>2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 spans="1:34" ht="11.25" customHeight="1" x14ac:dyDescent="0.25">
      <c r="A101" s="4" t="str">
        <f t="shared" si="2"/>
        <v xml:space="preserve"> </v>
      </c>
      <c r="B101" s="24">
        <f t="shared" si="3"/>
        <v>93</v>
      </c>
      <c r="C101" s="15" t="s">
        <v>87</v>
      </c>
      <c r="D101" s="15" t="s">
        <v>34</v>
      </c>
      <c r="E101" s="19">
        <f>SUM(I101:AH101)</f>
        <v>2</v>
      </c>
      <c r="F101" s="20">
        <f>COUNTIF(I101:AH101,"=10")</f>
        <v>0</v>
      </c>
      <c r="G101" s="20">
        <f>COUNTIF(I101:AH101,"=9")</f>
        <v>0</v>
      </c>
      <c r="H101" s="20">
        <f>COUNTIF(I101:AH101,"=8")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>
        <v>2</v>
      </c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 spans="1:34" ht="11.25" customHeight="1" x14ac:dyDescent="0.25">
      <c r="A102" s="4" t="str">
        <f t="shared" si="2"/>
        <v xml:space="preserve"> </v>
      </c>
      <c r="B102" s="24">
        <f t="shared" si="3"/>
        <v>93</v>
      </c>
      <c r="C102" s="15" t="s">
        <v>91</v>
      </c>
      <c r="D102" s="15" t="s">
        <v>23</v>
      </c>
      <c r="E102" s="19">
        <f>SUM(I102:AH102)</f>
        <v>2</v>
      </c>
      <c r="F102" s="20">
        <f>COUNTIF(I102:AH102,"=10")</f>
        <v>0</v>
      </c>
      <c r="G102" s="20">
        <f>COUNTIF(I102:AH102,"=9")</f>
        <v>0</v>
      </c>
      <c r="H102" s="20">
        <f>COUNTIF(I102:AH102,"=8")</f>
        <v>0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>
        <v>2</v>
      </c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 spans="1:34" ht="11.25" customHeight="1" x14ac:dyDescent="0.25">
      <c r="A103" s="4" t="str">
        <f t="shared" si="2"/>
        <v xml:space="preserve"> </v>
      </c>
      <c r="B103" s="24">
        <f t="shared" si="3"/>
        <v>93</v>
      </c>
      <c r="C103" s="15" t="s">
        <v>102</v>
      </c>
      <c r="D103" s="15" t="s">
        <v>97</v>
      </c>
      <c r="E103" s="19">
        <f>SUM(I103:AH103)</f>
        <v>2</v>
      </c>
      <c r="F103" s="20">
        <f>COUNTIF(I103:AH103,"=10")</f>
        <v>0</v>
      </c>
      <c r="G103" s="20">
        <f>COUNTIF(I103:AH103,"=9")</f>
        <v>0</v>
      </c>
      <c r="H103" s="20">
        <f>COUNTIF(I103:AH103,"=8")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>
        <v>2</v>
      </c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 spans="1:34" ht="11.25" customHeight="1" x14ac:dyDescent="0.25">
      <c r="A104" s="4" t="str">
        <f t="shared" si="2"/>
        <v xml:space="preserve"> </v>
      </c>
      <c r="B104" s="24">
        <f t="shared" si="3"/>
        <v>93</v>
      </c>
      <c r="C104" s="15" t="s">
        <v>139</v>
      </c>
      <c r="D104" s="15" t="s">
        <v>108</v>
      </c>
      <c r="E104" s="19">
        <f>SUM(I104:AH104)</f>
        <v>2</v>
      </c>
      <c r="F104" s="20">
        <f>COUNTIF(I104:AH104,"=10")</f>
        <v>0</v>
      </c>
      <c r="G104" s="20">
        <f>COUNTIF(I104:AH104,"=9")</f>
        <v>0</v>
      </c>
      <c r="H104" s="20">
        <f>COUNTIF(I104:AH104,"=8")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>
        <v>2</v>
      </c>
      <c r="AC104" s="15"/>
      <c r="AD104" s="15"/>
      <c r="AE104" s="15"/>
      <c r="AF104" s="15"/>
      <c r="AG104" s="15"/>
      <c r="AH104" s="15"/>
    </row>
    <row r="105" spans="1:34" ht="11.25" customHeight="1" x14ac:dyDescent="0.25">
      <c r="A105" s="4" t="str">
        <f t="shared" si="2"/>
        <v xml:space="preserve"> </v>
      </c>
      <c r="B105" s="24">
        <f t="shared" si="3"/>
        <v>93</v>
      </c>
      <c r="C105" s="15" t="s">
        <v>147</v>
      </c>
      <c r="D105" s="15" t="s">
        <v>21</v>
      </c>
      <c r="E105" s="19">
        <f>SUM(I105:AH105)</f>
        <v>2</v>
      </c>
      <c r="F105" s="20">
        <f>COUNTIF(I105:AH105,"=10")</f>
        <v>0</v>
      </c>
      <c r="G105" s="20">
        <f>COUNTIF(I105:AH105,"=9")</f>
        <v>0</v>
      </c>
      <c r="H105" s="20">
        <f>COUNTIF(I105:AH105,"=8")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>
        <v>2</v>
      </c>
      <c r="AE105" s="15"/>
      <c r="AF105" s="15"/>
      <c r="AG105" s="15"/>
      <c r="AH105" s="15"/>
    </row>
    <row r="106" spans="1:34" ht="11.25" customHeight="1" x14ac:dyDescent="0.25">
      <c r="A106" s="4" t="str">
        <f t="shared" si="2"/>
        <v xml:space="preserve"> </v>
      </c>
      <c r="B106" s="24">
        <f t="shared" si="3"/>
        <v>93</v>
      </c>
      <c r="C106" s="15" t="s">
        <v>158</v>
      </c>
      <c r="D106" s="15" t="s">
        <v>141</v>
      </c>
      <c r="E106" s="19">
        <f>SUM(I106:AH106)</f>
        <v>2</v>
      </c>
      <c r="F106" s="20">
        <f>COUNTIF(I106:AH106,"=10")</f>
        <v>0</v>
      </c>
      <c r="G106" s="20">
        <f>COUNTIF(I106:AH106,"=9")</f>
        <v>0</v>
      </c>
      <c r="H106" s="20">
        <f>COUNTIF(I106:AH106,"=8")</f>
        <v>0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>
        <v>2</v>
      </c>
      <c r="AH106" s="15"/>
    </row>
    <row r="107" spans="1:34" ht="11.25" customHeight="1" x14ac:dyDescent="0.25">
      <c r="A107" s="4" t="str">
        <f t="shared" si="2"/>
        <v>NY</v>
      </c>
      <c r="B107" s="24">
        <f t="shared" si="3"/>
        <v>93</v>
      </c>
      <c r="C107" s="15" t="s">
        <v>162</v>
      </c>
      <c r="D107" s="15" t="s">
        <v>21</v>
      </c>
      <c r="E107" s="19">
        <f>SUM(I107:AH107)</f>
        <v>2</v>
      </c>
      <c r="F107" s="20">
        <f>COUNTIF(I107:AH107,"=10")</f>
        <v>0</v>
      </c>
      <c r="G107" s="20">
        <f>COUNTIF(I107:AH107,"=9")</f>
        <v>0</v>
      </c>
      <c r="H107" s="20">
        <f>COUNTIF(I107:AH107,"=8")</f>
        <v>0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>
        <v>2</v>
      </c>
    </row>
    <row r="108" spans="1:34" ht="11.25" customHeight="1" x14ac:dyDescent="0.25">
      <c r="A108" s="4" t="str">
        <f t="shared" si="2"/>
        <v xml:space="preserve"> </v>
      </c>
      <c r="B108" s="24">
        <f t="shared" si="3"/>
        <v>104</v>
      </c>
      <c r="C108" s="14" t="s">
        <v>110</v>
      </c>
      <c r="D108" s="14" t="s">
        <v>111</v>
      </c>
      <c r="E108" s="19">
        <f>SUM(I108:AH108)</f>
        <v>1</v>
      </c>
      <c r="F108" s="20">
        <f>COUNTIF(I108:AH108,"=10")</f>
        <v>0</v>
      </c>
      <c r="G108" s="20">
        <f>COUNTIF(I108:AH108,"=9")</f>
        <v>0</v>
      </c>
      <c r="H108" s="20">
        <f>COUNTIF(I108:AH108,"=8")</f>
        <v>0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>
        <v>1</v>
      </c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</row>
    <row r="109" spans="1:34" ht="11.25" customHeight="1" x14ac:dyDescent="0.25">
      <c r="A109" s="4" t="str">
        <f t="shared" si="2"/>
        <v xml:space="preserve"> </v>
      </c>
      <c r="B109" s="24">
        <f t="shared" si="3"/>
        <v>104</v>
      </c>
      <c r="C109" s="15" t="s">
        <v>38</v>
      </c>
      <c r="D109" s="15" t="s">
        <v>23</v>
      </c>
      <c r="E109" s="19">
        <f>SUM(I109:AH109)</f>
        <v>1</v>
      </c>
      <c r="F109" s="20">
        <f>COUNTIF(I109:AH109,"=10")</f>
        <v>0</v>
      </c>
      <c r="G109" s="20">
        <f>COUNTIF(I109:AH109,"=9")</f>
        <v>0</v>
      </c>
      <c r="H109" s="20">
        <f>COUNTIF(I109:AH109,"=8")</f>
        <v>0</v>
      </c>
      <c r="I109" s="15"/>
      <c r="J109" s="15"/>
      <c r="K109" s="15"/>
      <c r="L109" s="15">
        <v>1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 spans="1:34" ht="11.25" customHeight="1" x14ac:dyDescent="0.25">
      <c r="A110" s="4" t="str">
        <f t="shared" si="2"/>
        <v xml:space="preserve"> </v>
      </c>
      <c r="B110" s="24">
        <f t="shared" si="3"/>
        <v>104</v>
      </c>
      <c r="C110" s="15" t="s">
        <v>45</v>
      </c>
      <c r="D110" s="15" t="s">
        <v>23</v>
      </c>
      <c r="E110" s="19">
        <f>SUM(I110:AH110)</f>
        <v>1</v>
      </c>
      <c r="F110" s="20">
        <f>COUNTIF(I110:AH110,"=10")</f>
        <v>0</v>
      </c>
      <c r="G110" s="20">
        <f>COUNTIF(I110:AH110,"=9")</f>
        <v>0</v>
      </c>
      <c r="H110" s="20">
        <f>COUNTIF(I110:AH110,"=8")</f>
        <v>0</v>
      </c>
      <c r="I110" s="15"/>
      <c r="J110" s="15">
        <v>1</v>
      </c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 spans="1:34" ht="11.25" customHeight="1" x14ac:dyDescent="0.25">
      <c r="A111" s="4" t="str">
        <f t="shared" si="2"/>
        <v xml:space="preserve"> </v>
      </c>
      <c r="B111" s="24">
        <f t="shared" si="3"/>
        <v>104</v>
      </c>
      <c r="C111" s="15" t="s">
        <v>132</v>
      </c>
      <c r="D111" s="15" t="s">
        <v>129</v>
      </c>
      <c r="E111" s="19">
        <f>SUM(I111:AH111)</f>
        <v>1</v>
      </c>
      <c r="F111" s="20">
        <f>COUNTIF(I111:AH111,"=10")</f>
        <v>0</v>
      </c>
      <c r="G111" s="20">
        <f>COUNTIF(I111:AH111,"=9")</f>
        <v>0</v>
      </c>
      <c r="H111" s="20">
        <f>COUNTIF(I111:AH111,"=8")</f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>
        <v>1</v>
      </c>
      <c r="AB111" s="15"/>
      <c r="AC111" s="15"/>
      <c r="AD111" s="15"/>
      <c r="AE111" s="15"/>
      <c r="AF111" s="15"/>
      <c r="AG111" s="15"/>
      <c r="AH111" s="15"/>
    </row>
    <row r="112" spans="1:34" ht="11.25" customHeight="1" x14ac:dyDescent="0.25">
      <c r="A112" s="4" t="str">
        <f t="shared" si="2"/>
        <v xml:space="preserve"> </v>
      </c>
      <c r="B112" s="24">
        <f t="shared" si="3"/>
        <v>104</v>
      </c>
      <c r="C112" s="15" t="s">
        <v>127</v>
      </c>
      <c r="D112" s="15" t="s">
        <v>15</v>
      </c>
      <c r="E112" s="19">
        <f>SUM(I112:AH112)</f>
        <v>1</v>
      </c>
      <c r="F112" s="20">
        <f>COUNTIF(I112:AH112,"=10")</f>
        <v>0</v>
      </c>
      <c r="G112" s="20">
        <f>COUNTIF(I112:AH112,"=9")</f>
        <v>0</v>
      </c>
      <c r="H112" s="20">
        <f>COUNTIF(I112:AH112,"=8")</f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>
        <v>1</v>
      </c>
      <c r="AA112" s="15"/>
      <c r="AB112" s="15"/>
      <c r="AC112" s="15"/>
      <c r="AD112" s="15"/>
      <c r="AE112" s="15"/>
      <c r="AF112" s="15"/>
      <c r="AG112" s="15"/>
      <c r="AH112" s="15"/>
    </row>
    <row r="113" spans="2:34" ht="11.25" customHeight="1" x14ac:dyDescent="0.25">
      <c r="B113" s="24"/>
      <c r="C113" s="15"/>
      <c r="D113" s="15"/>
      <c r="E113" s="21">
        <f>SUM(E5:E112)</f>
        <v>1444</v>
      </c>
      <c r="F113" s="21">
        <f t="shared" ref="F113:AH113" si="4">SUM(F5:F112)</f>
        <v>26</v>
      </c>
      <c r="G113" s="21">
        <f t="shared" si="4"/>
        <v>26</v>
      </c>
      <c r="H113" s="21">
        <f t="shared" si="4"/>
        <v>28</v>
      </c>
      <c r="I113" s="13">
        <f t="shared" si="4"/>
        <v>55</v>
      </c>
      <c r="J113" s="13">
        <f t="shared" si="4"/>
        <v>55</v>
      </c>
      <c r="K113" s="13">
        <f t="shared" si="4"/>
        <v>55</v>
      </c>
      <c r="L113" s="13">
        <f t="shared" si="4"/>
        <v>55</v>
      </c>
      <c r="M113" s="13">
        <f t="shared" si="4"/>
        <v>55</v>
      </c>
      <c r="N113" s="13">
        <f t="shared" si="4"/>
        <v>55</v>
      </c>
      <c r="O113" s="13">
        <f t="shared" si="4"/>
        <v>55</v>
      </c>
      <c r="P113" s="13">
        <f t="shared" si="4"/>
        <v>56</v>
      </c>
      <c r="Q113" s="13">
        <f t="shared" si="4"/>
        <v>56</v>
      </c>
      <c r="R113" s="13">
        <f t="shared" si="4"/>
        <v>56</v>
      </c>
      <c r="S113" s="13">
        <f t="shared" si="4"/>
        <v>55</v>
      </c>
      <c r="T113" s="13">
        <f t="shared" si="4"/>
        <v>55</v>
      </c>
      <c r="U113" s="13">
        <f t="shared" si="4"/>
        <v>56</v>
      </c>
      <c r="V113" s="13">
        <f t="shared" si="4"/>
        <v>56</v>
      </c>
      <c r="W113" s="13">
        <f t="shared" si="4"/>
        <v>56</v>
      </c>
      <c r="X113" s="13">
        <f t="shared" si="4"/>
        <v>55</v>
      </c>
      <c r="Y113" s="13">
        <f t="shared" si="4"/>
        <v>56</v>
      </c>
      <c r="Z113" s="13">
        <f t="shared" si="4"/>
        <v>55</v>
      </c>
      <c r="AA113" s="13">
        <f t="shared" si="4"/>
        <v>55</v>
      </c>
      <c r="AB113" s="13">
        <f t="shared" si="4"/>
        <v>55</v>
      </c>
      <c r="AC113" s="13">
        <f t="shared" si="4"/>
        <v>55</v>
      </c>
      <c r="AD113" s="13">
        <f t="shared" si="4"/>
        <v>56</v>
      </c>
      <c r="AE113" s="13">
        <f t="shared" si="4"/>
        <v>56</v>
      </c>
      <c r="AF113" s="13">
        <f t="shared" si="4"/>
        <v>56</v>
      </c>
      <c r="AG113" s="13">
        <f t="shared" si="4"/>
        <v>59</v>
      </c>
      <c r="AH113" s="13">
        <f t="shared" si="4"/>
        <v>55</v>
      </c>
    </row>
    <row r="114" spans="2:34" x14ac:dyDescent="0.25">
      <c r="B114" s="24"/>
      <c r="C114" s="15"/>
      <c r="D114" s="15"/>
      <c r="E114" s="13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6" t="s">
        <v>76</v>
      </c>
      <c r="Q114" s="16" t="s">
        <v>76</v>
      </c>
      <c r="R114" s="16" t="s">
        <v>76</v>
      </c>
      <c r="S114" s="16"/>
      <c r="T114" s="15" t="s">
        <v>76</v>
      </c>
      <c r="U114" s="15" t="s">
        <v>76</v>
      </c>
      <c r="V114" s="15" t="s">
        <v>76</v>
      </c>
      <c r="W114" s="15" t="s">
        <v>76</v>
      </c>
      <c r="X114" s="15"/>
      <c r="Y114" s="15" t="s">
        <v>76</v>
      </c>
      <c r="Z114" s="15"/>
      <c r="AA114" s="15"/>
      <c r="AB114" s="15"/>
      <c r="AC114" s="15"/>
      <c r="AD114" s="15" t="s">
        <v>76</v>
      </c>
      <c r="AE114" s="15" t="s">
        <v>76</v>
      </c>
      <c r="AF114" s="15" t="s">
        <v>76</v>
      </c>
      <c r="AG114" s="15" t="s">
        <v>76</v>
      </c>
      <c r="AH114" s="15"/>
    </row>
    <row r="115" spans="2:34" x14ac:dyDescent="0.25">
      <c r="E115" s="5"/>
    </row>
    <row r="116" spans="2:34" x14ac:dyDescent="0.25">
      <c r="E116" s="5"/>
    </row>
    <row r="117" spans="2:34" x14ac:dyDescent="0.25">
      <c r="E117" s="5"/>
    </row>
    <row r="118" spans="2:34" x14ac:dyDescent="0.25">
      <c r="E118" s="5"/>
    </row>
    <row r="119" spans="2:34" x14ac:dyDescent="0.25">
      <c r="E119" s="5"/>
    </row>
  </sheetData>
  <sortState xmlns:xlrd2="http://schemas.microsoft.com/office/spreadsheetml/2017/richdata2" ref="A4:AH112">
    <sortCondition descending="1" ref="E4:E112"/>
    <sortCondition descending="1" ref="F4:F112"/>
    <sortCondition descending="1" ref="G4:G112"/>
    <sortCondition descending="1" ref="H4:H112"/>
  </sortState>
  <phoneticPr fontId="0" type="noConversion"/>
  <printOptions horizontalCentered="1" gridLines="1"/>
  <pageMargins left="0.39370078740157483" right="0.39370078740157483" top="0.78740157480314965" bottom="0.51181102362204722" header="0.51181102362204722" footer="0.51181102362204722"/>
  <pageSetup paperSize="9" pageOrder="overThenDown" orientation="landscape" horizontalDpi="300" verticalDpi="300" r:id="rId1"/>
  <headerFooter alignWithMargins="0">
    <oddHeader>&amp;L&amp;"Times New Roman,Kursiv"&amp;D&amp;R&amp;"Times New Roman,Kursiv"Side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35734F-819C-4D34-A764-B02BAF51D2C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E1F9560-2396-4420-855E-862BB5BCB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E50915-C140-43D8-9DB6-6427D338DE34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831E9321-40F9-428B-A0AE-6C95500381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Sprint-H21</vt:lpstr>
      <vt:lpstr>'Sprint-H21'!Utskriftstitler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2006-09-04T07:34:08Z</cp:lastPrinted>
  <dcterms:created xsi:type="dcterms:W3CDTF">2004-04-21T08:33:13Z</dcterms:created>
  <dcterms:modified xsi:type="dcterms:W3CDTF">2025-05-11T15:04:26Z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