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Ski-O/"/>
    </mc:Choice>
  </mc:AlternateContent>
  <xr:revisionPtr revIDLastSave="74" documentId="8_{3AA26C46-D57B-48F1-9FAD-580725CDE52F}" xr6:coauthVersionLast="47" xr6:coauthVersionMax="47" xr10:uidLastSave="{B90F828D-0232-4996-9E37-DE8DFF9C4D55}"/>
  <bookViews>
    <workbookView xWindow="-110" yWindow="-110" windowWidth="19420" windowHeight="10420" xr2:uid="{00000000-000D-0000-FFFF-FFFF00000000}"/>
  </bookViews>
  <sheets>
    <sheet name="Ark1" sheetId="1" r:id="rId1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A7" i="1"/>
  <c r="A8" i="1"/>
  <c r="A9" i="1"/>
  <c r="A10" i="1"/>
  <c r="A11" i="1"/>
  <c r="A12" i="1"/>
  <c r="A14" i="1"/>
  <c r="A15" i="1"/>
  <c r="A16" i="1"/>
  <c r="A13" i="1"/>
  <c r="A17" i="1"/>
  <c r="A18" i="1"/>
  <c r="A19" i="1"/>
  <c r="A20" i="1"/>
  <c r="A21" i="1"/>
  <c r="A24" i="1"/>
  <c r="A26" i="1"/>
  <c r="A22" i="1"/>
  <c r="A23" i="1"/>
  <c r="A25" i="1"/>
  <c r="A27" i="1"/>
  <c r="A28" i="1"/>
  <c r="A29" i="1"/>
  <c r="A30" i="1"/>
  <c r="A31" i="1"/>
  <c r="A32" i="1"/>
  <c r="A33" i="1"/>
  <c r="A34" i="1"/>
  <c r="A35" i="1"/>
  <c r="A36" i="1"/>
  <c r="A38" i="1"/>
  <c r="A39" i="1"/>
  <c r="A40" i="1"/>
  <c r="A41" i="1"/>
  <c r="A37" i="1"/>
  <c r="A44" i="1"/>
  <c r="A45" i="1"/>
  <c r="A42" i="1"/>
  <c r="A47" i="1"/>
  <c r="A48" i="1"/>
  <c r="A49" i="1"/>
  <c r="A50" i="1"/>
  <c r="A46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5" i="1"/>
  <c r="A66" i="1"/>
  <c r="A67" i="1"/>
  <c r="A68" i="1"/>
  <c r="A69" i="1"/>
  <c r="A70" i="1"/>
  <c r="A71" i="1"/>
  <c r="A72" i="1"/>
  <c r="A73" i="1"/>
  <c r="A75" i="1"/>
  <c r="A76" i="1"/>
  <c r="A77" i="1"/>
  <c r="A78" i="1"/>
  <c r="A79" i="1"/>
  <c r="A80" i="1"/>
  <c r="A81" i="1"/>
  <c r="A43" i="1"/>
  <c r="A74" i="1"/>
  <c r="A64" i="1"/>
  <c r="A82" i="1"/>
  <c r="A6" i="1"/>
  <c r="H64" i="1"/>
  <c r="G64" i="1"/>
  <c r="F64" i="1"/>
  <c r="E64" i="1"/>
  <c r="H74" i="1"/>
  <c r="G74" i="1"/>
  <c r="F74" i="1"/>
  <c r="E74" i="1"/>
  <c r="H73" i="1"/>
  <c r="G73" i="1"/>
  <c r="F73" i="1"/>
  <c r="E73" i="1"/>
  <c r="H46" i="1"/>
  <c r="G46" i="1"/>
  <c r="F46" i="1"/>
  <c r="E46" i="1"/>
  <c r="H43" i="1"/>
  <c r="G43" i="1"/>
  <c r="F43" i="1"/>
  <c r="E43" i="1"/>
  <c r="H42" i="1"/>
  <c r="G42" i="1"/>
  <c r="F42" i="1"/>
  <c r="E42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22" i="1"/>
  <c r="G22" i="1"/>
  <c r="F22" i="1"/>
  <c r="E22" i="1"/>
  <c r="H63" i="1"/>
  <c r="G63" i="1"/>
  <c r="F63" i="1"/>
  <c r="E63" i="1"/>
  <c r="H29" i="1"/>
  <c r="G29" i="1"/>
  <c r="F29" i="1"/>
  <c r="E29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37" i="1"/>
  <c r="G37" i="1"/>
  <c r="F37" i="1"/>
  <c r="E37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25" i="1"/>
  <c r="G25" i="1"/>
  <c r="F25" i="1"/>
  <c r="E25" i="1"/>
  <c r="H45" i="1"/>
  <c r="G45" i="1"/>
  <c r="F45" i="1"/>
  <c r="E45" i="1"/>
  <c r="H44" i="1"/>
  <c r="G44" i="1"/>
  <c r="F44" i="1"/>
  <c r="E44" i="1"/>
  <c r="H31" i="1"/>
  <c r="G31" i="1"/>
  <c r="F31" i="1"/>
  <c r="E31" i="1"/>
  <c r="H41" i="1"/>
  <c r="G41" i="1"/>
  <c r="F41" i="1"/>
  <c r="E41" i="1"/>
  <c r="H40" i="1"/>
  <c r="G40" i="1"/>
  <c r="F40" i="1"/>
  <c r="E40" i="1"/>
  <c r="H23" i="1"/>
  <c r="G23" i="1"/>
  <c r="F23" i="1"/>
  <c r="E23" i="1"/>
  <c r="H39" i="1"/>
  <c r="G39" i="1"/>
  <c r="F39" i="1"/>
  <c r="E39" i="1"/>
  <c r="H38" i="1"/>
  <c r="G38" i="1"/>
  <c r="F38" i="1"/>
  <c r="E38" i="1"/>
  <c r="H28" i="1"/>
  <c r="G28" i="1"/>
  <c r="F28" i="1"/>
  <c r="E28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0" i="1"/>
  <c r="G30" i="1"/>
  <c r="F30" i="1"/>
  <c r="E30" i="1"/>
  <c r="H17" i="1"/>
  <c r="G17" i="1"/>
  <c r="F17" i="1"/>
  <c r="E17" i="1"/>
  <c r="H13" i="1"/>
  <c r="G13" i="1"/>
  <c r="F13" i="1"/>
  <c r="E13" i="1"/>
  <c r="H18" i="1"/>
  <c r="G18" i="1"/>
  <c r="F18" i="1"/>
  <c r="E18" i="1"/>
  <c r="H27" i="1"/>
  <c r="G27" i="1"/>
  <c r="F27" i="1"/>
  <c r="E27" i="1"/>
  <c r="H26" i="1"/>
  <c r="G26" i="1"/>
  <c r="F26" i="1"/>
  <c r="E26" i="1"/>
  <c r="H24" i="1"/>
  <c r="G24" i="1"/>
  <c r="F24" i="1"/>
  <c r="E24" i="1"/>
  <c r="H21" i="1"/>
  <c r="G21" i="1"/>
  <c r="F21" i="1"/>
  <c r="E21" i="1"/>
  <c r="H20" i="1"/>
  <c r="G20" i="1"/>
  <c r="F20" i="1"/>
  <c r="E20" i="1"/>
  <c r="H19" i="1"/>
  <c r="G19" i="1"/>
  <c r="F19" i="1"/>
  <c r="E19" i="1"/>
  <c r="H16" i="1"/>
  <c r="G16" i="1"/>
  <c r="F16" i="1"/>
  <c r="E16" i="1"/>
  <c r="H15" i="1"/>
  <c r="G15" i="1"/>
  <c r="F15" i="1"/>
  <c r="E15" i="1"/>
  <c r="H14" i="1"/>
  <c r="G14" i="1"/>
  <c r="F14" i="1"/>
  <c r="E14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AQ83" i="1"/>
  <c r="AJ83" i="1"/>
  <c r="AI83" i="1"/>
  <c r="AP83" i="1"/>
  <c r="AO83" i="1"/>
  <c r="AN83" i="1"/>
  <c r="AM83" i="1"/>
  <c r="AL83" i="1"/>
  <c r="AK83" i="1"/>
  <c r="AH83" i="1" l="1"/>
  <c r="AG83" i="1"/>
  <c r="AF83" i="1"/>
  <c r="AE83" i="1"/>
  <c r="AD83" i="1"/>
  <c r="AC83" i="1"/>
  <c r="AB83" i="1"/>
  <c r="AA83" i="1"/>
  <c r="Y83" i="1"/>
  <c r="X83" i="1"/>
  <c r="W83" i="1"/>
  <c r="V83" i="1"/>
  <c r="U83" i="1"/>
  <c r="T83" i="1"/>
  <c r="R83" i="1"/>
  <c r="S83" i="1"/>
  <c r="Q83" i="1"/>
  <c r="P83" i="1"/>
  <c r="O83" i="1"/>
  <c r="N83" i="1"/>
  <c r="I83" i="1"/>
  <c r="J83" i="1"/>
  <c r="K83" i="1"/>
  <c r="L83" i="1"/>
  <c r="M83" i="1"/>
  <c r="Z83" i="1"/>
  <c r="B6" i="1" l="1"/>
  <c r="E83" i="1"/>
  <c r="H83" i="1"/>
  <c r="G83" i="1"/>
  <c r="F83" i="1"/>
</calcChain>
</file>

<file path=xl/sharedStrings.xml><?xml version="1.0" encoding="utf-8"?>
<sst xmlns="http://schemas.openxmlformats.org/spreadsheetml/2006/main" count="176" uniqueCount="137">
  <si>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</si>
  <si>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</si>
  <si>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</si>
  <si>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</si>
  <si>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</si>
  <si>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</si>
  <si>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</si>
  <si>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</si>
  <si>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</si>
  <si>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</si>
  <si>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Martin Skrove</t>
  </si>
  <si>
    <t>Hans Trøan</t>
  </si>
  <si>
    <t>04</t>
  </si>
  <si>
    <t>Morten Eliassen</t>
  </si>
  <si>
    <t>Helge Kolstad</t>
  </si>
  <si>
    <t>Trygve Hermansen</t>
  </si>
  <si>
    <t>Geir Ødegaard</t>
  </si>
  <si>
    <t>Ørjan Ravndal</t>
  </si>
  <si>
    <t>Øyvind Loe Johansen</t>
  </si>
  <si>
    <t>Mattis Myhre</t>
  </si>
  <si>
    <t>Ola Berger</t>
  </si>
  <si>
    <t>Harald Svergja</t>
  </si>
  <si>
    <t>Lars Lystad</t>
  </si>
  <si>
    <t>Vidar Benjaminsen</t>
  </si>
  <si>
    <t>Tommy Olsen</t>
  </si>
  <si>
    <t>Kjetil Ulven</t>
  </si>
  <si>
    <t>Andreas M. Edvardsen</t>
  </si>
  <si>
    <t>Anders Hauge</t>
  </si>
  <si>
    <t>Eivind Tonna</t>
  </si>
  <si>
    <t>Øystein Kvaal Østerbø</t>
  </si>
  <si>
    <t>Bård Smestad</t>
  </si>
  <si>
    <t>Thomas M. Edvardsen</t>
  </si>
  <si>
    <t>Erling Lefsaker</t>
  </si>
  <si>
    <t>Espen Røste</t>
  </si>
  <si>
    <t>Torbjørn Sagberg</t>
  </si>
  <si>
    <t>Eirik Watterdal</t>
  </si>
  <si>
    <t>05</t>
  </si>
  <si>
    <t>NTNUI</t>
  </si>
  <si>
    <t>Martin Holth Johannessen</t>
  </si>
  <si>
    <t>Olav Bakken Hagelia</t>
  </si>
  <si>
    <t>Torgeir Nevland</t>
  </si>
  <si>
    <t>Tommy Jauhojärvi</t>
  </si>
  <si>
    <t>Asker SK</t>
  </si>
  <si>
    <t>Wing OK</t>
  </si>
  <si>
    <t>Ringsaker OL/Hein OL</t>
  </si>
  <si>
    <t>Lillomarka OL</t>
  </si>
  <si>
    <t>Hadeland OL/NTNUI</t>
  </si>
  <si>
    <t>Lillehammer OK/NTNUI</t>
  </si>
  <si>
    <t>Gjesdal IL</t>
  </si>
  <si>
    <t>Raumar OL</t>
  </si>
  <si>
    <t>Gjerstad IL</t>
  </si>
  <si>
    <t>Verdal OK</t>
  </si>
  <si>
    <t>Anders Øpstad</t>
  </si>
  <si>
    <t>Eiker OL</t>
  </si>
  <si>
    <t>Sandefjord OK</t>
  </si>
  <si>
    <t>Christian Hohl</t>
  </si>
  <si>
    <t>Magne Dæhli</t>
  </si>
  <si>
    <t>Løten OL</t>
  </si>
  <si>
    <t>Anders R. Syvertsen</t>
  </si>
  <si>
    <t>Røyken OL</t>
  </si>
  <si>
    <t>Hadeland OL</t>
  </si>
  <si>
    <t>OL Tønsberg og omegn</t>
  </si>
  <si>
    <t>Byåsen IL</t>
  </si>
  <si>
    <t>Wing OK/Kvikne IL</t>
  </si>
  <si>
    <t>Ove Sætra</t>
  </si>
  <si>
    <t>Øyvind Watterdal</t>
  </si>
  <si>
    <t>Terje Maroni</t>
  </si>
  <si>
    <t>Lillomarka OL/Røros IL/Vang OL</t>
  </si>
  <si>
    <t>Hein OL/Kongsberg OL</t>
  </si>
  <si>
    <t>06</t>
  </si>
  <si>
    <t>NTNUI, Wing OK</t>
  </si>
  <si>
    <t>Magnus Mellbye Larsen</t>
  </si>
  <si>
    <t>Vang OL</t>
  </si>
  <si>
    <t>Kenneth Bilstad</t>
  </si>
  <si>
    <t>Øyvind Lund</t>
  </si>
  <si>
    <t>07</t>
  </si>
  <si>
    <t>Barkåker IF/Asker SK/Lillomarka OL</t>
  </si>
  <si>
    <t>Anders Henriksson</t>
  </si>
  <si>
    <t>08</t>
  </si>
  <si>
    <t>Hans Jørgen Kvåle</t>
  </si>
  <si>
    <t>Lars Hol Moholdt</t>
  </si>
  <si>
    <t>Sindre Haverstad</t>
  </si>
  <si>
    <t>Vetle Ruud Bråten</t>
  </si>
  <si>
    <t>Rasmus Korvald Skaare</t>
  </si>
  <si>
    <t>Nydalens SK</t>
  </si>
  <si>
    <t>09</t>
  </si>
  <si>
    <t>10</t>
  </si>
  <si>
    <t>obs</t>
  </si>
  <si>
    <t>Eskil Kinneberg</t>
  </si>
  <si>
    <t>Torstein Wang</t>
  </si>
  <si>
    <t>Johannes Hov Høydal</t>
  </si>
  <si>
    <t>Fossum IF</t>
  </si>
  <si>
    <t>Hamar OK</t>
  </si>
  <si>
    <t>Dag Lofthus</t>
  </si>
  <si>
    <t>Jørgen Madslien</t>
  </si>
  <si>
    <t>Martin Hammarberg</t>
  </si>
  <si>
    <t>Sundsvall OK</t>
  </si>
  <si>
    <t>Peter Arnesson</t>
  </si>
  <si>
    <t>IF Hallby SOK</t>
  </si>
  <si>
    <t>Johan Granath</t>
  </si>
  <si>
    <t>Sjur Oberstad Gabrielsen</t>
  </si>
  <si>
    <t>Valuen OK</t>
  </si>
  <si>
    <t>ok</t>
  </si>
  <si>
    <t>Asker SK/Hadeland OL</t>
  </si>
  <si>
    <t>Lierbygda OL/NTNUI</t>
  </si>
  <si>
    <t>OL Tønsberg og omegn/Hadeland OL</t>
  </si>
  <si>
    <t>Mikal Utkin</t>
  </si>
  <si>
    <t>Bjørnar Kvåle</t>
  </si>
  <si>
    <t>Jonas Madslien Bakken</t>
  </si>
  <si>
    <t>Øyvind Wiggen</t>
  </si>
  <si>
    <t>Elias T. Mølnvik</t>
  </si>
  <si>
    <t>Nydalens SK/NTNUI</t>
  </si>
  <si>
    <t>Audun Heimdal</t>
  </si>
  <si>
    <t>Aksel Madslien</t>
  </si>
  <si>
    <t>Vegard Gulbrandsen</t>
  </si>
  <si>
    <t>Jørgen Baklid</t>
  </si>
  <si>
    <t>Konnerud IL</t>
  </si>
  <si>
    <t>Aslak Heimdal</t>
  </si>
  <si>
    <t>Eivind Øfshus Gravir</t>
  </si>
  <si>
    <t>Jens Johan Brekke</t>
  </si>
  <si>
    <t>Styrk Hundseid Kamsvåg</t>
  </si>
  <si>
    <t>Eskil Frøisland</t>
  </si>
  <si>
    <t>Isak Jonsson</t>
  </si>
  <si>
    <t>Henrik Fredriksen Aas</t>
  </si>
  <si>
    <t>Even Lindaas</t>
  </si>
  <si>
    <t>Asker SK / NTNUI</t>
  </si>
  <si>
    <t>Byåsen IL / NTNUI</t>
  </si>
  <si>
    <t>Lars Lien</t>
  </si>
  <si>
    <t>Gjø-Vard OL</t>
  </si>
  <si>
    <t>Teodor Mo Hjelseth</t>
  </si>
  <si>
    <t>Ole Gunnar Kleppa Madslien</t>
  </si>
  <si>
    <t>Lillehammer OK</t>
  </si>
  <si>
    <t>Henning Strand</t>
  </si>
  <si>
    <t>IL BUL-Tromsø</t>
  </si>
  <si>
    <t>Aleksander Os</t>
  </si>
  <si>
    <t>NM ski-o kort-/mellomdistanse, herrer senior (1995-2025)</t>
  </si>
  <si>
    <t>Eirik Håberg Frost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</si>
</sst>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49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164" fontId="3" fillId="2" borderId="0" xfId="0" applyNumberFormat="1" applyFont="1" applyFill="1" applyProtection="1">
      <protection locked="0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3" fillId="0" borderId="1" xfId="0" applyNumberFormat="1" applyFont="1" applyBorder="1" applyProtection="1">
      <protection locked="0"/>
    </xf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right"/>
    </xf>
    <xf numFmtId="0" fontId="5" fillId="0" borderId="0" xfId="0" applyFont="1"/>
    <xf numFmtId="164" fontId="2" fillId="2" borderId="1" xfId="0" applyNumberFormat="1" applyFont="1" applyFill="1" applyBorder="1" applyProtection="1">
      <protection locked="0"/>
    </xf>
    <xf numFmtId="164" fontId="2" fillId="2" borderId="0" xfId="0" applyNumberFormat="1" applyFont="1" applyFill="1" applyProtection="1">
      <protection locked="0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5"/>
  <sheetViews>
    <sheetView showZeros="0" tabSelected="1" zoomScaleNormal="100" workbookViewId="0">
      <pane xSplit="8" ySplit="5" topLeftCell="S6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ColWidth="9.08984375" defaultRowHeight="10.5" x14ac:dyDescent="0.25"/>
  <cols>
    <col min="1" max="1" width="3.26953125" style="10" customWidth="1"/>
    <col min="2" max="2" width="3.6328125" style="10" customWidth="1"/>
    <col min="3" max="3" width="21.08984375" style="2" customWidth="1"/>
    <col min="4" max="4" width="28" style="2" customWidth="1"/>
    <col min="5" max="5" width="5.36328125" style="4" bestFit="1" customWidth="1"/>
    <col min="6" max="7" width="5.36328125" style="2" bestFit="1" customWidth="1"/>
    <col min="8" max="8" width="5.6328125" style="2" customWidth="1"/>
    <col min="9" max="24" width="3.6328125" style="2" customWidth="1"/>
    <col min="25" max="43" width="3" style="2" customWidth="1"/>
    <col min="44" max="16384" width="9.08984375" style="2"/>
  </cols>
  <sheetData>
    <row r="1" spans="1:43" s="13" customFormat="1" ht="13" x14ac:dyDescent="0.3">
      <c r="A1" s="16"/>
      <c r="B1" s="16"/>
      <c r="C1" s="11" t="s">
        <v>135</v>
      </c>
      <c r="D1" s="12"/>
      <c r="E1" s="33"/>
      <c r="I1" s="11"/>
      <c r="J1" s="12"/>
      <c r="K1" s="12"/>
      <c r="L1" s="12"/>
      <c r="M1" s="12"/>
    </row>
    <row r="2" spans="1:43" x14ac:dyDescent="0.25">
      <c r="C2" s="3" t="s">
        <v>0</v>
      </c>
      <c r="D2" s="1"/>
      <c r="I2" s="3"/>
      <c r="J2" s="1"/>
      <c r="K2" s="1"/>
      <c r="L2" s="1"/>
      <c r="M2" s="1"/>
    </row>
    <row r="3" spans="1:43" x14ac:dyDescent="0.25">
      <c r="C3" s="1"/>
      <c r="D3" s="1"/>
      <c r="I3" s="1"/>
      <c r="J3" s="1"/>
      <c r="K3" s="1"/>
      <c r="L3" s="1"/>
      <c r="M3" s="1"/>
    </row>
    <row r="4" spans="1:43" x14ac:dyDescent="0.25">
      <c r="B4" s="17"/>
      <c r="C4" s="5"/>
      <c r="D4" s="5"/>
      <c r="E4" s="28"/>
      <c r="F4" s="29" t="s">
        <v>1</v>
      </c>
      <c r="G4" s="29" t="s">
        <v>1</v>
      </c>
      <c r="H4" s="29" t="s">
        <v>1</v>
      </c>
      <c r="I4" s="5"/>
      <c r="J4" s="5"/>
      <c r="K4" s="5"/>
      <c r="L4" s="5"/>
      <c r="M4" s="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s="8" customFormat="1" x14ac:dyDescent="0.25">
      <c r="A5" s="31"/>
      <c r="B5" s="18"/>
      <c r="C5" s="6"/>
      <c r="D5" s="6"/>
      <c r="E5" s="29" t="s">
        <v>2</v>
      </c>
      <c r="F5" s="29" t="s">
        <v>3</v>
      </c>
      <c r="G5" s="29" t="s">
        <v>4</v>
      </c>
      <c r="H5" s="29" t="s">
        <v>5</v>
      </c>
      <c r="I5" s="6">
        <v>95</v>
      </c>
      <c r="J5" s="6">
        <v>96</v>
      </c>
      <c r="K5" s="6">
        <v>97</v>
      </c>
      <c r="L5" s="6">
        <v>98</v>
      </c>
      <c r="M5" s="6">
        <v>99</v>
      </c>
      <c r="N5" s="7" t="s">
        <v>6</v>
      </c>
      <c r="O5" s="7" t="s">
        <v>7</v>
      </c>
      <c r="P5" s="7" t="s">
        <v>8</v>
      </c>
      <c r="Q5" s="7" t="s">
        <v>9</v>
      </c>
      <c r="R5" s="7" t="s">
        <v>12</v>
      </c>
      <c r="S5" s="7" t="s">
        <v>36</v>
      </c>
      <c r="T5" s="7" t="s">
        <v>69</v>
      </c>
      <c r="U5" s="7" t="s">
        <v>75</v>
      </c>
      <c r="V5" s="7" t="s">
        <v>78</v>
      </c>
      <c r="W5" s="7" t="s">
        <v>85</v>
      </c>
      <c r="X5" s="7" t="s">
        <v>86</v>
      </c>
      <c r="Y5" s="6">
        <v>11</v>
      </c>
      <c r="Z5" s="6">
        <v>12</v>
      </c>
      <c r="AA5" s="6">
        <v>13</v>
      </c>
      <c r="AB5" s="6">
        <v>14</v>
      </c>
      <c r="AC5" s="6">
        <v>15</v>
      </c>
      <c r="AD5" s="6">
        <v>16</v>
      </c>
      <c r="AE5" s="6">
        <v>17</v>
      </c>
      <c r="AF5" s="6">
        <v>18</v>
      </c>
      <c r="AG5" s="6">
        <v>19</v>
      </c>
      <c r="AH5" s="6">
        <v>20</v>
      </c>
      <c r="AI5" s="6">
        <v>21</v>
      </c>
      <c r="AJ5" s="6">
        <v>22</v>
      </c>
      <c r="AK5" s="6">
        <v>23</v>
      </c>
      <c r="AL5" s="6">
        <v>24</v>
      </c>
      <c r="AM5" s="6">
        <v>25</v>
      </c>
      <c r="AN5" s="6">
        <v>26</v>
      </c>
      <c r="AO5" s="6">
        <v>27</v>
      </c>
      <c r="AP5" s="6">
        <v>28</v>
      </c>
      <c r="AQ5" s="6">
        <v>29</v>
      </c>
    </row>
    <row r="6" spans="1:43" x14ac:dyDescent="0.25">
      <c r="A6" s="17" t="str">
        <f>IF(SUM(I6:AL6)&lt;1,"NY"," ")</f>
        <v xml:space="preserve"> </v>
      </c>
      <c r="B6" s="30">
        <f>_xlfn.RANK.EQ(E6,$E$6:$E$82,0)</f>
        <v>1</v>
      </c>
      <c r="C6" s="19" t="s">
        <v>80</v>
      </c>
      <c r="D6" s="19" t="s">
        <v>43</v>
      </c>
      <c r="E6" s="34">
        <f>SUM(I6:AQ6)</f>
        <v>129</v>
      </c>
      <c r="F6" s="20">
        <f>COUNTIF(I6:AQ6,"=10")</f>
        <v>6</v>
      </c>
      <c r="G6" s="20">
        <f>COUNTIF(I6:AQ6,"=9")</f>
        <v>2</v>
      </c>
      <c r="H6" s="20">
        <f>COUNTIF(I6:AQ6,"=8")</f>
        <v>2</v>
      </c>
      <c r="I6" s="22"/>
      <c r="J6" s="22"/>
      <c r="K6" s="22"/>
      <c r="L6" s="22"/>
      <c r="M6" s="22"/>
      <c r="N6" s="22"/>
      <c r="O6" s="22"/>
      <c r="P6" s="22"/>
      <c r="Q6" s="19"/>
      <c r="R6" s="19"/>
      <c r="S6" s="21">
        <v>7</v>
      </c>
      <c r="T6" s="21"/>
      <c r="U6" s="21">
        <v>6</v>
      </c>
      <c r="V6" s="21">
        <v>5</v>
      </c>
      <c r="W6" s="21">
        <v>10</v>
      </c>
      <c r="X6" s="21">
        <v>7</v>
      </c>
      <c r="Y6" s="19">
        <v>8</v>
      </c>
      <c r="Z6" s="19">
        <v>7</v>
      </c>
      <c r="AA6" s="19">
        <v>10</v>
      </c>
      <c r="AB6" s="19">
        <v>10</v>
      </c>
      <c r="AC6" s="19">
        <v>8</v>
      </c>
      <c r="AD6" s="19">
        <v>10</v>
      </c>
      <c r="AE6" s="19">
        <v>9</v>
      </c>
      <c r="AF6" s="19">
        <v>10</v>
      </c>
      <c r="AG6" s="19">
        <v>10</v>
      </c>
      <c r="AH6" s="19">
        <v>9</v>
      </c>
      <c r="AI6" s="19"/>
      <c r="AJ6" s="19">
        <v>3</v>
      </c>
      <c r="AK6" s="19"/>
      <c r="AL6" s="19"/>
      <c r="AM6" s="19"/>
      <c r="AN6" s="19"/>
      <c r="AO6" s="19"/>
      <c r="AP6" s="19"/>
      <c r="AQ6" s="19"/>
    </row>
    <row r="7" spans="1:43" ht="12" customHeight="1" x14ac:dyDescent="0.25">
      <c r="A7" s="17" t="str">
        <f>IF(SUM(I7:AL7)&lt;1,"NY"," ")</f>
        <v xml:space="preserve"> </v>
      </c>
      <c r="B7" s="30">
        <f t="shared" ref="B7:B70" si="0">_xlfn.RANK.EQ(E7,$E$6:$E$82,0)</f>
        <v>2</v>
      </c>
      <c r="C7" s="19" t="s">
        <v>28</v>
      </c>
      <c r="D7" s="19" t="s">
        <v>76</v>
      </c>
      <c r="E7" s="34">
        <f>SUM(I7:AQ7)</f>
        <v>123</v>
      </c>
      <c r="F7" s="20">
        <f>COUNTIF(I7:AQ7,"=10")</f>
        <v>4</v>
      </c>
      <c r="G7" s="20">
        <f>COUNTIF(I7:AQ7,"=9")</f>
        <v>5</v>
      </c>
      <c r="H7" s="20">
        <f>COUNTIF(I7:AQ7,"=8")</f>
        <v>2</v>
      </c>
      <c r="I7" s="21"/>
      <c r="J7" s="21"/>
      <c r="K7" s="21"/>
      <c r="L7" s="21">
        <v>9</v>
      </c>
      <c r="M7" s="21"/>
      <c r="N7" s="21">
        <v>5</v>
      </c>
      <c r="O7" s="21">
        <v>10</v>
      </c>
      <c r="P7" s="21">
        <v>6</v>
      </c>
      <c r="Q7" s="21">
        <v>8</v>
      </c>
      <c r="R7" s="21">
        <v>9</v>
      </c>
      <c r="S7" s="21"/>
      <c r="T7" s="21">
        <v>10</v>
      </c>
      <c r="U7" s="21">
        <v>10</v>
      </c>
      <c r="V7" s="21">
        <v>9</v>
      </c>
      <c r="W7" s="21">
        <v>9</v>
      </c>
      <c r="X7" s="21">
        <v>9</v>
      </c>
      <c r="Y7" s="19">
        <v>10</v>
      </c>
      <c r="Z7" s="19">
        <v>8</v>
      </c>
      <c r="AA7" s="19"/>
      <c r="AB7" s="19"/>
      <c r="AC7" s="19"/>
      <c r="AD7" s="19">
        <v>4</v>
      </c>
      <c r="AE7" s="19">
        <v>6</v>
      </c>
      <c r="AF7" s="19">
        <v>1</v>
      </c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3" ht="12" customHeight="1" x14ac:dyDescent="0.25">
      <c r="A8" s="17" t="str">
        <f>IF(SUM(I8:AL8)&lt;1,"NY"," ")</f>
        <v xml:space="preserve"> </v>
      </c>
      <c r="B8" s="30">
        <f t="shared" si="0"/>
        <v>3</v>
      </c>
      <c r="C8" s="19" t="s">
        <v>27</v>
      </c>
      <c r="D8" s="19" t="s">
        <v>42</v>
      </c>
      <c r="E8" s="34">
        <f>SUM(I8:AQ8)</f>
        <v>90</v>
      </c>
      <c r="F8" s="20">
        <f>COUNTIF(I8:AQ8,"=10")</f>
        <v>2</v>
      </c>
      <c r="G8" s="20">
        <f>COUNTIF(I8:AQ8,"=9")</f>
        <v>2</v>
      </c>
      <c r="H8" s="20">
        <f>COUNTIF(I8:AQ8,"=8")</f>
        <v>3</v>
      </c>
      <c r="I8" s="21">
        <v>2</v>
      </c>
      <c r="J8" s="21">
        <v>5</v>
      </c>
      <c r="K8" s="21">
        <v>8</v>
      </c>
      <c r="L8" s="21">
        <v>4</v>
      </c>
      <c r="M8" s="21">
        <v>9</v>
      </c>
      <c r="N8" s="21">
        <v>7</v>
      </c>
      <c r="O8" s="21">
        <v>8</v>
      </c>
      <c r="P8" s="21"/>
      <c r="Q8" s="21">
        <v>10</v>
      </c>
      <c r="R8" s="21">
        <v>10</v>
      </c>
      <c r="S8" s="21">
        <v>9</v>
      </c>
      <c r="T8" s="21">
        <v>6</v>
      </c>
      <c r="U8" s="21">
        <v>8</v>
      </c>
      <c r="V8" s="21">
        <v>1</v>
      </c>
      <c r="W8" s="21"/>
      <c r="X8" s="21"/>
      <c r="Y8" s="19">
        <v>2</v>
      </c>
      <c r="Z8" s="19"/>
      <c r="AA8" s="19"/>
      <c r="AB8" s="19"/>
      <c r="AC8" s="19"/>
      <c r="AD8" s="19">
        <v>1</v>
      </c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43" ht="12.75" customHeight="1" x14ac:dyDescent="0.25">
      <c r="A9" s="17" t="str">
        <f>IF(SUM(I9:AL9)&lt;1,"NY"," ")</f>
        <v xml:space="preserve"> </v>
      </c>
      <c r="B9" s="30">
        <f t="shared" si="0"/>
        <v>4</v>
      </c>
      <c r="C9" s="19" t="s">
        <v>65</v>
      </c>
      <c r="D9" s="23" t="s">
        <v>105</v>
      </c>
      <c r="E9" s="34">
        <f>SUM(I9:AQ9)</f>
        <v>84</v>
      </c>
      <c r="F9" s="20">
        <f>COUNTIF(I9:AQ9,"=10")</f>
        <v>2</v>
      </c>
      <c r="G9" s="20">
        <f>COUNTIF(I9:AQ9,"=9")</f>
        <v>3</v>
      </c>
      <c r="H9" s="20">
        <f>COUNTIF(I9:AQ9,"=8")</f>
        <v>1</v>
      </c>
      <c r="I9" s="21"/>
      <c r="J9" s="22"/>
      <c r="K9" s="22"/>
      <c r="L9" s="21"/>
      <c r="M9" s="21"/>
      <c r="N9" s="21"/>
      <c r="O9" s="21"/>
      <c r="P9" s="22"/>
      <c r="Q9" s="21"/>
      <c r="R9" s="19"/>
      <c r="S9" s="21">
        <v>2</v>
      </c>
      <c r="T9" s="21">
        <v>7</v>
      </c>
      <c r="U9" s="21">
        <v>4</v>
      </c>
      <c r="V9" s="21">
        <v>10</v>
      </c>
      <c r="W9" s="21"/>
      <c r="X9" s="21">
        <v>3</v>
      </c>
      <c r="Y9" s="19">
        <v>6</v>
      </c>
      <c r="Z9" s="19">
        <v>9</v>
      </c>
      <c r="AA9" s="19">
        <v>9</v>
      </c>
      <c r="AB9" s="19">
        <v>6</v>
      </c>
      <c r="AC9" s="19"/>
      <c r="AD9" s="19">
        <v>9</v>
      </c>
      <c r="AE9" s="19">
        <v>10</v>
      </c>
      <c r="AF9" s="19">
        <v>8</v>
      </c>
      <c r="AG9" s="19">
        <v>1</v>
      </c>
      <c r="AH9" s="19"/>
      <c r="AI9" s="19"/>
      <c r="AJ9" s="19"/>
      <c r="AK9" s="19"/>
      <c r="AL9" s="19"/>
      <c r="AM9" s="19"/>
      <c r="AN9" s="19"/>
      <c r="AO9" s="19"/>
      <c r="AP9" s="19"/>
      <c r="AQ9" s="19"/>
    </row>
    <row r="10" spans="1:43" x14ac:dyDescent="0.25">
      <c r="A10" s="17" t="str">
        <f>IF(SUM(I10:AL10)&lt;1,"NY"," ")</f>
        <v xml:space="preserve"> </v>
      </c>
      <c r="B10" s="30">
        <f t="shared" si="0"/>
        <v>5</v>
      </c>
      <c r="C10" s="19" t="s">
        <v>24</v>
      </c>
      <c r="D10" s="23" t="s">
        <v>67</v>
      </c>
      <c r="E10" s="34">
        <f>SUM(I10:AQ10)</f>
        <v>80</v>
      </c>
      <c r="F10" s="20">
        <f>COUNTIF(I10:AQ10,"=10")</f>
        <v>1</v>
      </c>
      <c r="G10" s="20">
        <f>COUNTIF(I10:AQ10,"=9")</f>
        <v>4</v>
      </c>
      <c r="H10" s="20">
        <f>COUNTIF(I10:AQ10,"=8")</f>
        <v>1</v>
      </c>
      <c r="I10" s="21">
        <v>6</v>
      </c>
      <c r="J10" s="21"/>
      <c r="K10" s="21">
        <v>9</v>
      </c>
      <c r="L10" s="21">
        <v>2</v>
      </c>
      <c r="M10" s="21">
        <v>6</v>
      </c>
      <c r="N10" s="21">
        <v>8</v>
      </c>
      <c r="O10" s="21">
        <v>9</v>
      </c>
      <c r="P10" s="21"/>
      <c r="Q10" s="21">
        <v>9</v>
      </c>
      <c r="R10" s="21">
        <v>7</v>
      </c>
      <c r="S10" s="21">
        <v>10</v>
      </c>
      <c r="T10" s="21">
        <v>9</v>
      </c>
      <c r="U10" s="21">
        <v>5</v>
      </c>
      <c r="V10" s="21"/>
      <c r="W10" s="21"/>
      <c r="X10" s="21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ht="12" customHeight="1" x14ac:dyDescent="0.25">
      <c r="A11" s="17" t="str">
        <f>IF(SUM(I11:AL11)&lt;1,"NY"," ")</f>
        <v xml:space="preserve"> </v>
      </c>
      <c r="B11" s="30">
        <f t="shared" si="0"/>
        <v>6</v>
      </c>
      <c r="C11" s="19" t="s">
        <v>26</v>
      </c>
      <c r="D11" s="19" t="s">
        <v>42</v>
      </c>
      <c r="E11" s="34">
        <f>SUM(I11:AQ11)</f>
        <v>72</v>
      </c>
      <c r="F11" s="20">
        <f>COUNTIF(I11:AQ11,"=10")</f>
        <v>1</v>
      </c>
      <c r="G11" s="20">
        <f>COUNTIF(I11:AQ11,"=9")</f>
        <v>2</v>
      </c>
      <c r="H11" s="20">
        <f>COUNTIF(I11:AQ11,"=8")</f>
        <v>3</v>
      </c>
      <c r="I11" s="21">
        <v>8</v>
      </c>
      <c r="J11" s="21">
        <v>9</v>
      </c>
      <c r="K11" s="21">
        <v>7</v>
      </c>
      <c r="L11" s="21">
        <v>7</v>
      </c>
      <c r="M11" s="21">
        <v>8</v>
      </c>
      <c r="N11" s="21">
        <v>10</v>
      </c>
      <c r="O11" s="21">
        <v>8</v>
      </c>
      <c r="P11" s="21">
        <v>9</v>
      </c>
      <c r="Q11" s="21">
        <v>6</v>
      </c>
      <c r="R11" s="24"/>
      <c r="S11" s="24"/>
      <c r="T11" s="24"/>
      <c r="U11" s="24"/>
      <c r="V11" s="24"/>
      <c r="W11" s="24"/>
      <c r="X11" s="24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43" x14ac:dyDescent="0.25">
      <c r="A12" s="17" t="str">
        <f>IF(SUM(I12:AL12)&lt;1,"NY"," ")</f>
        <v xml:space="preserve"> </v>
      </c>
      <c r="B12" s="30">
        <f t="shared" si="0"/>
        <v>7</v>
      </c>
      <c r="C12" s="19" t="s">
        <v>64</v>
      </c>
      <c r="D12" s="23" t="s">
        <v>103</v>
      </c>
      <c r="E12" s="34">
        <f>SUM(I12:AQ12)</f>
        <v>66</v>
      </c>
      <c r="F12" s="20">
        <f>COUNTIF(I12:AQ12,"=10")</f>
        <v>0</v>
      </c>
      <c r="G12" s="20">
        <f>COUNTIF(I12:AQ12,"=9")</f>
        <v>1</v>
      </c>
      <c r="H12" s="20">
        <f>COUNTIF(I12:AQ12,"=8")</f>
        <v>3</v>
      </c>
      <c r="I12" s="22"/>
      <c r="J12" s="22"/>
      <c r="K12" s="22"/>
      <c r="L12" s="22"/>
      <c r="M12" s="22"/>
      <c r="N12" s="22"/>
      <c r="O12" s="22"/>
      <c r="P12" s="22"/>
      <c r="Q12" s="19"/>
      <c r="R12" s="19"/>
      <c r="S12" s="21">
        <v>3</v>
      </c>
      <c r="T12" s="21">
        <v>3</v>
      </c>
      <c r="U12" s="21"/>
      <c r="V12" s="21"/>
      <c r="W12" s="21">
        <v>8</v>
      </c>
      <c r="X12" s="21">
        <v>8</v>
      </c>
      <c r="Y12" s="19">
        <v>3</v>
      </c>
      <c r="Z12" s="19">
        <v>6</v>
      </c>
      <c r="AA12" s="19">
        <v>4</v>
      </c>
      <c r="AB12" s="19">
        <v>7</v>
      </c>
      <c r="AC12" s="19">
        <v>9</v>
      </c>
      <c r="AD12" s="19">
        <v>8</v>
      </c>
      <c r="AE12" s="19">
        <v>4</v>
      </c>
      <c r="AF12" s="19">
        <v>3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</row>
    <row r="13" spans="1:43" x14ac:dyDescent="0.25">
      <c r="A13" s="17" t="str">
        <f>IF(SUM(I13:AL13)&lt;1,"NY"," ")</f>
        <v xml:space="preserve"> </v>
      </c>
      <c r="B13" s="30">
        <f t="shared" si="0"/>
        <v>8</v>
      </c>
      <c r="C13" s="25" t="s">
        <v>115</v>
      </c>
      <c r="D13" s="23" t="s">
        <v>116</v>
      </c>
      <c r="E13" s="34">
        <f>SUM(I13:AQ13)</f>
        <v>65</v>
      </c>
      <c r="F13" s="20">
        <f>COUNTIF(I13:AQ13,"=10")</f>
        <v>3</v>
      </c>
      <c r="G13" s="20">
        <f>COUNTIF(I13:AQ13,"=9")</f>
        <v>1</v>
      </c>
      <c r="H13" s="20">
        <f>COUNTIF(I13:AQ13,"=8")</f>
        <v>1</v>
      </c>
      <c r="I13" s="21"/>
      <c r="J13" s="21"/>
      <c r="K13" s="21"/>
      <c r="L13" s="22"/>
      <c r="M13" s="22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9"/>
      <c r="Z13" s="19"/>
      <c r="AA13" s="19"/>
      <c r="AB13" s="19"/>
      <c r="AC13" s="19"/>
      <c r="AD13" s="19"/>
      <c r="AE13" s="19">
        <v>7</v>
      </c>
      <c r="AF13" s="19">
        <v>6</v>
      </c>
      <c r="AG13" s="19">
        <v>9</v>
      </c>
      <c r="AH13" s="19">
        <v>5</v>
      </c>
      <c r="AI13" s="19">
        <v>10</v>
      </c>
      <c r="AJ13" s="19">
        <v>10</v>
      </c>
      <c r="AK13" s="19">
        <v>8</v>
      </c>
      <c r="AL13" s="19"/>
      <c r="AM13" s="19">
        <v>10</v>
      </c>
      <c r="AN13" s="19"/>
      <c r="AO13" s="19"/>
      <c r="AP13" s="19"/>
      <c r="AQ13" s="19"/>
    </row>
    <row r="14" spans="1:43" x14ac:dyDescent="0.25">
      <c r="A14" s="17" t="str">
        <f>IF(SUM(I14:AL14)&lt;1,"NY"," ")</f>
        <v xml:space="preserve"> </v>
      </c>
      <c r="B14" s="30">
        <f t="shared" si="0"/>
        <v>9</v>
      </c>
      <c r="C14" s="19" t="s">
        <v>81</v>
      </c>
      <c r="D14" s="23" t="s">
        <v>104</v>
      </c>
      <c r="E14" s="34">
        <f>SUM(I14:AQ14)</f>
        <v>61</v>
      </c>
      <c r="F14" s="20">
        <f>COUNTIF(I14:AQ14,"=10")</f>
        <v>1</v>
      </c>
      <c r="G14" s="20">
        <f>COUNTIF(I14:AQ14,"=9")</f>
        <v>1</v>
      </c>
      <c r="H14" s="20">
        <f>COUNTIF(I14:AQ14,"=8")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4</v>
      </c>
      <c r="W14" s="21">
        <v>6</v>
      </c>
      <c r="X14" s="21">
        <v>6</v>
      </c>
      <c r="Y14" s="19">
        <v>7</v>
      </c>
      <c r="Z14" s="19">
        <v>10</v>
      </c>
      <c r="AA14" s="19">
        <v>7</v>
      </c>
      <c r="AB14" s="19">
        <v>9</v>
      </c>
      <c r="AC14" s="19">
        <v>7</v>
      </c>
      <c r="AD14" s="19">
        <v>5</v>
      </c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</row>
    <row r="15" spans="1:43" x14ac:dyDescent="0.25">
      <c r="A15" s="17" t="str">
        <f>IF(SUM(I15:AL15)&lt;1,"NY"," ")</f>
        <v xml:space="preserve"> </v>
      </c>
      <c r="B15" s="30">
        <f t="shared" si="0"/>
        <v>10</v>
      </c>
      <c r="C15" s="19" t="s">
        <v>79</v>
      </c>
      <c r="D15" s="23" t="s">
        <v>60</v>
      </c>
      <c r="E15" s="34">
        <f>SUM(I15:AQ15)</f>
        <v>58</v>
      </c>
      <c r="F15" s="20">
        <f>COUNTIF(I15:AQ15,"=10")</f>
        <v>2</v>
      </c>
      <c r="G15" s="20">
        <f>COUNTIF(I15:AQ15,"=9")</f>
        <v>2</v>
      </c>
      <c r="H15" s="20">
        <f>COUNTIF(I15:AQ15,"=8")</f>
        <v>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>
        <v>7</v>
      </c>
      <c r="W15" s="21"/>
      <c r="X15" s="21">
        <v>10</v>
      </c>
      <c r="Y15" s="19">
        <v>9</v>
      </c>
      <c r="Z15" s="19">
        <v>3</v>
      </c>
      <c r="AA15" s="19">
        <v>9</v>
      </c>
      <c r="AB15" s="19">
        <v>8</v>
      </c>
      <c r="AC15" s="19">
        <v>10</v>
      </c>
      <c r="AD15" s="19"/>
      <c r="AE15" s="19"/>
      <c r="AF15" s="19">
        <v>2</v>
      </c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</row>
    <row r="16" spans="1:43" x14ac:dyDescent="0.25">
      <c r="A16" s="17" t="str">
        <f>IF(SUM(I16:AL16)&lt;1,"NY"," ")</f>
        <v xml:space="preserve"> </v>
      </c>
      <c r="B16" s="30">
        <f t="shared" si="0"/>
        <v>11</v>
      </c>
      <c r="C16" s="19" t="s">
        <v>22</v>
      </c>
      <c r="D16" s="19" t="s">
        <v>54</v>
      </c>
      <c r="E16" s="34">
        <f>SUM(I16:AQ16)</f>
        <v>56</v>
      </c>
      <c r="F16" s="20">
        <f>COUNTIF(I16:AQ16,"=10")</f>
        <v>4</v>
      </c>
      <c r="G16" s="20">
        <f>COUNTIF(I16:AQ16,"=9")</f>
        <v>1</v>
      </c>
      <c r="H16" s="20">
        <f>COUNTIF(I16:AQ16,"=8")</f>
        <v>0</v>
      </c>
      <c r="I16" s="21">
        <v>10</v>
      </c>
      <c r="J16" s="21">
        <v>10</v>
      </c>
      <c r="K16" s="21">
        <v>10</v>
      </c>
      <c r="L16" s="21">
        <v>10</v>
      </c>
      <c r="M16" s="21">
        <v>7</v>
      </c>
      <c r="N16" s="21">
        <v>9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</row>
    <row r="17" spans="1:43" x14ac:dyDescent="0.25">
      <c r="A17" s="17" t="str">
        <f>IF(SUM(I17:AL17)&lt;1,"NY"," ")</f>
        <v xml:space="preserve"> </v>
      </c>
      <c r="B17" s="30">
        <f t="shared" si="0"/>
        <v>12</v>
      </c>
      <c r="C17" s="25" t="s">
        <v>107</v>
      </c>
      <c r="D17" s="23" t="s">
        <v>60</v>
      </c>
      <c r="E17" s="34">
        <f>SUM(I17:AQ17)</f>
        <v>55</v>
      </c>
      <c r="F17" s="20">
        <f>COUNTIF(I17:AQ17,"=10")</f>
        <v>0</v>
      </c>
      <c r="G17" s="20">
        <f>COUNTIF(I17:AQ17,"=9")</f>
        <v>0</v>
      </c>
      <c r="H17" s="20">
        <f>COUNTIF(I17:AQ17,"=8")</f>
        <v>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19"/>
      <c r="Z17" s="19"/>
      <c r="AA17" s="19"/>
      <c r="AB17" s="19">
        <v>3</v>
      </c>
      <c r="AC17" s="19"/>
      <c r="AD17" s="19"/>
      <c r="AE17" s="19">
        <v>8</v>
      </c>
      <c r="AF17" s="19">
        <v>4</v>
      </c>
      <c r="AG17" s="19">
        <v>4</v>
      </c>
      <c r="AH17" s="19">
        <v>8</v>
      </c>
      <c r="AI17" s="19">
        <v>8</v>
      </c>
      <c r="AJ17" s="19">
        <v>8</v>
      </c>
      <c r="AK17" s="19">
        <v>4</v>
      </c>
      <c r="AL17" s="19">
        <v>8</v>
      </c>
      <c r="AM17" s="19"/>
      <c r="AN17" s="19"/>
      <c r="AO17" s="19"/>
      <c r="AP17" s="19"/>
      <c r="AQ17" s="19"/>
    </row>
    <row r="18" spans="1:43" x14ac:dyDescent="0.25">
      <c r="A18" s="17" t="str">
        <f>IF(SUM(I18:AL18)&lt;1,"NY"," ")</f>
        <v xml:space="preserve"> </v>
      </c>
      <c r="B18" s="30">
        <f t="shared" si="0"/>
        <v>13</v>
      </c>
      <c r="C18" s="25" t="s">
        <v>112</v>
      </c>
      <c r="D18" s="23" t="s">
        <v>116</v>
      </c>
      <c r="E18" s="34">
        <f>SUM(I18:AQ18)</f>
        <v>46</v>
      </c>
      <c r="F18" s="20">
        <f>COUNTIF(I18:AQ18,"=10")</f>
        <v>1</v>
      </c>
      <c r="G18" s="20">
        <f>COUNTIF(I18:AQ18,"=9")</f>
        <v>2</v>
      </c>
      <c r="H18" s="20">
        <f>COUNTIF(I18:AQ18,"=8")</f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19"/>
      <c r="Z18" s="19"/>
      <c r="AA18" s="19"/>
      <c r="AB18" s="19"/>
      <c r="AC18" s="19"/>
      <c r="AD18" s="19">
        <v>6</v>
      </c>
      <c r="AE18" s="19">
        <v>5</v>
      </c>
      <c r="AF18" s="19">
        <v>5</v>
      </c>
      <c r="AG18" s="19">
        <v>2</v>
      </c>
      <c r="AH18" s="19">
        <v>10</v>
      </c>
      <c r="AI18" s="19">
        <v>9</v>
      </c>
      <c r="AJ18" s="19">
        <v>9</v>
      </c>
      <c r="AK18" s="19"/>
      <c r="AL18" s="19"/>
      <c r="AM18" s="19"/>
      <c r="AN18" s="19"/>
      <c r="AO18" s="19"/>
      <c r="AP18" s="19"/>
      <c r="AQ18" s="19"/>
    </row>
    <row r="19" spans="1:43" x14ac:dyDescent="0.25">
      <c r="A19" s="17" t="str">
        <f>IF(SUM(I19:AL19)&lt;1,"NY"," ")</f>
        <v xml:space="preserve"> </v>
      </c>
      <c r="B19" s="30">
        <f t="shared" si="0"/>
        <v>14</v>
      </c>
      <c r="C19" s="19" t="s">
        <v>35</v>
      </c>
      <c r="D19" s="23" t="s">
        <v>61</v>
      </c>
      <c r="E19" s="34">
        <f>SUM(I19:AQ19)</f>
        <v>45</v>
      </c>
      <c r="F19" s="20">
        <f>COUNTIF(I19:AQ19,"=10")</f>
        <v>0</v>
      </c>
      <c r="G19" s="20">
        <f>COUNTIF(I19:AQ19,"=9")</f>
        <v>0</v>
      </c>
      <c r="H19" s="20">
        <f>COUNTIF(I19:AQ19,"=8")</f>
        <v>1</v>
      </c>
      <c r="I19" s="21"/>
      <c r="J19" s="21"/>
      <c r="K19" s="21"/>
      <c r="L19" s="21"/>
      <c r="M19" s="21"/>
      <c r="N19" s="21"/>
      <c r="O19" s="21">
        <v>4</v>
      </c>
      <c r="P19" s="21"/>
      <c r="Q19" s="21">
        <v>4</v>
      </c>
      <c r="R19" s="21">
        <v>4</v>
      </c>
      <c r="S19" s="21">
        <v>4</v>
      </c>
      <c r="T19" s="21">
        <v>8</v>
      </c>
      <c r="U19" s="21"/>
      <c r="V19" s="21">
        <v>6</v>
      </c>
      <c r="W19" s="21">
        <v>7</v>
      </c>
      <c r="X19" s="21">
        <v>4</v>
      </c>
      <c r="Y19" s="19">
        <v>4</v>
      </c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3" x14ac:dyDescent="0.25">
      <c r="A20" s="17" t="str">
        <f>IF(SUM(I20:AL20)&lt;1,"NY"," ")</f>
        <v xml:space="preserve"> </v>
      </c>
      <c r="B20" s="30">
        <f t="shared" si="0"/>
        <v>15</v>
      </c>
      <c r="C20" s="19" t="s">
        <v>29</v>
      </c>
      <c r="D20" s="19" t="s">
        <v>43</v>
      </c>
      <c r="E20" s="34">
        <f>SUM(I20:AQ20)</f>
        <v>42</v>
      </c>
      <c r="F20" s="20">
        <f>COUNTIF(I20:AQ20,"=10")</f>
        <v>0</v>
      </c>
      <c r="G20" s="20">
        <f>COUNTIF(I20:AQ20,"=9")</f>
        <v>1</v>
      </c>
      <c r="H20" s="20">
        <f>COUNTIF(I20:AQ20,"=8")</f>
        <v>1</v>
      </c>
      <c r="I20" s="21"/>
      <c r="J20" s="21"/>
      <c r="K20" s="21"/>
      <c r="L20" s="21"/>
      <c r="M20" s="21"/>
      <c r="N20" s="21"/>
      <c r="O20" s="21"/>
      <c r="P20" s="21">
        <v>5</v>
      </c>
      <c r="Q20" s="21"/>
      <c r="R20" s="21">
        <v>6</v>
      </c>
      <c r="S20" s="21">
        <v>8</v>
      </c>
      <c r="T20" s="21"/>
      <c r="U20" s="21">
        <v>9</v>
      </c>
      <c r="V20" s="21"/>
      <c r="W20" s="21">
        <v>5</v>
      </c>
      <c r="X20" s="21"/>
      <c r="Y20" s="19"/>
      <c r="Z20" s="19"/>
      <c r="AA20" s="19"/>
      <c r="AB20" s="19"/>
      <c r="AC20" s="19"/>
      <c r="AD20" s="19"/>
      <c r="AE20" s="19"/>
      <c r="AF20" s="19"/>
      <c r="AG20" s="19">
        <v>7</v>
      </c>
      <c r="AH20" s="19">
        <v>2</v>
      </c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43" x14ac:dyDescent="0.25">
      <c r="A21" s="17" t="str">
        <f>IF(SUM(I21:AL21)&lt;1,"NY"," ")</f>
        <v xml:space="preserve"> </v>
      </c>
      <c r="B21" s="30">
        <f t="shared" si="0"/>
        <v>16</v>
      </c>
      <c r="C21" s="19" t="s">
        <v>25</v>
      </c>
      <c r="D21" s="23" t="s">
        <v>44</v>
      </c>
      <c r="E21" s="34">
        <f>SUM(I21:AQ21)</f>
        <v>41</v>
      </c>
      <c r="F21" s="20">
        <f>COUNTIF(I21:AQ21,"=10")</f>
        <v>2</v>
      </c>
      <c r="G21" s="20">
        <f>COUNTIF(I21:AQ21,"=9")</f>
        <v>0</v>
      </c>
      <c r="H21" s="20">
        <f>COUNTIF(I21:AQ21,"=8")</f>
        <v>1</v>
      </c>
      <c r="I21" s="21"/>
      <c r="J21" s="21">
        <v>3</v>
      </c>
      <c r="K21" s="21">
        <v>2</v>
      </c>
      <c r="L21" s="21"/>
      <c r="M21" s="21">
        <v>10</v>
      </c>
      <c r="N21" s="21">
        <v>3</v>
      </c>
      <c r="O21" s="21"/>
      <c r="P21" s="21">
        <v>10</v>
      </c>
      <c r="Q21" s="21">
        <v>5</v>
      </c>
      <c r="R21" s="21">
        <v>8</v>
      </c>
      <c r="S21" s="21"/>
      <c r="T21" s="21"/>
      <c r="U21" s="21"/>
      <c r="V21" s="21"/>
      <c r="W21" s="21"/>
      <c r="X21" s="21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x14ac:dyDescent="0.25">
      <c r="A22" s="17" t="str">
        <f>IF(SUM(I22:AL22)&lt;1,"NY"," ")</f>
        <v xml:space="preserve"> </v>
      </c>
      <c r="B22" s="30">
        <f t="shared" si="0"/>
        <v>16</v>
      </c>
      <c r="C22" s="27" t="s">
        <v>123</v>
      </c>
      <c r="D22" s="27" t="s">
        <v>42</v>
      </c>
      <c r="E22" s="34">
        <f>SUM(I22:AQ22)</f>
        <v>41</v>
      </c>
      <c r="F22" s="20">
        <f>COUNTIF(I22:AQ22,"=10")</f>
        <v>1</v>
      </c>
      <c r="G22" s="20">
        <f>COUNTIF(I22:AQ22,"=9")</f>
        <v>1</v>
      </c>
      <c r="H22" s="20">
        <f>COUNTIF(I22:AQ22,"=8")</f>
        <v>1</v>
      </c>
      <c r="I22" s="22"/>
      <c r="J22" s="22"/>
      <c r="K22" s="22"/>
      <c r="L22" s="22"/>
      <c r="M22" s="22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>
        <v>3</v>
      </c>
      <c r="AI22" s="19">
        <v>4</v>
      </c>
      <c r="AJ22" s="19">
        <v>7</v>
      </c>
      <c r="AK22" s="19">
        <v>10</v>
      </c>
      <c r="AL22" s="19">
        <v>9</v>
      </c>
      <c r="AM22" s="19">
        <v>8</v>
      </c>
      <c r="AN22" s="19"/>
      <c r="AO22" s="19"/>
      <c r="AP22" s="19"/>
      <c r="AQ22" s="19"/>
    </row>
    <row r="23" spans="1:43" x14ac:dyDescent="0.25">
      <c r="A23" s="17" t="str">
        <f>IF(SUM(I23:AL23)&lt;1,"NY"," ")</f>
        <v xml:space="preserve"> </v>
      </c>
      <c r="B23" s="30">
        <f t="shared" si="0"/>
        <v>16</v>
      </c>
      <c r="C23" s="27" t="s">
        <v>120</v>
      </c>
      <c r="D23" s="27" t="s">
        <v>116</v>
      </c>
      <c r="E23" s="34">
        <f>SUM(I23:AQ23)</f>
        <v>41</v>
      </c>
      <c r="F23" s="20">
        <f>COUNTIF(I23:AQ23,"=10")</f>
        <v>1</v>
      </c>
      <c r="G23" s="20">
        <f>COUNTIF(I23:AQ23,"=9")</f>
        <v>1</v>
      </c>
      <c r="H23" s="20">
        <f>COUNTIF(I23:AQ23,"=8")</f>
        <v>0</v>
      </c>
      <c r="I23" s="22"/>
      <c r="J23" s="22"/>
      <c r="K23" s="22"/>
      <c r="L23" s="22"/>
      <c r="M23" s="22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>
        <v>6</v>
      </c>
      <c r="AH23" s="19">
        <v>6</v>
      </c>
      <c r="AI23" s="19">
        <v>7</v>
      </c>
      <c r="AJ23" s="19"/>
      <c r="AK23" s="19">
        <v>3</v>
      </c>
      <c r="AL23" s="19">
        <v>10</v>
      </c>
      <c r="AM23" s="19">
        <v>9</v>
      </c>
      <c r="AN23" s="19"/>
      <c r="AO23" s="19"/>
      <c r="AP23" s="19"/>
      <c r="AQ23" s="19"/>
    </row>
    <row r="24" spans="1:43" x14ac:dyDescent="0.25">
      <c r="A24" s="17" t="str">
        <f>IF(SUM(I24:AL24)&lt;1,"NY"," ")</f>
        <v xml:space="preserve"> </v>
      </c>
      <c r="B24" s="30">
        <f t="shared" si="0"/>
        <v>19</v>
      </c>
      <c r="C24" s="25" t="s">
        <v>94</v>
      </c>
      <c r="D24" s="23" t="s">
        <v>84</v>
      </c>
      <c r="E24" s="34">
        <f>SUM(I24:AQ24)</f>
        <v>38</v>
      </c>
      <c r="F24" s="20">
        <f>COUNTIF(I24:AQ24,"=10")</f>
        <v>0</v>
      </c>
      <c r="G24" s="20">
        <f>COUNTIF(I24:AQ24,"=9")</f>
        <v>1</v>
      </c>
      <c r="H24" s="20">
        <f>COUNTIF(I24:AQ24,"=8")</f>
        <v>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19"/>
      <c r="Z24" s="19">
        <v>1</v>
      </c>
      <c r="AA24" s="19">
        <v>2</v>
      </c>
      <c r="AB24" s="19">
        <v>5</v>
      </c>
      <c r="AC24" s="19">
        <v>6</v>
      </c>
      <c r="AD24" s="19">
        <v>7</v>
      </c>
      <c r="AE24" s="19"/>
      <c r="AF24" s="19">
        <v>9</v>
      </c>
      <c r="AG24" s="19">
        <v>8</v>
      </c>
      <c r="AH24" s="19"/>
      <c r="AI24" s="19"/>
      <c r="AJ24" s="19"/>
      <c r="AK24" s="19"/>
      <c r="AL24" s="19"/>
      <c r="AM24" s="19"/>
      <c r="AN24" s="19"/>
      <c r="AO24" s="19"/>
      <c r="AP24" s="19"/>
      <c r="AQ24" s="19"/>
    </row>
    <row r="25" spans="1:43" x14ac:dyDescent="0.25">
      <c r="A25" s="17" t="str">
        <f>IF(SUM(I25:AL25)&lt;1,"NY"," ")</f>
        <v xml:space="preserve"> </v>
      </c>
      <c r="B25" s="30">
        <f t="shared" si="0"/>
        <v>19</v>
      </c>
      <c r="C25" s="25" t="s">
        <v>114</v>
      </c>
      <c r="D25" s="23" t="s">
        <v>125</v>
      </c>
      <c r="E25" s="34">
        <f>SUM(I25:AQ25)</f>
        <v>38</v>
      </c>
      <c r="F25" s="20">
        <f>COUNTIF(I25:AQ25,"=10")</f>
        <v>0</v>
      </c>
      <c r="G25" s="20">
        <f>COUNTIF(I25:AQ25,"=9")</f>
        <v>0</v>
      </c>
      <c r="H25" s="20">
        <f>COUNTIF(I25:AQ25,"=8")</f>
        <v>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19"/>
      <c r="Z25" s="19"/>
      <c r="AA25" s="19"/>
      <c r="AB25" s="19"/>
      <c r="AC25" s="19"/>
      <c r="AD25" s="19">
        <v>2</v>
      </c>
      <c r="AE25" s="19"/>
      <c r="AF25" s="19"/>
      <c r="AG25" s="19"/>
      <c r="AH25" s="19">
        <v>4</v>
      </c>
      <c r="AI25" s="19">
        <v>6</v>
      </c>
      <c r="AJ25" s="19">
        <v>6</v>
      </c>
      <c r="AK25" s="19">
        <v>7</v>
      </c>
      <c r="AL25" s="19">
        <v>7</v>
      </c>
      <c r="AM25" s="19">
        <v>6</v>
      </c>
      <c r="AN25" s="19"/>
      <c r="AO25" s="19"/>
      <c r="AP25" s="19"/>
      <c r="AQ25" s="19"/>
    </row>
    <row r="26" spans="1:43" x14ac:dyDescent="0.25">
      <c r="A26" s="17" t="str">
        <f>IF(SUM(I26:AL26)&lt;1,"NY"," ")</f>
        <v xml:space="preserve"> </v>
      </c>
      <c r="B26" s="30">
        <f t="shared" si="0"/>
        <v>21</v>
      </c>
      <c r="C26" s="19" t="s">
        <v>21</v>
      </c>
      <c r="D26" s="19" t="s">
        <v>63</v>
      </c>
      <c r="E26" s="34">
        <f>SUM(I26:AQ26)</f>
        <v>37</v>
      </c>
      <c r="F26" s="20">
        <f>COUNTIF(I26:AQ26,"=10")</f>
        <v>0</v>
      </c>
      <c r="G26" s="20">
        <f>COUNTIF(I26:AQ26,"=9")</f>
        <v>0</v>
      </c>
      <c r="H26" s="20">
        <f>COUNTIF(I26:AQ26,"=8")</f>
        <v>1</v>
      </c>
      <c r="I26" s="21">
        <v>7</v>
      </c>
      <c r="J26" s="21">
        <v>6</v>
      </c>
      <c r="K26" s="21">
        <v>5</v>
      </c>
      <c r="L26" s="21">
        <v>8</v>
      </c>
      <c r="M26" s="21">
        <v>3</v>
      </c>
      <c r="N26" s="21"/>
      <c r="O26" s="21"/>
      <c r="P26" s="21"/>
      <c r="Q26" s="21"/>
      <c r="R26" s="21"/>
      <c r="S26" s="21">
        <v>6</v>
      </c>
      <c r="T26" s="21"/>
      <c r="U26" s="21">
        <v>2</v>
      </c>
      <c r="V26" s="21"/>
      <c r="W26" s="21"/>
      <c r="X26" s="21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3" x14ac:dyDescent="0.25">
      <c r="A27" s="17" t="str">
        <f>IF(SUM(I27:AL27)&lt;1,"NY"," ")</f>
        <v xml:space="preserve"> </v>
      </c>
      <c r="B27" s="30">
        <f t="shared" si="0"/>
        <v>22</v>
      </c>
      <c r="C27" s="19" t="s">
        <v>13</v>
      </c>
      <c r="D27" s="19" t="s">
        <v>54</v>
      </c>
      <c r="E27" s="34">
        <f>SUM(I27:AQ27)</f>
        <v>29</v>
      </c>
      <c r="F27" s="20">
        <f>COUNTIF(I27:AQ27,"=10")</f>
        <v>0</v>
      </c>
      <c r="G27" s="20">
        <f>COUNTIF(I27:AQ27,"=9")</f>
        <v>0</v>
      </c>
      <c r="H27" s="20">
        <f>COUNTIF(I27:AQ27,"=8")</f>
        <v>0</v>
      </c>
      <c r="I27" s="21">
        <v>5</v>
      </c>
      <c r="J27" s="21"/>
      <c r="K27" s="21">
        <v>3</v>
      </c>
      <c r="L27" s="21">
        <v>1</v>
      </c>
      <c r="M27" s="21">
        <v>1</v>
      </c>
      <c r="N27" s="21">
        <v>6</v>
      </c>
      <c r="O27" s="21">
        <v>6</v>
      </c>
      <c r="P27" s="21">
        <v>4</v>
      </c>
      <c r="Q27" s="21"/>
      <c r="R27" s="21">
        <v>3</v>
      </c>
      <c r="S27" s="21"/>
      <c r="T27" s="21"/>
      <c r="U27" s="21"/>
      <c r="V27" s="21"/>
      <c r="W27" s="21"/>
      <c r="X27" s="21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3" x14ac:dyDescent="0.25">
      <c r="A28" s="17" t="str">
        <f>IF(SUM(I28:AL28)&lt;1,"NY"," ")</f>
        <v xml:space="preserve"> </v>
      </c>
      <c r="B28" s="30">
        <f t="shared" si="0"/>
        <v>23</v>
      </c>
      <c r="C28" s="25" t="s">
        <v>109</v>
      </c>
      <c r="D28" s="25" t="s">
        <v>126</v>
      </c>
      <c r="E28" s="34">
        <f>SUM(I28:AQ28)</f>
        <v>27</v>
      </c>
      <c r="F28" s="20">
        <f>COUNTIF(I28:AQ28,"=10")</f>
        <v>0</v>
      </c>
      <c r="G28" s="20">
        <f>COUNTIF(I28:AQ28,"=9")</f>
        <v>0</v>
      </c>
      <c r="H28" s="20">
        <f>COUNTIF(I28:AQ28,"=8")</f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19"/>
      <c r="Z28" s="19"/>
      <c r="AA28" s="19"/>
      <c r="AB28" s="19"/>
      <c r="AC28" s="19">
        <v>4</v>
      </c>
      <c r="AD28" s="19"/>
      <c r="AE28" s="19"/>
      <c r="AF28" s="19">
        <v>7</v>
      </c>
      <c r="AG28" s="19">
        <v>3</v>
      </c>
      <c r="AH28" s="19"/>
      <c r="AI28" s="19">
        <v>3</v>
      </c>
      <c r="AJ28" s="19">
        <v>1</v>
      </c>
      <c r="AK28" s="19">
        <v>6</v>
      </c>
      <c r="AL28" s="19">
        <v>3</v>
      </c>
      <c r="AM28" s="19"/>
      <c r="AN28" s="19"/>
      <c r="AO28" s="19"/>
      <c r="AP28" s="19"/>
      <c r="AQ28" s="19"/>
    </row>
    <row r="29" spans="1:43" x14ac:dyDescent="0.25">
      <c r="A29" s="17" t="str">
        <f>IF(SUM(I29:AL29)&lt;1,"NY"," ")</f>
        <v xml:space="preserve"> </v>
      </c>
      <c r="B29" s="30">
        <f t="shared" si="0"/>
        <v>23</v>
      </c>
      <c r="C29" s="25" t="s">
        <v>117</v>
      </c>
      <c r="D29" s="23" t="s">
        <v>116</v>
      </c>
      <c r="E29" s="34">
        <f>SUM(I29:AQ29)</f>
        <v>27</v>
      </c>
      <c r="F29" s="20">
        <f>COUNTIF(I29:AQ29,"=10")</f>
        <v>0</v>
      </c>
      <c r="G29" s="20">
        <f>COUNTIF(I29:AQ29,"=9")</f>
        <v>0</v>
      </c>
      <c r="H29" s="20">
        <f>COUNTIF(I29:AQ29,"=8")</f>
        <v>0</v>
      </c>
      <c r="I29" s="21"/>
      <c r="J29" s="21"/>
      <c r="K29" s="21"/>
      <c r="L29" s="22"/>
      <c r="M29" s="22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19"/>
      <c r="Z29" s="19"/>
      <c r="AA29" s="19"/>
      <c r="AB29" s="19"/>
      <c r="AC29" s="19"/>
      <c r="AD29" s="19"/>
      <c r="AE29" s="19">
        <v>3</v>
      </c>
      <c r="AF29" s="19"/>
      <c r="AG29" s="19"/>
      <c r="AH29" s="19"/>
      <c r="AI29" s="19">
        <v>5</v>
      </c>
      <c r="AJ29" s="19">
        <v>4</v>
      </c>
      <c r="AK29" s="19">
        <v>5</v>
      </c>
      <c r="AL29" s="19">
        <v>6</v>
      </c>
      <c r="AM29" s="19">
        <v>4</v>
      </c>
      <c r="AN29" s="19"/>
      <c r="AO29" s="19"/>
      <c r="AP29" s="19"/>
      <c r="AQ29" s="19"/>
    </row>
    <row r="30" spans="1:43" x14ac:dyDescent="0.25">
      <c r="A30" s="17" t="str">
        <f>IF(SUM(I30:AL30)&lt;1,"NY"," ")</f>
        <v xml:space="preserve"> </v>
      </c>
      <c r="B30" s="30">
        <f t="shared" si="0"/>
        <v>25</v>
      </c>
      <c r="C30" s="19" t="s">
        <v>23</v>
      </c>
      <c r="D30" s="23" t="s">
        <v>45</v>
      </c>
      <c r="E30" s="34">
        <f>SUM(I30:AQ30)</f>
        <v>22</v>
      </c>
      <c r="F30" s="20">
        <f>COUNTIF(I30:AQ30,"=10")</f>
        <v>0</v>
      </c>
      <c r="G30" s="20">
        <f>COUNTIF(I30:AQ30,"=9")</f>
        <v>1</v>
      </c>
      <c r="H30" s="20">
        <f>COUNTIF(I30:AQ30,"=8")</f>
        <v>1</v>
      </c>
      <c r="I30" s="21">
        <v>9</v>
      </c>
      <c r="J30" s="21">
        <v>8</v>
      </c>
      <c r="K30" s="21">
        <v>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</row>
    <row r="31" spans="1:43" x14ac:dyDescent="0.25">
      <c r="A31" s="17" t="str">
        <f>IF(SUM(I31:AL31)&lt;1,"NY"," ")</f>
        <v xml:space="preserve"> </v>
      </c>
      <c r="B31" s="30">
        <f t="shared" si="0"/>
        <v>26</v>
      </c>
      <c r="C31" s="27" t="s">
        <v>122</v>
      </c>
      <c r="D31" s="27" t="s">
        <v>84</v>
      </c>
      <c r="E31" s="34">
        <f>SUM(I31:AQ31)</f>
        <v>21</v>
      </c>
      <c r="F31" s="20">
        <f>COUNTIF(I31:AQ31,"=10")</f>
        <v>0</v>
      </c>
      <c r="G31" s="20">
        <f>COUNTIF(I31:AQ31,"=9")</f>
        <v>1</v>
      </c>
      <c r="H31" s="20">
        <f>COUNTIF(I31:AQ31,"=8")</f>
        <v>0</v>
      </c>
      <c r="I31" s="22"/>
      <c r="J31" s="22"/>
      <c r="K31" s="22"/>
      <c r="L31" s="22"/>
      <c r="M31" s="22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>
        <v>7</v>
      </c>
      <c r="AI31" s="19"/>
      <c r="AJ31" s="19">
        <v>5</v>
      </c>
      <c r="AK31" s="19">
        <v>9</v>
      </c>
      <c r="AL31" s="19"/>
      <c r="AM31" s="19"/>
      <c r="AN31" s="19"/>
      <c r="AO31" s="19"/>
      <c r="AP31" s="19"/>
      <c r="AQ31" s="19"/>
    </row>
    <row r="32" spans="1:43" x14ac:dyDescent="0.25">
      <c r="A32" s="17" t="str">
        <f>IF(SUM(I32:AL32)&lt;1,"NY"," ")</f>
        <v xml:space="preserve"> </v>
      </c>
      <c r="B32" s="30">
        <f t="shared" si="0"/>
        <v>27</v>
      </c>
      <c r="C32" s="19" t="s">
        <v>55</v>
      </c>
      <c r="D32" s="23" t="s">
        <v>70</v>
      </c>
      <c r="E32" s="34">
        <f>SUM(I32:AQ32)</f>
        <v>20</v>
      </c>
      <c r="F32" s="20">
        <f>COUNTIF(I32:AQ32,"=10")</f>
        <v>0</v>
      </c>
      <c r="G32" s="20">
        <f>COUNTIF(I32:AQ32,"=9")</f>
        <v>0</v>
      </c>
      <c r="H32" s="20">
        <f>COUNTIF(I32:AQ32,"=8")</f>
        <v>0</v>
      </c>
      <c r="I32" s="22"/>
      <c r="J32" s="22"/>
      <c r="K32" s="22"/>
      <c r="L32" s="21"/>
      <c r="M32" s="22"/>
      <c r="N32" s="22"/>
      <c r="O32" s="22"/>
      <c r="P32" s="22"/>
      <c r="Q32" s="19"/>
      <c r="R32" s="21">
        <v>5</v>
      </c>
      <c r="S32" s="21"/>
      <c r="T32" s="21">
        <v>5</v>
      </c>
      <c r="U32" s="21">
        <v>1</v>
      </c>
      <c r="V32" s="21"/>
      <c r="W32" s="21"/>
      <c r="X32" s="21"/>
      <c r="Y32" s="19">
        <v>5</v>
      </c>
      <c r="Z32" s="19">
        <v>2</v>
      </c>
      <c r="AA32" s="19"/>
      <c r="AB32" s="19">
        <v>2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</row>
    <row r="33" spans="1:43" x14ac:dyDescent="0.25">
      <c r="A33" s="17" t="str">
        <f>IF(SUM(I33:AL33)&lt;1,"NY"," ")</f>
        <v xml:space="preserve"> </v>
      </c>
      <c r="B33" s="30">
        <f t="shared" si="0"/>
        <v>28</v>
      </c>
      <c r="C33" s="19" t="s">
        <v>74</v>
      </c>
      <c r="D33" s="23" t="s">
        <v>37</v>
      </c>
      <c r="E33" s="34">
        <f>SUM(I33:AQ33)</f>
        <v>19</v>
      </c>
      <c r="F33" s="20">
        <f>COUNTIF(I33:AQ33,"=10")</f>
        <v>0</v>
      </c>
      <c r="G33" s="20">
        <f>COUNTIF(I33:AQ33,"=9")</f>
        <v>0</v>
      </c>
      <c r="H33" s="20">
        <f>COUNTIF(I33:AQ33,"=8")</f>
        <v>1</v>
      </c>
      <c r="I33" s="21"/>
      <c r="J33" s="21"/>
      <c r="K33" s="21"/>
      <c r="L33" s="21"/>
      <c r="M33" s="26"/>
      <c r="N33" s="21"/>
      <c r="O33" s="21"/>
      <c r="P33" s="21"/>
      <c r="Q33" s="21"/>
      <c r="R33" s="21"/>
      <c r="S33" s="21"/>
      <c r="T33" s="21">
        <v>4</v>
      </c>
      <c r="U33" s="21">
        <v>7</v>
      </c>
      <c r="V33" s="21">
        <v>8</v>
      </c>
      <c r="W33" s="21"/>
      <c r="X33" s="21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</row>
    <row r="34" spans="1:43" x14ac:dyDescent="0.25">
      <c r="A34" s="17" t="str">
        <f>IF(SUM(I34:AL34)&lt;1,"NY"," ")</f>
        <v xml:space="preserve"> </v>
      </c>
      <c r="B34" s="30">
        <f t="shared" si="0"/>
        <v>29</v>
      </c>
      <c r="C34" s="19" t="s">
        <v>19</v>
      </c>
      <c r="D34" s="19" t="s">
        <v>46</v>
      </c>
      <c r="E34" s="34">
        <f>SUM(I34:AQ34)</f>
        <v>16</v>
      </c>
      <c r="F34" s="20">
        <f>COUNTIF(I34:AQ34,"=10")</f>
        <v>0</v>
      </c>
      <c r="G34" s="20">
        <f>COUNTIF(I34:AQ34,"=9")</f>
        <v>0</v>
      </c>
      <c r="H34" s="20">
        <f>COUNTIF(I34:AQ34,"=8")</f>
        <v>1</v>
      </c>
      <c r="I34" s="21"/>
      <c r="J34" s="21"/>
      <c r="K34" s="21"/>
      <c r="L34" s="21"/>
      <c r="M34" s="21"/>
      <c r="N34" s="21">
        <v>2</v>
      </c>
      <c r="O34" s="21">
        <v>6</v>
      </c>
      <c r="P34" s="21">
        <v>8</v>
      </c>
      <c r="Q34" s="21"/>
      <c r="R34" s="21"/>
      <c r="S34" s="21"/>
      <c r="T34" s="21"/>
      <c r="U34" s="21"/>
      <c r="V34" s="21"/>
      <c r="W34" s="21"/>
      <c r="X34" s="21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</row>
    <row r="35" spans="1:43" x14ac:dyDescent="0.25">
      <c r="A35" s="17" t="str">
        <f>IF(SUM(I35:AL35)&lt;1,"NY"," ")</f>
        <v xml:space="preserve"> </v>
      </c>
      <c r="B35" s="30">
        <f t="shared" si="0"/>
        <v>29</v>
      </c>
      <c r="C35" s="19" t="s">
        <v>14</v>
      </c>
      <c r="D35" s="23" t="s">
        <v>47</v>
      </c>
      <c r="E35" s="34">
        <f>SUM(I35:AQ35)</f>
        <v>16</v>
      </c>
      <c r="F35" s="20">
        <f>COUNTIF(I35:AQ35,"=10")</f>
        <v>0</v>
      </c>
      <c r="G35" s="20">
        <f>COUNTIF(I35:AQ35,"=9")</f>
        <v>0</v>
      </c>
      <c r="H35" s="20">
        <f>COUNTIF(I35:AQ35,"=8")</f>
        <v>0</v>
      </c>
      <c r="I35" s="21"/>
      <c r="J35" s="21">
        <v>7</v>
      </c>
      <c r="K35" s="21"/>
      <c r="L35" s="21"/>
      <c r="M35" s="21">
        <v>5</v>
      </c>
      <c r="N35" s="21">
        <v>4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</row>
    <row r="36" spans="1:43" x14ac:dyDescent="0.25">
      <c r="A36" s="17" t="str">
        <f>IF(SUM(I36:AL36)&lt;1,"NY"," ")</f>
        <v xml:space="preserve"> </v>
      </c>
      <c r="B36" s="30">
        <f t="shared" si="0"/>
        <v>31</v>
      </c>
      <c r="C36" s="19" t="s">
        <v>33</v>
      </c>
      <c r="D36" s="23" t="s">
        <v>68</v>
      </c>
      <c r="E36" s="34">
        <f>SUM(I36:AQ36)</f>
        <v>15</v>
      </c>
      <c r="F36" s="20">
        <f>COUNTIF(I36:AQ36,"=10")</f>
        <v>0</v>
      </c>
      <c r="G36" s="20">
        <f>COUNTIF(I36:AQ36,"=9")</f>
        <v>0</v>
      </c>
      <c r="H36" s="20">
        <f>COUNTIF(I36:AQ36,"=8")</f>
        <v>0</v>
      </c>
      <c r="I36" s="21"/>
      <c r="J36" s="21"/>
      <c r="K36" s="21"/>
      <c r="L36" s="21">
        <v>6</v>
      </c>
      <c r="M36" s="21"/>
      <c r="N36" s="21"/>
      <c r="O36" s="21">
        <v>1</v>
      </c>
      <c r="P36" s="21">
        <v>7</v>
      </c>
      <c r="Q36" s="21">
        <v>1</v>
      </c>
      <c r="R36" s="21"/>
      <c r="S36" s="21"/>
      <c r="T36" s="21"/>
      <c r="U36" s="21"/>
      <c r="V36" s="21"/>
      <c r="W36" s="21"/>
      <c r="X36" s="21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</row>
    <row r="37" spans="1:43" x14ac:dyDescent="0.25">
      <c r="A37" s="17" t="str">
        <f>IF(SUM(I37:AL37)&lt;1,"NY"," ")</f>
        <v xml:space="preserve"> </v>
      </c>
      <c r="B37" s="30">
        <f t="shared" si="0"/>
        <v>32</v>
      </c>
      <c r="C37" s="27" t="s">
        <v>121</v>
      </c>
      <c r="D37" s="27" t="s">
        <v>72</v>
      </c>
      <c r="E37" s="34">
        <f>SUM(I37:AQ37)</f>
        <v>14</v>
      </c>
      <c r="F37" s="20">
        <f>COUNTIF(I37:AQ37,"=10")</f>
        <v>0</v>
      </c>
      <c r="G37" s="20">
        <f>COUNTIF(I37:AQ37,"=9")</f>
        <v>0</v>
      </c>
      <c r="H37" s="20">
        <f>COUNTIF(I37:AQ37,"=8")</f>
        <v>0</v>
      </c>
      <c r="I37" s="22"/>
      <c r="J37" s="22"/>
      <c r="K37" s="22"/>
      <c r="L37" s="22"/>
      <c r="M37" s="22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>
        <v>5</v>
      </c>
      <c r="AH37" s="19"/>
      <c r="AI37" s="19">
        <v>2</v>
      </c>
      <c r="AJ37" s="19">
        <v>2</v>
      </c>
      <c r="AK37" s="19"/>
      <c r="AL37" s="19"/>
      <c r="AM37" s="19">
        <v>5</v>
      </c>
      <c r="AN37" s="19"/>
      <c r="AO37" s="19"/>
      <c r="AP37" s="19"/>
      <c r="AQ37" s="19"/>
    </row>
    <row r="38" spans="1:43" x14ac:dyDescent="0.25">
      <c r="A38" s="17" t="str">
        <f>IF(SUM(I38:AL38)&lt;1,"NY"," ")</f>
        <v xml:space="preserve"> </v>
      </c>
      <c r="B38" s="30">
        <f t="shared" si="0"/>
        <v>33</v>
      </c>
      <c r="C38" s="19" t="s">
        <v>17</v>
      </c>
      <c r="D38" s="23" t="s">
        <v>48</v>
      </c>
      <c r="E38" s="34">
        <f>SUM(I38:AQ38)</f>
        <v>13</v>
      </c>
      <c r="F38" s="20">
        <f>COUNTIF(I38:AQ38,"=10")</f>
        <v>0</v>
      </c>
      <c r="G38" s="20">
        <f>COUNTIF(I38:AQ38,"=9")</f>
        <v>0</v>
      </c>
      <c r="H38" s="20">
        <f>COUNTIF(I38:AQ38,"=8")</f>
        <v>0</v>
      </c>
      <c r="I38" s="21">
        <v>1</v>
      </c>
      <c r="J38" s="21">
        <v>2</v>
      </c>
      <c r="K38" s="21">
        <v>6</v>
      </c>
      <c r="L38" s="21">
        <v>4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3" x14ac:dyDescent="0.25">
      <c r="A39" s="17" t="str">
        <f>IF(SUM(I39:AL39)&lt;1,"NY"," ")</f>
        <v xml:space="preserve"> </v>
      </c>
      <c r="B39" s="30">
        <f t="shared" si="0"/>
        <v>34</v>
      </c>
      <c r="C39" s="19" t="s">
        <v>16</v>
      </c>
      <c r="D39" s="19" t="s">
        <v>37</v>
      </c>
      <c r="E39" s="34">
        <f>SUM(I39:AQ39)</f>
        <v>12</v>
      </c>
      <c r="F39" s="20">
        <f>COUNTIF(I39:AQ39,"=10")</f>
        <v>0</v>
      </c>
      <c r="G39" s="20">
        <f>COUNTIF(I39:AQ39,"=9")</f>
        <v>0</v>
      </c>
      <c r="H39" s="20">
        <f>COUNTIF(I39:AQ39,"=8")</f>
        <v>0</v>
      </c>
      <c r="I39" s="21"/>
      <c r="J39" s="21"/>
      <c r="K39" s="21"/>
      <c r="L39" s="21"/>
      <c r="M39" s="21"/>
      <c r="N39" s="21"/>
      <c r="O39" s="21">
        <v>2</v>
      </c>
      <c r="P39" s="21"/>
      <c r="Q39" s="21">
        <v>7</v>
      </c>
      <c r="R39" s="21"/>
      <c r="S39" s="21"/>
      <c r="T39" s="21"/>
      <c r="U39" s="21"/>
      <c r="V39" s="21"/>
      <c r="W39" s="21">
        <v>3</v>
      </c>
      <c r="X39" s="21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3" x14ac:dyDescent="0.25">
      <c r="A40" s="17" t="str">
        <f>IF(SUM(I40:AL40)&lt;1,"NY"," ")</f>
        <v xml:space="preserve"> </v>
      </c>
      <c r="B40" s="30">
        <f t="shared" si="0"/>
        <v>35</v>
      </c>
      <c r="C40" s="19" t="s">
        <v>83</v>
      </c>
      <c r="D40" s="23" t="s">
        <v>84</v>
      </c>
      <c r="E40" s="34">
        <f>SUM(I40:AQ40)</f>
        <v>11</v>
      </c>
      <c r="F40" s="20">
        <f>COUNTIF(I40:AQ40,"=10")</f>
        <v>0</v>
      </c>
      <c r="G40" s="20">
        <f>COUNTIF(I40:AQ40,"=9")</f>
        <v>0</v>
      </c>
      <c r="H40" s="20">
        <f>COUNTIF(I40:AQ40,"=8")</f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>
        <v>2</v>
      </c>
      <c r="W40" s="21">
        <v>4</v>
      </c>
      <c r="X40" s="21">
        <v>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3" x14ac:dyDescent="0.25">
      <c r="A41" s="17" t="str">
        <f>IF(SUM(I41:AL41)&lt;1,"NY"," ")</f>
        <v xml:space="preserve"> </v>
      </c>
      <c r="B41" s="30">
        <f t="shared" si="0"/>
        <v>36</v>
      </c>
      <c r="C41" s="25" t="s">
        <v>106</v>
      </c>
      <c r="D41" s="23" t="s">
        <v>43</v>
      </c>
      <c r="E41" s="34">
        <f>SUM(I41:AQ41)</f>
        <v>9</v>
      </c>
      <c r="F41" s="20">
        <f>COUNTIF(I41:AQ41,"=10")</f>
        <v>0</v>
      </c>
      <c r="G41" s="20">
        <f>COUNTIF(I41:AQ41,"=9")</f>
        <v>0</v>
      </c>
      <c r="H41" s="20">
        <f>COUNTIF(I41:AQ41,"=8")</f>
        <v>0</v>
      </c>
      <c r="I41" s="21"/>
      <c r="J41" s="22"/>
      <c r="K41" s="22"/>
      <c r="L41" s="21"/>
      <c r="M41" s="22"/>
      <c r="N41" s="21"/>
      <c r="O41" s="21"/>
      <c r="P41" s="22"/>
      <c r="Q41" s="21"/>
      <c r="R41" s="21"/>
      <c r="S41" s="21"/>
      <c r="T41" s="21"/>
      <c r="U41" s="21"/>
      <c r="V41" s="21"/>
      <c r="W41" s="21"/>
      <c r="X41" s="21"/>
      <c r="Y41" s="19"/>
      <c r="Z41" s="19"/>
      <c r="AA41" s="19"/>
      <c r="AB41" s="19">
        <v>4</v>
      </c>
      <c r="AC41" s="19">
        <v>5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3" x14ac:dyDescent="0.25">
      <c r="A42" s="17" t="str">
        <f>IF(SUM(I42:AL42)&lt;1,"NY"," ")</f>
        <v xml:space="preserve"> </v>
      </c>
      <c r="B42" s="30">
        <f t="shared" si="0"/>
        <v>37</v>
      </c>
      <c r="C42" s="25" t="s">
        <v>127</v>
      </c>
      <c r="D42" s="23" t="s">
        <v>128</v>
      </c>
      <c r="E42" s="34">
        <f>SUM(I42:AQ42)</f>
        <v>8</v>
      </c>
      <c r="F42" s="20">
        <f>COUNTIF(I42:AQ42,"=10")</f>
        <v>0</v>
      </c>
      <c r="G42" s="20">
        <f>COUNTIF(I42:AQ42,"=9")</f>
        <v>0</v>
      </c>
      <c r="H42" s="20">
        <f>COUNTIF(I42:AQ42,"=8")</f>
        <v>0</v>
      </c>
      <c r="I42" s="21"/>
      <c r="J42" s="21"/>
      <c r="K42" s="21"/>
      <c r="L42" s="22"/>
      <c r="M42" s="22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>
        <v>2</v>
      </c>
      <c r="AL42" s="19">
        <v>4</v>
      </c>
      <c r="AM42" s="19">
        <v>2</v>
      </c>
      <c r="AN42" s="19"/>
      <c r="AO42" s="19"/>
      <c r="AP42" s="19"/>
      <c r="AQ42" s="19"/>
    </row>
    <row r="43" spans="1:43" x14ac:dyDescent="0.25">
      <c r="A43" s="17" t="str">
        <f>IF(SUM(I43:AL43)&lt;1,"NY"," ")</f>
        <v xml:space="preserve"> </v>
      </c>
      <c r="B43" s="30">
        <f t="shared" si="0"/>
        <v>37</v>
      </c>
      <c r="C43" s="23" t="s">
        <v>129</v>
      </c>
      <c r="D43" s="23" t="s">
        <v>84</v>
      </c>
      <c r="E43" s="34">
        <f>SUM(I43:AQ43)</f>
        <v>8</v>
      </c>
      <c r="F43" s="20">
        <f>COUNTIF(I43:AQ43,"=10")</f>
        <v>0</v>
      </c>
      <c r="G43" s="20">
        <f>COUNTIF(I43:AQ43,"=9")</f>
        <v>0</v>
      </c>
      <c r="H43" s="20">
        <f>COUNTIF(I43:AQ43,"=8")</f>
        <v>0</v>
      </c>
      <c r="I43" s="21"/>
      <c r="J43" s="21"/>
      <c r="K43" s="21"/>
      <c r="L43" s="22"/>
      <c r="M43" s="22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>
        <v>1</v>
      </c>
      <c r="AL43" s="19"/>
      <c r="AM43" s="19">
        <v>7</v>
      </c>
      <c r="AN43" s="19"/>
      <c r="AO43" s="19"/>
      <c r="AP43" s="19"/>
      <c r="AQ43" s="19"/>
    </row>
    <row r="44" spans="1:43" x14ac:dyDescent="0.25">
      <c r="A44" s="17" t="str">
        <f>IF(SUM(I44:AL44)&lt;1,"NY"," ")</f>
        <v xml:space="preserve"> </v>
      </c>
      <c r="B44" s="30">
        <f t="shared" si="0"/>
        <v>39</v>
      </c>
      <c r="C44" s="25" t="s">
        <v>95</v>
      </c>
      <c r="D44" s="23" t="s">
        <v>96</v>
      </c>
      <c r="E44" s="34">
        <f>SUM(I44:AQ44)</f>
        <v>6</v>
      </c>
      <c r="F44" s="20">
        <f>COUNTIF(I44:AQ44,"=10")</f>
        <v>0</v>
      </c>
      <c r="G44" s="20">
        <f>COUNTIF(I44:AQ44,"=9")</f>
        <v>0</v>
      </c>
      <c r="H44" s="20">
        <f>COUNTIF(I44:AQ44,"=8")</f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9"/>
      <c r="Z44" s="19"/>
      <c r="AA44" s="19">
        <v>6</v>
      </c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</row>
    <row r="45" spans="1:43" x14ac:dyDescent="0.25">
      <c r="A45" s="17" t="str">
        <f>IF(SUM(I45:AL45)&lt;1,"NY"," ")</f>
        <v xml:space="preserve"> </v>
      </c>
      <c r="B45" s="30">
        <f t="shared" si="0"/>
        <v>39</v>
      </c>
      <c r="C45" s="25" t="s">
        <v>93</v>
      </c>
      <c r="D45" s="25" t="s">
        <v>92</v>
      </c>
      <c r="E45" s="34">
        <f>SUM(I45:AQ45)</f>
        <v>6</v>
      </c>
      <c r="F45" s="20">
        <f>COUNTIF(I45:AQ45,"=10")</f>
        <v>0</v>
      </c>
      <c r="G45" s="20">
        <f>COUNTIF(I45:AQ45,"=9")</f>
        <v>0</v>
      </c>
      <c r="H45" s="20">
        <f>COUNTIF(I45:AQ45,"=8")</f>
        <v>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19"/>
      <c r="Z45" s="19">
        <v>4</v>
      </c>
      <c r="AA45" s="19"/>
      <c r="AB45" s="19"/>
      <c r="AC45" s="19">
        <v>2</v>
      </c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</row>
    <row r="46" spans="1:43" x14ac:dyDescent="0.25">
      <c r="A46" s="17" t="str">
        <f>IF(SUM(I46:AL46)&lt;1,"NY"," ")</f>
        <v xml:space="preserve"> </v>
      </c>
      <c r="B46" s="30">
        <f t="shared" si="0"/>
        <v>39</v>
      </c>
      <c r="C46" s="25" t="s">
        <v>130</v>
      </c>
      <c r="D46" s="25" t="s">
        <v>131</v>
      </c>
      <c r="E46" s="34">
        <f>SUM(I46:AQ46)</f>
        <v>6</v>
      </c>
      <c r="F46" s="20">
        <f>COUNTIF(I46:AQ46,"=10")</f>
        <v>0</v>
      </c>
      <c r="G46" s="20">
        <f>COUNTIF(I46:AQ46,"=9")</f>
        <v>0</v>
      </c>
      <c r="H46" s="20">
        <f>COUNTIF(I46:AQ46,"=8")</f>
        <v>0</v>
      </c>
      <c r="I46" s="21"/>
      <c r="J46" s="21"/>
      <c r="K46" s="21"/>
      <c r="L46" s="22"/>
      <c r="M46" s="22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>
        <v>5</v>
      </c>
      <c r="AM46" s="19">
        <v>1</v>
      </c>
      <c r="AN46" s="19"/>
      <c r="AO46" s="19"/>
      <c r="AP46" s="19"/>
      <c r="AQ46" s="19"/>
    </row>
    <row r="47" spans="1:43" x14ac:dyDescent="0.25">
      <c r="A47" s="17" t="str">
        <f>IF(SUM(I47:AL47)&lt;1,"NY"," ")</f>
        <v xml:space="preserve"> </v>
      </c>
      <c r="B47" s="30">
        <f t="shared" si="0"/>
        <v>42</v>
      </c>
      <c r="C47" s="19" t="s">
        <v>20</v>
      </c>
      <c r="D47" s="19" t="s">
        <v>43</v>
      </c>
      <c r="E47" s="34">
        <f>SUM(I47:AQ47)</f>
        <v>5</v>
      </c>
      <c r="F47" s="20">
        <f>COUNTIF(I47:AQ47,"=10")</f>
        <v>0</v>
      </c>
      <c r="G47" s="20">
        <f>COUNTIF(I47:AQ47,"=9")</f>
        <v>0</v>
      </c>
      <c r="H47" s="20">
        <f>COUNTIF(I47:AQ47,"=8")</f>
        <v>0</v>
      </c>
      <c r="I47" s="22"/>
      <c r="J47" s="22"/>
      <c r="K47" s="22"/>
      <c r="L47" s="21"/>
      <c r="M47" s="22"/>
      <c r="N47" s="22"/>
      <c r="O47" s="22"/>
      <c r="P47" s="22"/>
      <c r="Q47" s="19"/>
      <c r="R47" s="19"/>
      <c r="S47" s="21">
        <v>5</v>
      </c>
      <c r="T47" s="21"/>
      <c r="U47" s="21"/>
      <c r="V47" s="21"/>
      <c r="W47" s="21"/>
      <c r="X47" s="21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</row>
    <row r="48" spans="1:43" x14ac:dyDescent="0.25">
      <c r="A48" s="17" t="str">
        <f>IF(SUM(I48:AL48)&lt;1,"NY"," ")</f>
        <v xml:space="preserve"> </v>
      </c>
      <c r="B48" s="30">
        <f t="shared" si="0"/>
        <v>42</v>
      </c>
      <c r="C48" s="25" t="s">
        <v>90</v>
      </c>
      <c r="D48" s="25" t="s">
        <v>91</v>
      </c>
      <c r="E48" s="34">
        <f>SUM(I48:AQ48)</f>
        <v>5</v>
      </c>
      <c r="F48" s="20">
        <f>COUNTIF(I48:AQ48,"=10")</f>
        <v>0</v>
      </c>
      <c r="G48" s="20">
        <f>COUNTIF(I48:AQ48,"=9")</f>
        <v>0</v>
      </c>
      <c r="H48" s="20">
        <f>COUNTIF(I48:AQ48,"=8")</f>
        <v>0</v>
      </c>
      <c r="I48" s="22"/>
      <c r="J48" s="22"/>
      <c r="K48" s="22"/>
      <c r="L48" s="21"/>
      <c r="M48" s="22"/>
      <c r="N48" s="22"/>
      <c r="O48" s="22"/>
      <c r="P48" s="22"/>
      <c r="Q48" s="19"/>
      <c r="R48" s="19"/>
      <c r="S48" s="21"/>
      <c r="T48" s="21"/>
      <c r="U48" s="21"/>
      <c r="V48" s="21"/>
      <c r="W48" s="21"/>
      <c r="X48" s="21"/>
      <c r="Y48" s="19"/>
      <c r="Z48" s="19">
        <v>5</v>
      </c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</row>
    <row r="49" spans="1:43" x14ac:dyDescent="0.25">
      <c r="A49" s="17" t="str">
        <f>IF(SUM(I49:AL49)&lt;1,"NY"," ")</f>
        <v xml:space="preserve"> </v>
      </c>
      <c r="B49" s="30">
        <f t="shared" si="0"/>
        <v>42</v>
      </c>
      <c r="C49" s="25" t="s">
        <v>97</v>
      </c>
      <c r="D49" s="25" t="s">
        <v>98</v>
      </c>
      <c r="E49" s="34">
        <f>SUM(I49:AQ49)</f>
        <v>5</v>
      </c>
      <c r="F49" s="20">
        <f>COUNTIF(I49:AQ49,"=10")</f>
        <v>0</v>
      </c>
      <c r="G49" s="20">
        <f>COUNTIF(I49:AQ49,"=9")</f>
        <v>0</v>
      </c>
      <c r="H49" s="20">
        <f>COUNTIF(I49:AQ49,"=8")</f>
        <v>0</v>
      </c>
      <c r="I49" s="22"/>
      <c r="J49" s="22"/>
      <c r="K49" s="22"/>
      <c r="L49" s="21"/>
      <c r="M49" s="22"/>
      <c r="N49" s="22"/>
      <c r="O49" s="22"/>
      <c r="P49" s="22"/>
      <c r="Q49" s="19"/>
      <c r="R49" s="19"/>
      <c r="S49" s="21"/>
      <c r="T49" s="21"/>
      <c r="U49" s="21"/>
      <c r="V49" s="21"/>
      <c r="W49" s="21"/>
      <c r="X49" s="21"/>
      <c r="Y49" s="19"/>
      <c r="Z49" s="19"/>
      <c r="AA49" s="19">
        <v>5</v>
      </c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</row>
    <row r="50" spans="1:43" x14ac:dyDescent="0.25">
      <c r="A50" s="17" t="str">
        <f>IF(SUM(I50:AL50)&lt;1,"NY"," ")</f>
        <v xml:space="preserve"> </v>
      </c>
      <c r="B50" s="30">
        <f t="shared" si="0"/>
        <v>42</v>
      </c>
      <c r="C50" s="19" t="s">
        <v>15</v>
      </c>
      <c r="D50" s="23" t="s">
        <v>49</v>
      </c>
      <c r="E50" s="34">
        <f>SUM(I50:AQ50)</f>
        <v>5</v>
      </c>
      <c r="F50" s="20">
        <f>COUNTIF(I50:AQ50,"=10")</f>
        <v>0</v>
      </c>
      <c r="G50" s="20">
        <f>COUNTIF(I50:AQ50,"=9")</f>
        <v>0</v>
      </c>
      <c r="H50" s="20">
        <f>COUNTIF(I50:AQ50,"=8")</f>
        <v>0</v>
      </c>
      <c r="I50" s="21"/>
      <c r="J50" s="21"/>
      <c r="K50" s="21"/>
      <c r="L50" s="21">
        <v>5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</row>
    <row r="51" spans="1:43" x14ac:dyDescent="0.25">
      <c r="A51" s="17" t="str">
        <f>IF(SUM(I51:AL51)&lt;1,"NY"," ")</f>
        <v xml:space="preserve"> </v>
      </c>
      <c r="B51" s="30">
        <f t="shared" si="0"/>
        <v>46</v>
      </c>
      <c r="C51" s="19" t="s">
        <v>32</v>
      </c>
      <c r="D51" s="19" t="s">
        <v>54</v>
      </c>
      <c r="E51" s="34">
        <f>SUM(I51:AQ51)</f>
        <v>4</v>
      </c>
      <c r="F51" s="20">
        <f>COUNTIF(I51:AQ51,"=10")</f>
        <v>0</v>
      </c>
      <c r="G51" s="20">
        <f>COUNTIF(I51:AQ51,"=9")</f>
        <v>0</v>
      </c>
      <c r="H51" s="20">
        <f>COUNTIF(I51:AQ51,"=8")</f>
        <v>0</v>
      </c>
      <c r="I51" s="21"/>
      <c r="J51" s="21"/>
      <c r="K51" s="21"/>
      <c r="L51" s="21"/>
      <c r="M51" s="21">
        <v>4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</row>
    <row r="52" spans="1:43" x14ac:dyDescent="0.25">
      <c r="A52" s="17" t="str">
        <f>IF(SUM(I52:AL52)&lt;1,"NY"," ")</f>
        <v xml:space="preserve"> </v>
      </c>
      <c r="B52" s="30">
        <f t="shared" si="0"/>
        <v>46</v>
      </c>
      <c r="C52" s="19" t="s">
        <v>39</v>
      </c>
      <c r="D52" s="19" t="s">
        <v>50</v>
      </c>
      <c r="E52" s="34">
        <f>SUM(I52:AQ52)</f>
        <v>4</v>
      </c>
      <c r="F52" s="20">
        <f>COUNTIF(I52:AQ52,"=10")</f>
        <v>0</v>
      </c>
      <c r="G52" s="20">
        <f>COUNTIF(I52:AQ52,"=9")</f>
        <v>0</v>
      </c>
      <c r="H52" s="20">
        <f>COUNTIF(I52:AQ52,"=8")</f>
        <v>0</v>
      </c>
      <c r="I52" s="21"/>
      <c r="J52" s="21"/>
      <c r="K52" s="21"/>
      <c r="L52" s="22"/>
      <c r="M52" s="21"/>
      <c r="N52" s="21">
        <v>1</v>
      </c>
      <c r="O52" s="21">
        <v>3</v>
      </c>
      <c r="P52" s="21"/>
      <c r="Q52" s="21"/>
      <c r="R52" s="21"/>
      <c r="S52" s="21"/>
      <c r="T52" s="21"/>
      <c r="U52" s="21"/>
      <c r="V52" s="21"/>
      <c r="W52" s="21"/>
      <c r="X52" s="21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</row>
    <row r="53" spans="1:43" x14ac:dyDescent="0.25">
      <c r="A53" s="17" t="str">
        <f>IF(SUM(I53:AL53)&lt;1,"NY"," ")</f>
        <v xml:space="preserve"> </v>
      </c>
      <c r="B53" s="30">
        <f t="shared" si="0"/>
        <v>46</v>
      </c>
      <c r="C53" s="19" t="s">
        <v>31</v>
      </c>
      <c r="D53" s="19" t="s">
        <v>42</v>
      </c>
      <c r="E53" s="34">
        <f>SUM(I53:AQ53)</f>
        <v>4</v>
      </c>
      <c r="F53" s="20">
        <f>COUNTIF(I53:AQ53,"=10")</f>
        <v>0</v>
      </c>
      <c r="G53" s="20">
        <f>COUNTIF(I53:AQ53,"=9")</f>
        <v>0</v>
      </c>
      <c r="H53" s="20">
        <f>COUNTIF(I53:AQ53,"=8")</f>
        <v>0</v>
      </c>
      <c r="I53" s="21"/>
      <c r="J53" s="21">
        <v>4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</row>
    <row r="54" spans="1:43" x14ac:dyDescent="0.25">
      <c r="A54" s="17" t="str">
        <f>IF(SUM(I54:AL54)&lt;1,"NY"," ")</f>
        <v xml:space="preserve"> </v>
      </c>
      <c r="B54" s="30">
        <f t="shared" si="0"/>
        <v>46</v>
      </c>
      <c r="C54" s="19" t="s">
        <v>34</v>
      </c>
      <c r="D54" s="23" t="s">
        <v>37</v>
      </c>
      <c r="E54" s="34">
        <f>SUM(I54:AQ54)</f>
        <v>4</v>
      </c>
      <c r="F54" s="20">
        <f>COUNTIF(I54:AQ54,"=10")</f>
        <v>0</v>
      </c>
      <c r="G54" s="20">
        <f>COUNTIF(I54:AQ54,"=9")</f>
        <v>0</v>
      </c>
      <c r="H54" s="20">
        <f>COUNTIF(I54:AQ54,"=8")</f>
        <v>0</v>
      </c>
      <c r="I54" s="21"/>
      <c r="J54" s="22"/>
      <c r="K54" s="22"/>
      <c r="L54" s="21"/>
      <c r="M54" s="22"/>
      <c r="N54" s="21"/>
      <c r="O54" s="21"/>
      <c r="P54" s="22"/>
      <c r="Q54" s="21">
        <v>3</v>
      </c>
      <c r="R54" s="21"/>
      <c r="S54" s="21"/>
      <c r="T54" s="21"/>
      <c r="U54" s="21"/>
      <c r="V54" s="21"/>
      <c r="W54" s="21"/>
      <c r="X54" s="21">
        <v>1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</row>
    <row r="55" spans="1:43" x14ac:dyDescent="0.25">
      <c r="A55" s="17" t="str">
        <f>IF(SUM(I55:AL55)&lt;1,"NY"," ")</f>
        <v xml:space="preserve"> </v>
      </c>
      <c r="B55" s="30">
        <f t="shared" si="0"/>
        <v>46</v>
      </c>
      <c r="C55" s="19" t="s">
        <v>18</v>
      </c>
      <c r="D55" s="19" t="s">
        <v>43</v>
      </c>
      <c r="E55" s="34">
        <f>SUM(I55:AQ55)</f>
        <v>4</v>
      </c>
      <c r="F55" s="20">
        <f>COUNTIF(I55:AQ55,"=10")</f>
        <v>0</v>
      </c>
      <c r="G55" s="20">
        <f>COUNTIF(I55:AQ55,"=9")</f>
        <v>0</v>
      </c>
      <c r="H55" s="20">
        <f>COUNTIF(I55:AQ55,"=8")</f>
        <v>0</v>
      </c>
      <c r="I55" s="21">
        <v>4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</row>
    <row r="56" spans="1:43" x14ac:dyDescent="0.25">
      <c r="A56" s="17" t="str">
        <f>IF(SUM(I56:AL56)&lt;1,"NY"," ")</f>
        <v xml:space="preserve"> </v>
      </c>
      <c r="B56" s="30">
        <f t="shared" si="0"/>
        <v>51</v>
      </c>
      <c r="C56" s="19" t="s">
        <v>77</v>
      </c>
      <c r="D56" s="23" t="s">
        <v>37</v>
      </c>
      <c r="E56" s="34">
        <f>SUM(I56:AQ56)</f>
        <v>3</v>
      </c>
      <c r="F56" s="20">
        <f>COUNTIF(I56:AQ56,"=10")</f>
        <v>0</v>
      </c>
      <c r="G56" s="20">
        <f>COUNTIF(I56:AQ56,"=9")</f>
        <v>0</v>
      </c>
      <c r="H56" s="20">
        <f>COUNTIF(I56:AQ56,"=8")</f>
        <v>0</v>
      </c>
      <c r="I56" s="21"/>
      <c r="J56" s="21"/>
      <c r="K56" s="21"/>
      <c r="L56" s="21"/>
      <c r="M56" s="26"/>
      <c r="N56" s="21"/>
      <c r="O56" s="21"/>
      <c r="P56" s="21"/>
      <c r="Q56" s="21"/>
      <c r="R56" s="21"/>
      <c r="S56" s="21"/>
      <c r="T56" s="21"/>
      <c r="U56" s="21">
        <v>3</v>
      </c>
      <c r="V56" s="21"/>
      <c r="W56" s="21"/>
      <c r="X56" s="21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</row>
    <row r="57" spans="1:43" x14ac:dyDescent="0.25">
      <c r="A57" s="17" t="str">
        <f>IF(SUM(I57:AL57)&lt;1,"NY"," ")</f>
        <v xml:space="preserve"> </v>
      </c>
      <c r="B57" s="30">
        <f t="shared" si="0"/>
        <v>51</v>
      </c>
      <c r="C57" s="19" t="s">
        <v>38</v>
      </c>
      <c r="D57" s="23" t="s">
        <v>59</v>
      </c>
      <c r="E57" s="34">
        <f>SUM(I57:AQ57)</f>
        <v>3</v>
      </c>
      <c r="F57" s="20">
        <f>COUNTIF(I57:AQ57,"=10")</f>
        <v>0</v>
      </c>
      <c r="G57" s="20">
        <f>COUNTIF(I57:AQ57,"=9")</f>
        <v>0</v>
      </c>
      <c r="H57" s="20">
        <f>COUNTIF(I57:AQ57,"=8")</f>
        <v>0</v>
      </c>
      <c r="I57" s="21"/>
      <c r="J57" s="21"/>
      <c r="K57" s="21"/>
      <c r="L57" s="21"/>
      <c r="M57" s="21"/>
      <c r="N57" s="21"/>
      <c r="O57" s="21"/>
      <c r="P57" s="21">
        <v>3</v>
      </c>
      <c r="Q57" s="21"/>
      <c r="R57" s="21"/>
      <c r="S57" s="21"/>
      <c r="T57" s="21"/>
      <c r="U57" s="21"/>
      <c r="V57" s="21"/>
      <c r="W57" s="21"/>
      <c r="X57" s="21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</row>
    <row r="58" spans="1:43" s="1" customFormat="1" x14ac:dyDescent="0.25">
      <c r="A58" s="17" t="str">
        <f>IF(SUM(I58:AL58)&lt;1,"NY"," ")</f>
        <v xml:space="preserve"> </v>
      </c>
      <c r="B58" s="30">
        <f t="shared" si="0"/>
        <v>51</v>
      </c>
      <c r="C58" s="25" t="s">
        <v>110</v>
      </c>
      <c r="D58" s="23" t="s">
        <v>91</v>
      </c>
      <c r="E58" s="34">
        <f>SUM(I58:AQ58)</f>
        <v>3</v>
      </c>
      <c r="F58" s="20">
        <f>COUNTIF(I58:AQ58,"=10")</f>
        <v>0</v>
      </c>
      <c r="G58" s="20">
        <f>COUNTIF(I58:AQ58,"=9")</f>
        <v>0</v>
      </c>
      <c r="H58" s="20">
        <f>COUNTIF(I58:AQ58,"=8")</f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19"/>
      <c r="Z58" s="19"/>
      <c r="AA58" s="19"/>
      <c r="AB58" s="19"/>
      <c r="AC58" s="19">
        <v>3</v>
      </c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</row>
    <row r="59" spans="1:43" x14ac:dyDescent="0.25">
      <c r="A59" s="17" t="str">
        <f>IF(SUM(I59:AL59)&lt;1,"NY"," ")</f>
        <v xml:space="preserve"> </v>
      </c>
      <c r="B59" s="30">
        <f t="shared" si="0"/>
        <v>51</v>
      </c>
      <c r="C59" s="25" t="s">
        <v>99</v>
      </c>
      <c r="D59" s="23" t="s">
        <v>98</v>
      </c>
      <c r="E59" s="34">
        <f>SUM(I59:AQ59)</f>
        <v>3</v>
      </c>
      <c r="F59" s="20">
        <f>COUNTIF(I59:AQ59,"=10")</f>
        <v>0</v>
      </c>
      <c r="G59" s="20">
        <f>COUNTIF(I59:AQ59,"=9")</f>
        <v>0</v>
      </c>
      <c r="H59" s="20">
        <f>COUNTIF(I59:AQ59,"=8")</f>
        <v>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19"/>
      <c r="Z59" s="19"/>
      <c r="AA59" s="19">
        <v>3</v>
      </c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</row>
    <row r="60" spans="1:43" x14ac:dyDescent="0.25">
      <c r="A60" s="17" t="str">
        <f>IF(SUM(I60:AL60)&lt;1,"NY"," ")</f>
        <v xml:space="preserve"> </v>
      </c>
      <c r="B60" s="30">
        <f t="shared" si="0"/>
        <v>51</v>
      </c>
      <c r="C60" s="19" t="s">
        <v>41</v>
      </c>
      <c r="D60" s="23" t="s">
        <v>45</v>
      </c>
      <c r="E60" s="34">
        <f>SUM(I60:AQ60)</f>
        <v>3</v>
      </c>
      <c r="F60" s="20">
        <f>COUNTIF(I60:AQ60,"=10")</f>
        <v>0</v>
      </c>
      <c r="G60" s="20">
        <f>COUNTIF(I60:AQ60,"=9")</f>
        <v>0</v>
      </c>
      <c r="H60" s="20">
        <f>COUNTIF(I60:AQ60,"=8")</f>
        <v>0</v>
      </c>
      <c r="I60" s="21">
        <v>3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</row>
    <row r="61" spans="1:43" x14ac:dyDescent="0.25">
      <c r="A61" s="17" t="str">
        <f>IF(SUM(I61:AL61)&lt;1,"NY"," ")</f>
        <v xml:space="preserve"> </v>
      </c>
      <c r="B61" s="30">
        <f t="shared" si="0"/>
        <v>51</v>
      </c>
      <c r="C61" s="25" t="s">
        <v>113</v>
      </c>
      <c r="D61" s="23" t="s">
        <v>84</v>
      </c>
      <c r="E61" s="34">
        <f>SUM(I61:AQ61)</f>
        <v>3</v>
      </c>
      <c r="F61" s="20">
        <f>COUNTIF(I61:AQ61,"=10")</f>
        <v>0</v>
      </c>
      <c r="G61" s="20">
        <f>COUNTIF(I61:AQ61,"=9")</f>
        <v>0</v>
      </c>
      <c r="H61" s="20">
        <f>COUNTIF(I61:AQ61,"=8")</f>
        <v>0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19"/>
      <c r="Z61" s="19"/>
      <c r="AA61" s="19"/>
      <c r="AB61" s="19"/>
      <c r="AC61" s="19"/>
      <c r="AD61" s="19">
        <v>3</v>
      </c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</row>
    <row r="62" spans="1:43" x14ac:dyDescent="0.25">
      <c r="A62" s="17" t="str">
        <f>IF(SUM(I62:AL62)&lt;1,"NY"," ")</f>
        <v xml:space="preserve"> </v>
      </c>
      <c r="B62" s="30">
        <f t="shared" si="0"/>
        <v>51</v>
      </c>
      <c r="C62" s="19" t="s">
        <v>82</v>
      </c>
      <c r="D62" s="23" t="s">
        <v>49</v>
      </c>
      <c r="E62" s="34">
        <f>SUM(I62:AQ62)</f>
        <v>3</v>
      </c>
      <c r="F62" s="20">
        <f>COUNTIF(I62:AQ62,"=10")</f>
        <v>0</v>
      </c>
      <c r="G62" s="20">
        <f>COUNTIF(I62:AQ62,"=9")</f>
        <v>0</v>
      </c>
      <c r="H62" s="20">
        <f>COUNTIF(I62:AQ62,"=8")</f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>
        <v>3</v>
      </c>
      <c r="W62" s="21"/>
      <c r="X62" s="21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</row>
    <row r="63" spans="1:43" x14ac:dyDescent="0.25">
      <c r="A63" s="17" t="str">
        <f>IF(SUM(I63:AL63)&lt;1,"NY"," ")</f>
        <v xml:space="preserve"> </v>
      </c>
      <c r="B63" s="30">
        <f t="shared" si="0"/>
        <v>51</v>
      </c>
      <c r="C63" s="27" t="s">
        <v>108</v>
      </c>
      <c r="D63" s="23" t="s">
        <v>111</v>
      </c>
      <c r="E63" s="34">
        <f>SUM(I63:AQ63)</f>
        <v>3</v>
      </c>
      <c r="F63" s="20">
        <f>COUNTIF(I63:AQ63,"=10")</f>
        <v>0</v>
      </c>
      <c r="G63" s="20">
        <f>COUNTIF(I63:AQ63,"=9")</f>
        <v>0</v>
      </c>
      <c r="H63" s="20">
        <f>COUNTIF(I63:AQ63,"=8")</f>
        <v>0</v>
      </c>
      <c r="I63" s="22"/>
      <c r="J63" s="22"/>
      <c r="K63" s="22"/>
      <c r="L63" s="22"/>
      <c r="M63" s="26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>
        <v>1</v>
      </c>
      <c r="AC63" s="22">
        <v>1</v>
      </c>
      <c r="AD63" s="22"/>
      <c r="AE63" s="22"/>
      <c r="AF63" s="22"/>
      <c r="AG63" s="22"/>
      <c r="AH63" s="32">
        <v>1</v>
      </c>
      <c r="AI63" s="32"/>
      <c r="AJ63" s="32"/>
      <c r="AK63" s="32"/>
      <c r="AL63" s="32"/>
      <c r="AM63" s="32"/>
      <c r="AN63" s="32"/>
      <c r="AO63" s="32"/>
      <c r="AP63" s="32"/>
      <c r="AQ63" s="32"/>
    </row>
    <row r="64" spans="1:43" x14ac:dyDescent="0.25">
      <c r="A64" s="17" t="str">
        <f>IF(SUM(I64:AL64)&lt;1,"NY"," ")</f>
        <v>NY</v>
      </c>
      <c r="B64" s="30">
        <f t="shared" si="0"/>
        <v>51</v>
      </c>
      <c r="C64" s="25" t="s">
        <v>136</v>
      </c>
      <c r="D64" s="25" t="s">
        <v>37</v>
      </c>
      <c r="E64" s="34">
        <f>SUM(I64:AQ64)</f>
        <v>3</v>
      </c>
      <c r="F64" s="20">
        <f>COUNTIF(I64:AQ64,"=10")</f>
        <v>0</v>
      </c>
      <c r="G64" s="20">
        <f>COUNTIF(I64:AQ64,"=9")</f>
        <v>0</v>
      </c>
      <c r="H64" s="20">
        <f>COUNTIF(I64:AQ64,"=8")</f>
        <v>0</v>
      </c>
      <c r="I64" s="21"/>
      <c r="J64" s="21"/>
      <c r="K64" s="21"/>
      <c r="L64" s="22"/>
      <c r="M64" s="22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>
        <v>3</v>
      </c>
      <c r="AN64" s="19"/>
      <c r="AO64" s="19"/>
      <c r="AP64" s="19"/>
      <c r="AQ64" s="19"/>
    </row>
    <row r="65" spans="1:43" x14ac:dyDescent="0.25">
      <c r="A65" s="17" t="str">
        <f>IF(SUM(I65:AL65)&lt;1,"NY"," ")</f>
        <v xml:space="preserve"> </v>
      </c>
      <c r="B65" s="30">
        <f t="shared" si="0"/>
        <v>60</v>
      </c>
      <c r="C65" s="19" t="s">
        <v>52</v>
      </c>
      <c r="D65" s="23" t="s">
        <v>53</v>
      </c>
      <c r="E65" s="34">
        <f>SUM(I65:AQ65)</f>
        <v>2</v>
      </c>
      <c r="F65" s="20">
        <f>COUNTIF(I65:AQ65,"=10")</f>
        <v>0</v>
      </c>
      <c r="G65" s="20">
        <f>COUNTIF(I65:AQ65,"=9")</f>
        <v>0</v>
      </c>
      <c r="H65" s="20">
        <f>COUNTIF(I65:AQ65,"=8")</f>
        <v>0</v>
      </c>
      <c r="I65" s="21"/>
      <c r="J65" s="22"/>
      <c r="K65" s="22"/>
      <c r="L65" s="21"/>
      <c r="M65" s="21"/>
      <c r="N65" s="21"/>
      <c r="O65" s="21"/>
      <c r="P65" s="22"/>
      <c r="Q65" s="21">
        <v>2</v>
      </c>
      <c r="R65" s="21"/>
      <c r="S65" s="21"/>
      <c r="T65" s="21"/>
      <c r="U65" s="21"/>
      <c r="V65" s="21"/>
      <c r="W65" s="21"/>
      <c r="X65" s="21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</row>
    <row r="66" spans="1:43" x14ac:dyDescent="0.25">
      <c r="A66" s="17" t="str">
        <f>IF(SUM(I66:AL66)&lt;1,"NY"," ")</f>
        <v xml:space="preserve"> </v>
      </c>
      <c r="B66" s="30">
        <f t="shared" si="0"/>
        <v>60</v>
      </c>
      <c r="C66" s="19" t="s">
        <v>88</v>
      </c>
      <c r="D66" s="19" t="s">
        <v>49</v>
      </c>
      <c r="E66" s="34">
        <f>SUM(I66:AQ66)</f>
        <v>2</v>
      </c>
      <c r="F66" s="20">
        <f>COUNTIF(I66:AQ66,"=10")</f>
        <v>0</v>
      </c>
      <c r="G66" s="20">
        <f>COUNTIF(I66:AQ66,"=9")</f>
        <v>0</v>
      </c>
      <c r="H66" s="20">
        <f>COUNTIF(I66:AQ66,"=8")</f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>
        <v>2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</row>
    <row r="67" spans="1:43" x14ac:dyDescent="0.25">
      <c r="A67" s="17" t="str">
        <f>IF(SUM(I67:AL67)&lt;1,"NY"," ")</f>
        <v xml:space="preserve"> </v>
      </c>
      <c r="B67" s="30">
        <f t="shared" si="0"/>
        <v>60</v>
      </c>
      <c r="C67" s="19" t="s">
        <v>11</v>
      </c>
      <c r="D67" s="23" t="s">
        <v>60</v>
      </c>
      <c r="E67" s="34">
        <f>SUM(I67:AQ67)</f>
        <v>2</v>
      </c>
      <c r="F67" s="20">
        <f>COUNTIF(I67:AQ67,"=10")</f>
        <v>0</v>
      </c>
      <c r="G67" s="20">
        <f>COUNTIF(I67:AQ67,"=9")</f>
        <v>0</v>
      </c>
      <c r="H67" s="20">
        <f>COUNTIF(I67:AQ67,"=8")</f>
        <v>0</v>
      </c>
      <c r="I67" s="21"/>
      <c r="J67" s="21"/>
      <c r="K67" s="21"/>
      <c r="L67" s="21"/>
      <c r="M67" s="21">
        <v>2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</row>
    <row r="68" spans="1:43" x14ac:dyDescent="0.25">
      <c r="A68" s="17" t="str">
        <f>IF(SUM(I68:AL68)&lt;1,"NY"," ")</f>
        <v xml:space="preserve"> </v>
      </c>
      <c r="B68" s="30">
        <f t="shared" si="0"/>
        <v>60</v>
      </c>
      <c r="C68" s="19" t="s">
        <v>73</v>
      </c>
      <c r="D68" s="23" t="s">
        <v>72</v>
      </c>
      <c r="E68" s="34">
        <f>SUM(I68:AQ68)</f>
        <v>2</v>
      </c>
      <c r="F68" s="20">
        <f>COUNTIF(I68:AQ68,"=10")</f>
        <v>0</v>
      </c>
      <c r="G68" s="20">
        <f>COUNTIF(I68:AQ68,"=9")</f>
        <v>0</v>
      </c>
      <c r="H68" s="20">
        <f>COUNTIF(I68:AQ68,"=8")</f>
        <v>0</v>
      </c>
      <c r="I68" s="21"/>
      <c r="J68" s="21"/>
      <c r="K68" s="21"/>
      <c r="L68" s="21"/>
      <c r="M68" s="26"/>
      <c r="N68" s="21"/>
      <c r="O68" s="21"/>
      <c r="P68" s="21"/>
      <c r="Q68" s="21"/>
      <c r="R68" s="21"/>
      <c r="S68" s="21"/>
      <c r="T68" s="21">
        <v>2</v>
      </c>
      <c r="U68" s="21"/>
      <c r="V68" s="21"/>
      <c r="W68" s="21"/>
      <c r="X68" s="21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</row>
    <row r="69" spans="1:43" x14ac:dyDescent="0.25">
      <c r="A69" s="17" t="str">
        <f>IF(SUM(I69:AL69)&lt;1,"NY"," ")</f>
        <v xml:space="preserve"> </v>
      </c>
      <c r="B69" s="30">
        <f t="shared" si="0"/>
        <v>60</v>
      </c>
      <c r="C69" s="19" t="s">
        <v>56</v>
      </c>
      <c r="D69" s="23" t="s">
        <v>57</v>
      </c>
      <c r="E69" s="34">
        <f>SUM(I69:AQ69)</f>
        <v>2</v>
      </c>
      <c r="F69" s="20">
        <f>COUNTIF(I69:AQ69,"=10")</f>
        <v>0</v>
      </c>
      <c r="G69" s="20">
        <f>COUNTIF(I69:AQ69,"=9")</f>
        <v>0</v>
      </c>
      <c r="H69" s="20">
        <f>COUNTIF(I69:AQ69,"=8")</f>
        <v>0</v>
      </c>
      <c r="I69" s="21"/>
      <c r="J69" s="21"/>
      <c r="K69" s="21"/>
      <c r="L69" s="21"/>
      <c r="M69" s="21"/>
      <c r="N69" s="21"/>
      <c r="O69" s="21"/>
      <c r="P69" s="22"/>
      <c r="Q69" s="21"/>
      <c r="R69" s="21">
        <v>2</v>
      </c>
      <c r="S69" s="21"/>
      <c r="T69" s="21"/>
      <c r="U69" s="21"/>
      <c r="V69" s="21"/>
      <c r="W69" s="21"/>
      <c r="X69" s="21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</row>
    <row r="70" spans="1:43" x14ac:dyDescent="0.25">
      <c r="A70" s="17" t="str">
        <f>IF(SUM(I70:AL70)&lt;1,"NY"," ")</f>
        <v xml:space="preserve"> </v>
      </c>
      <c r="B70" s="30">
        <f t="shared" si="0"/>
        <v>60</v>
      </c>
      <c r="C70" s="19" t="s">
        <v>10</v>
      </c>
      <c r="D70" s="23" t="s">
        <v>51</v>
      </c>
      <c r="E70" s="34">
        <f>SUM(I70:AQ70)</f>
        <v>2</v>
      </c>
      <c r="F70" s="20">
        <f>COUNTIF(I70:AQ70,"=10")</f>
        <v>0</v>
      </c>
      <c r="G70" s="20">
        <f>COUNTIF(I70:AQ70,"=9")</f>
        <v>0</v>
      </c>
      <c r="H70" s="20">
        <f>COUNTIF(I70:AQ70,"=8")</f>
        <v>0</v>
      </c>
      <c r="I70" s="21"/>
      <c r="J70" s="21"/>
      <c r="K70" s="21"/>
      <c r="L70" s="21"/>
      <c r="M70" s="21"/>
      <c r="N70" s="21"/>
      <c r="O70" s="21"/>
      <c r="P70" s="21">
        <v>2</v>
      </c>
      <c r="Q70" s="21"/>
      <c r="R70" s="21"/>
      <c r="S70" s="21"/>
      <c r="T70" s="21"/>
      <c r="U70" s="21"/>
      <c r="V70" s="21"/>
      <c r="W70" s="21"/>
      <c r="X70" s="21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</row>
    <row r="71" spans="1:43" x14ac:dyDescent="0.25">
      <c r="A71" s="17" t="str">
        <f>IF(SUM(I71:AL71)&lt;1,"NY"," ")</f>
        <v xml:space="preserve"> </v>
      </c>
      <c r="B71" s="30">
        <f t="shared" ref="B71:B82" si="1">_xlfn.RANK.EQ(E71,$E$6:$E$82,0)</f>
        <v>60</v>
      </c>
      <c r="C71" s="19" t="s">
        <v>40</v>
      </c>
      <c r="D71" s="23" t="s">
        <v>48</v>
      </c>
      <c r="E71" s="34">
        <f>SUM(I71:AQ71)</f>
        <v>2</v>
      </c>
      <c r="F71" s="20">
        <f>COUNTIF(I71:AQ71,"=10")</f>
        <v>0</v>
      </c>
      <c r="G71" s="20">
        <f>COUNTIF(I71:AQ71,"=9")</f>
        <v>0</v>
      </c>
      <c r="H71" s="20">
        <f>COUNTIF(I71:AQ71,"=8")</f>
        <v>0</v>
      </c>
      <c r="I71" s="21"/>
      <c r="J71" s="21">
        <v>1</v>
      </c>
      <c r="K71" s="21">
        <v>1</v>
      </c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</row>
    <row r="72" spans="1:43" x14ac:dyDescent="0.25">
      <c r="A72" s="17" t="str">
        <f>IF(SUM(I72:AL72)&lt;1,"NY"," ")</f>
        <v xml:space="preserve"> </v>
      </c>
      <c r="B72" s="30">
        <f t="shared" si="1"/>
        <v>60</v>
      </c>
      <c r="C72" s="25" t="s">
        <v>118</v>
      </c>
      <c r="D72" s="23" t="s">
        <v>42</v>
      </c>
      <c r="E72" s="34">
        <f>SUM(I72:AQ72)</f>
        <v>2</v>
      </c>
      <c r="F72" s="20">
        <f>COUNTIF(I72:AQ72,"=10")</f>
        <v>0</v>
      </c>
      <c r="G72" s="20">
        <f>COUNTIF(I72:AQ72,"=9")</f>
        <v>0</v>
      </c>
      <c r="H72" s="20">
        <f>COUNTIF(I72:AQ72,"=8")</f>
        <v>0</v>
      </c>
      <c r="I72" s="21"/>
      <c r="J72" s="21"/>
      <c r="K72" s="21"/>
      <c r="L72" s="22"/>
      <c r="M72" s="22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19"/>
      <c r="Z72" s="19"/>
      <c r="AA72" s="19"/>
      <c r="AB72" s="19"/>
      <c r="AC72" s="19"/>
      <c r="AD72" s="19"/>
      <c r="AE72" s="19">
        <v>2</v>
      </c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</row>
    <row r="73" spans="1:43" x14ac:dyDescent="0.25">
      <c r="A73" s="17" t="str">
        <f>IF(SUM(I73:AL73)&lt;1,"NY"," ")</f>
        <v xml:space="preserve"> </v>
      </c>
      <c r="B73" s="30">
        <f t="shared" si="1"/>
        <v>60</v>
      </c>
      <c r="C73" s="36" t="s">
        <v>132</v>
      </c>
      <c r="D73" s="36" t="s">
        <v>133</v>
      </c>
      <c r="E73" s="34">
        <f>SUM(I73:AQ73)</f>
        <v>2</v>
      </c>
      <c r="F73" s="20">
        <f>COUNTIF(I73:AQ73,"=10")</f>
        <v>0</v>
      </c>
      <c r="G73" s="20">
        <f>COUNTIF(I73:AQ73,"=9")</f>
        <v>0</v>
      </c>
      <c r="H73" s="20">
        <f>COUNTIF(I73:AQ73,"=8")</f>
        <v>0</v>
      </c>
      <c r="I73" s="21"/>
      <c r="J73" s="21"/>
      <c r="K73" s="21"/>
      <c r="L73" s="22"/>
      <c r="M73" s="22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>
        <v>2</v>
      </c>
      <c r="AM73" s="19"/>
      <c r="AN73" s="19"/>
      <c r="AO73" s="19"/>
      <c r="AP73" s="19"/>
      <c r="AQ73" s="19"/>
    </row>
    <row r="74" spans="1:43" x14ac:dyDescent="0.25">
      <c r="A74" s="17" t="str">
        <f>IF(SUM(I74:AL74)&lt;1,"NY"," ")</f>
        <v xml:space="preserve"> </v>
      </c>
      <c r="B74" s="30">
        <f t="shared" si="1"/>
        <v>69</v>
      </c>
      <c r="C74" s="36" t="s">
        <v>134</v>
      </c>
      <c r="D74" s="36" t="s">
        <v>133</v>
      </c>
      <c r="E74" s="34">
        <f>SUM(I74:AQ74)</f>
        <v>1</v>
      </c>
      <c r="F74" s="20">
        <f>COUNTIF(I74:AQ74,"=10")</f>
        <v>0</v>
      </c>
      <c r="G74" s="20">
        <f>COUNTIF(I74:AQ74,"=9")</f>
        <v>0</v>
      </c>
      <c r="H74" s="20">
        <f>COUNTIF(I74:AQ74,"=8")</f>
        <v>0</v>
      </c>
      <c r="I74" s="21"/>
      <c r="J74" s="21"/>
      <c r="K74" s="21"/>
      <c r="L74" s="22"/>
      <c r="M74" s="22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>
        <v>1</v>
      </c>
      <c r="AM74" s="19"/>
      <c r="AN74" s="19"/>
      <c r="AO74" s="19"/>
      <c r="AP74" s="19"/>
      <c r="AQ74" s="19"/>
    </row>
    <row r="75" spans="1:43" x14ac:dyDescent="0.25">
      <c r="A75" s="17" t="str">
        <f>IF(SUM(I75:AL75)&lt;1,"NY"," ")</f>
        <v xml:space="preserve"> </v>
      </c>
      <c r="B75" s="30">
        <f t="shared" si="1"/>
        <v>69</v>
      </c>
      <c r="C75" s="19" t="s">
        <v>58</v>
      </c>
      <c r="D75" s="23" t="s">
        <v>45</v>
      </c>
      <c r="E75" s="34">
        <f>SUM(I75:AQ75)</f>
        <v>1</v>
      </c>
      <c r="F75" s="20">
        <f>COUNTIF(I75:AQ75,"=10")</f>
        <v>0</v>
      </c>
      <c r="G75" s="20">
        <f>COUNTIF(I75:AQ75,"=9")</f>
        <v>0</v>
      </c>
      <c r="H75" s="20">
        <f>COUNTIF(I75:AQ75,"=8")</f>
        <v>0</v>
      </c>
      <c r="I75" s="21"/>
      <c r="J75" s="21"/>
      <c r="K75" s="21"/>
      <c r="L75" s="21"/>
      <c r="M75" s="26"/>
      <c r="N75" s="21"/>
      <c r="O75" s="21"/>
      <c r="P75" s="21"/>
      <c r="Q75" s="21"/>
      <c r="R75" s="21">
        <v>1</v>
      </c>
      <c r="S75" s="21"/>
      <c r="T75" s="21"/>
      <c r="U75" s="21"/>
      <c r="V75" s="21"/>
      <c r="W75" s="21"/>
      <c r="X75" s="21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</row>
    <row r="76" spans="1:43" x14ac:dyDescent="0.25">
      <c r="A76" s="17" t="str">
        <f>IF(SUM(I76:AL76)&lt;1,"NY"," ")</f>
        <v xml:space="preserve"> </v>
      </c>
      <c r="B76" s="30">
        <f t="shared" si="1"/>
        <v>69</v>
      </c>
      <c r="C76" s="19" t="s">
        <v>30</v>
      </c>
      <c r="D76" s="23" t="s">
        <v>51</v>
      </c>
      <c r="E76" s="34">
        <f>SUM(I76:AQ76)</f>
        <v>1</v>
      </c>
      <c r="F76" s="20">
        <f>COUNTIF(I76:AQ76,"=10")</f>
        <v>0</v>
      </c>
      <c r="G76" s="20">
        <f>COUNTIF(I76:AQ76,"=9")</f>
        <v>0</v>
      </c>
      <c r="H76" s="20">
        <f>COUNTIF(I76:AQ76,"=8")</f>
        <v>0</v>
      </c>
      <c r="I76" s="21"/>
      <c r="J76" s="21"/>
      <c r="K76" s="21"/>
      <c r="L76" s="21"/>
      <c r="M76" s="21"/>
      <c r="N76" s="21"/>
      <c r="O76" s="21"/>
      <c r="P76" s="21">
        <v>1</v>
      </c>
      <c r="Q76" s="21"/>
      <c r="R76" s="21"/>
      <c r="S76" s="21"/>
      <c r="T76" s="21"/>
      <c r="U76" s="21"/>
      <c r="V76" s="21"/>
      <c r="W76" s="21"/>
      <c r="X76" s="21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</row>
    <row r="77" spans="1:43" x14ac:dyDescent="0.25">
      <c r="A77" s="17" t="str">
        <f>IF(SUM(I77:AL77)&lt;1,"NY"," ")</f>
        <v xml:space="preserve"> </v>
      </c>
      <c r="B77" s="30">
        <f t="shared" si="1"/>
        <v>69</v>
      </c>
      <c r="C77" s="19" t="s">
        <v>71</v>
      </c>
      <c r="D77" s="23" t="s">
        <v>42</v>
      </c>
      <c r="E77" s="34">
        <f>SUM(I77:AQ77)</f>
        <v>1</v>
      </c>
      <c r="F77" s="20">
        <f>COUNTIF(I77:AQ77,"=10")</f>
        <v>0</v>
      </c>
      <c r="G77" s="20">
        <f>COUNTIF(I77:AQ77,"=9")</f>
        <v>0</v>
      </c>
      <c r="H77" s="20">
        <f>COUNTIF(I77:AQ77,"=8")</f>
        <v>0</v>
      </c>
      <c r="I77" s="21"/>
      <c r="J77" s="21"/>
      <c r="K77" s="21"/>
      <c r="L77" s="21"/>
      <c r="M77" s="26"/>
      <c r="N77" s="21"/>
      <c r="O77" s="21"/>
      <c r="P77" s="21"/>
      <c r="Q77" s="21"/>
      <c r="R77" s="21"/>
      <c r="S77" s="21"/>
      <c r="T77" s="21">
        <v>1</v>
      </c>
      <c r="U77" s="21"/>
      <c r="V77" s="21"/>
      <c r="W77" s="21"/>
      <c r="X77" s="21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</row>
    <row r="78" spans="1:43" x14ac:dyDescent="0.25">
      <c r="A78" s="17" t="str">
        <f>IF(SUM(I78:AL78)&lt;1,"NY"," ")</f>
        <v xml:space="preserve"> </v>
      </c>
      <c r="B78" s="30">
        <f t="shared" si="1"/>
        <v>69</v>
      </c>
      <c r="C78" s="25" t="s">
        <v>100</v>
      </c>
      <c r="D78" s="23" t="s">
        <v>101</v>
      </c>
      <c r="E78" s="34">
        <f>SUM(I78:AQ78)</f>
        <v>1</v>
      </c>
      <c r="F78" s="20">
        <f>COUNTIF(I78:AQ78,"=10")</f>
        <v>0</v>
      </c>
      <c r="G78" s="20">
        <f>COUNTIF(I78:AQ78,"=9")</f>
        <v>0</v>
      </c>
      <c r="H78" s="20">
        <f>COUNTIF(I78:AQ78,"=8")</f>
        <v>0</v>
      </c>
      <c r="I78" s="21"/>
      <c r="J78" s="21"/>
      <c r="K78" s="21"/>
      <c r="L78" s="21"/>
      <c r="M78" s="26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9"/>
      <c r="Z78" s="19"/>
      <c r="AA78" s="19">
        <v>1</v>
      </c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</row>
    <row r="79" spans="1:43" x14ac:dyDescent="0.25">
      <c r="A79" s="17" t="str">
        <f>IF(SUM(I79:AL79)&lt;1,"NY"," ")</f>
        <v xml:space="preserve"> </v>
      </c>
      <c r="B79" s="30">
        <f t="shared" si="1"/>
        <v>69</v>
      </c>
      <c r="C79" s="19" t="s">
        <v>66</v>
      </c>
      <c r="D79" s="23" t="s">
        <v>62</v>
      </c>
      <c r="E79" s="34">
        <f>SUM(I79:AQ79)</f>
        <v>1</v>
      </c>
      <c r="F79" s="20">
        <f>COUNTIF(I79:AQ79,"=10")</f>
        <v>0</v>
      </c>
      <c r="G79" s="20">
        <f>COUNTIF(I79:AQ79,"=9")</f>
        <v>0</v>
      </c>
      <c r="H79" s="20">
        <f>COUNTIF(I79:AQ79,"=8")</f>
        <v>0</v>
      </c>
      <c r="I79" s="21"/>
      <c r="J79" s="21"/>
      <c r="K79" s="21"/>
      <c r="L79" s="22"/>
      <c r="M79" s="22"/>
      <c r="N79" s="21"/>
      <c r="O79" s="21"/>
      <c r="P79" s="21"/>
      <c r="Q79" s="21"/>
      <c r="R79" s="21"/>
      <c r="S79" s="21">
        <v>1</v>
      </c>
      <c r="T79" s="21"/>
      <c r="U79" s="21"/>
      <c r="V79" s="21"/>
      <c r="W79" s="21"/>
      <c r="X79" s="21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</row>
    <row r="80" spans="1:43" x14ac:dyDescent="0.25">
      <c r="A80" s="17" t="str">
        <f>IF(SUM(I80:AL80)&lt;1,"NY"," ")</f>
        <v xml:space="preserve"> </v>
      </c>
      <c r="B80" s="30">
        <f t="shared" si="1"/>
        <v>69</v>
      </c>
      <c r="C80" s="22" t="s">
        <v>89</v>
      </c>
      <c r="D80" s="27" t="s">
        <v>45</v>
      </c>
      <c r="E80" s="34">
        <f>SUM(I80:AQ80)</f>
        <v>1</v>
      </c>
      <c r="F80" s="20">
        <f>COUNTIF(I80:AQ80,"=10")</f>
        <v>0</v>
      </c>
      <c r="G80" s="20">
        <f>COUNTIF(I80:AQ80,"=9")</f>
        <v>0</v>
      </c>
      <c r="H80" s="20">
        <f>COUNTIF(I80:AQ80,"=8")</f>
        <v>0</v>
      </c>
      <c r="I80" s="22"/>
      <c r="J80" s="22"/>
      <c r="K80" s="22"/>
      <c r="L80" s="22"/>
      <c r="M80" s="22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>
        <v>1</v>
      </c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</row>
    <row r="81" spans="1:43" x14ac:dyDescent="0.25">
      <c r="A81" s="17" t="str">
        <f>IF(SUM(I81:AL81)&lt;1,"NY"," ")</f>
        <v xml:space="preserve"> </v>
      </c>
      <c r="B81" s="30">
        <f t="shared" si="1"/>
        <v>69</v>
      </c>
      <c r="C81" s="25" t="s">
        <v>119</v>
      </c>
      <c r="D81" s="23" t="s">
        <v>45</v>
      </c>
      <c r="E81" s="34">
        <f>SUM(I81:AQ81)</f>
        <v>1</v>
      </c>
      <c r="F81" s="20">
        <f>COUNTIF(I81:AQ81,"=10")</f>
        <v>0</v>
      </c>
      <c r="G81" s="20">
        <f>COUNTIF(I81:AQ81,"=9")</f>
        <v>0</v>
      </c>
      <c r="H81" s="20">
        <f>COUNTIF(I81:AQ81,"=8")</f>
        <v>0</v>
      </c>
      <c r="I81" s="21"/>
      <c r="J81" s="21"/>
      <c r="K81" s="21"/>
      <c r="L81" s="22"/>
      <c r="M81" s="22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9"/>
      <c r="Z81" s="19"/>
      <c r="AA81" s="19"/>
      <c r="AB81" s="19"/>
      <c r="AC81" s="19"/>
      <c r="AD81" s="19"/>
      <c r="AE81" s="19">
        <v>1</v>
      </c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</row>
    <row r="82" spans="1:43" x14ac:dyDescent="0.25">
      <c r="A82" s="17" t="str">
        <f>IF(SUM(I82:AL82)&lt;1,"NY"," ")</f>
        <v xml:space="preserve"> </v>
      </c>
      <c r="B82" s="30">
        <f t="shared" si="1"/>
        <v>69</v>
      </c>
      <c r="C82" s="27" t="s">
        <v>124</v>
      </c>
      <c r="D82" s="27" t="s">
        <v>72</v>
      </c>
      <c r="E82" s="34">
        <f>SUM(I82:AQ82)</f>
        <v>1</v>
      </c>
      <c r="F82" s="20">
        <f>COUNTIF(I82:AQ82,"=10")</f>
        <v>0</v>
      </c>
      <c r="G82" s="20">
        <f>COUNTIF(I82:AQ82,"=9")</f>
        <v>0</v>
      </c>
      <c r="H82" s="20">
        <f>COUNTIF(I82:AQ82,"=8")</f>
        <v>0</v>
      </c>
      <c r="I82" s="22"/>
      <c r="J82" s="22"/>
      <c r="K82" s="22"/>
      <c r="L82" s="22"/>
      <c r="M82" s="22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>
        <v>1</v>
      </c>
      <c r="AJ82" s="19"/>
      <c r="AK82" s="19"/>
      <c r="AL82" s="19"/>
      <c r="AM82" s="19"/>
      <c r="AN82" s="19"/>
      <c r="AO82" s="19"/>
      <c r="AP82" s="19"/>
      <c r="AQ82" s="19"/>
    </row>
    <row r="83" spans="1:43" x14ac:dyDescent="0.25">
      <c r="C83" s="1"/>
      <c r="D83" s="1"/>
      <c r="E83" s="35">
        <f t="shared" ref="E83:AH83" si="2">SUM(E6:E82)</f>
        <v>1707</v>
      </c>
      <c r="F83" s="15">
        <f t="shared" si="2"/>
        <v>31</v>
      </c>
      <c r="G83" s="15">
        <f t="shared" si="2"/>
        <v>32</v>
      </c>
      <c r="H83" s="15">
        <f t="shared" si="2"/>
        <v>31</v>
      </c>
      <c r="I83" s="9">
        <f t="shared" si="2"/>
        <v>55</v>
      </c>
      <c r="J83" s="9">
        <f t="shared" si="2"/>
        <v>55</v>
      </c>
      <c r="K83" s="9">
        <f t="shared" si="2"/>
        <v>56</v>
      </c>
      <c r="L83" s="9">
        <f t="shared" si="2"/>
        <v>56</v>
      </c>
      <c r="M83" s="9">
        <f t="shared" si="2"/>
        <v>55</v>
      </c>
      <c r="N83" s="9">
        <f t="shared" si="2"/>
        <v>55</v>
      </c>
      <c r="O83" s="9">
        <f t="shared" si="2"/>
        <v>57</v>
      </c>
      <c r="P83" s="9">
        <f t="shared" si="2"/>
        <v>55</v>
      </c>
      <c r="Q83" s="9">
        <f t="shared" si="2"/>
        <v>55</v>
      </c>
      <c r="R83" s="9">
        <f t="shared" si="2"/>
        <v>55</v>
      </c>
      <c r="S83" s="9">
        <f t="shared" si="2"/>
        <v>55</v>
      </c>
      <c r="T83" s="9">
        <f t="shared" si="2"/>
        <v>55</v>
      </c>
      <c r="U83" s="9">
        <f t="shared" si="2"/>
        <v>55</v>
      </c>
      <c r="V83" s="9">
        <f t="shared" si="2"/>
        <v>55</v>
      </c>
      <c r="W83" s="9">
        <f t="shared" si="2"/>
        <v>52</v>
      </c>
      <c r="X83" s="9">
        <f t="shared" si="2"/>
        <v>55</v>
      </c>
      <c r="Y83" s="9">
        <f t="shared" si="2"/>
        <v>55</v>
      </c>
      <c r="Z83" s="9">
        <f t="shared" si="2"/>
        <v>55</v>
      </c>
      <c r="AA83" s="9">
        <f t="shared" si="2"/>
        <v>56</v>
      </c>
      <c r="AB83" s="9">
        <f t="shared" si="2"/>
        <v>55</v>
      </c>
      <c r="AC83" s="9">
        <f t="shared" si="2"/>
        <v>55</v>
      </c>
      <c r="AD83" s="9">
        <f t="shared" si="2"/>
        <v>55</v>
      </c>
      <c r="AE83" s="9">
        <f t="shared" si="2"/>
        <v>55</v>
      </c>
      <c r="AF83" s="9">
        <f t="shared" si="2"/>
        <v>55</v>
      </c>
      <c r="AG83" s="9">
        <f t="shared" si="2"/>
        <v>55</v>
      </c>
      <c r="AH83" s="9">
        <f t="shared" si="2"/>
        <v>55</v>
      </c>
      <c r="AI83" s="9">
        <f t="shared" ref="AI83:AJ83" si="3">SUM(AI6:AI82)</f>
        <v>55</v>
      </c>
      <c r="AJ83" s="9">
        <f t="shared" si="3"/>
        <v>55</v>
      </c>
      <c r="AK83" s="9">
        <f t="shared" ref="AK83:AP83" si="4">SUM(AK6:AK82)</f>
        <v>55</v>
      </c>
      <c r="AL83" s="9">
        <f t="shared" si="4"/>
        <v>55</v>
      </c>
      <c r="AM83" s="9">
        <f t="shared" si="4"/>
        <v>55</v>
      </c>
      <c r="AN83" s="9">
        <f t="shared" si="4"/>
        <v>0</v>
      </c>
      <c r="AO83" s="9">
        <f t="shared" si="4"/>
        <v>0</v>
      </c>
      <c r="AP83" s="9">
        <f t="shared" si="4"/>
        <v>0</v>
      </c>
      <c r="AQ83" s="9">
        <f t="shared" ref="AQ83" si="5">SUM(AQ6:AQ82)</f>
        <v>0</v>
      </c>
    </row>
    <row r="84" spans="1:43" x14ac:dyDescent="0.25">
      <c r="C84" s="1"/>
      <c r="D84" s="1"/>
      <c r="I84" s="1"/>
      <c r="J84" s="1"/>
      <c r="K84" s="1"/>
      <c r="L84" s="1"/>
      <c r="M84" s="1"/>
      <c r="W84" s="2" t="s">
        <v>87</v>
      </c>
      <c r="AA84" s="14" t="s">
        <v>102</v>
      </c>
    </row>
    <row r="85" spans="1:43" x14ac:dyDescent="0.25"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</row>
  </sheetData>
  <sortState xmlns:xlrd2="http://schemas.microsoft.com/office/spreadsheetml/2017/richdata2" ref="A5:AQ82">
    <sortCondition descending="1" ref="E5:E82"/>
    <sortCondition descending="1" ref="F5:F82"/>
    <sortCondition descending="1" ref="G5:G82"/>
    <sortCondition descending="1" ref="H5:H82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herrer senior (1995-2006)&amp;R&amp;"Times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0FD3FA-C90D-459C-A6F7-EE64306FD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B77213-4290-4589-8B9B-D2EB5D1E511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1B80D00-3CFD-48EE-9703-913836866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DFBEF9-3401-44FA-8760-DA8591920A61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H17-</dc:title>
  <dc:creator>Norges Idrettsforbund</dc:creator>
  <cp:lastModifiedBy>Blomseth, Stein</cp:lastModifiedBy>
  <cp:lastPrinted>2005-05-02T09:24:06Z</cp:lastPrinted>
  <dcterms:created xsi:type="dcterms:W3CDTF">2004-04-21T08:13:41Z</dcterms:created>
  <dcterms:modified xsi:type="dcterms:W3CDTF">2025-02-05T14:35:55Z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