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5/Ski-O/"/>
    </mc:Choice>
  </mc:AlternateContent>
  <xr:revisionPtr revIDLastSave="73" documentId="8_{68E4B0B6-1240-48B9-B26B-772E996A56E6}" xr6:coauthVersionLast="47" xr6:coauthVersionMax="47" xr10:uidLastSave="{297A2F77-AC3C-42DA-937E-124B7D161DC5}"/>
  <bookViews>
    <workbookView xWindow="-110" yWindow="-110" windowWidth="19420" windowHeight="10420" xr2:uid="{00000000-000D-0000-FFFF-FFFF00000000}"/>
  </bookViews>
  <sheets>
    <sheet name="Ark1" sheetId="1" r:id="rId1"/>
    <sheet name="Ark2" sheetId="2" r:id="rId2"/>
  </sheets>
  <definedNames>
    <definedName name="_xlnm.Print_Titles" localSheetId="0">'Ark1'!$B:$D,'Ark1'!$1:$5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1" l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H93" i="1"/>
  <c r="G93" i="1"/>
  <c r="F93" i="1"/>
  <c r="E93" i="1"/>
  <c r="H70" i="1"/>
  <c r="G70" i="1"/>
  <c r="F70" i="1"/>
  <c r="E70" i="1"/>
  <c r="H79" i="1"/>
  <c r="G79" i="1"/>
  <c r="F79" i="1"/>
  <c r="E79" i="1"/>
  <c r="A7" i="1"/>
  <c r="A8" i="1"/>
  <c r="A9" i="1"/>
  <c r="A10" i="1"/>
  <c r="A11" i="1"/>
  <c r="A12" i="1"/>
  <c r="A13" i="1"/>
  <c r="A14" i="1"/>
  <c r="A15" i="1"/>
  <c r="A16" i="1"/>
  <c r="A18" i="1"/>
  <c r="A17" i="1"/>
  <c r="A19" i="1"/>
  <c r="A21" i="1"/>
  <c r="A22" i="1"/>
  <c r="A23" i="1"/>
  <c r="A24" i="1"/>
  <c r="A26" i="1"/>
  <c r="A20" i="1"/>
  <c r="A27" i="1"/>
  <c r="A28" i="1"/>
  <c r="A29" i="1"/>
  <c r="A31" i="1"/>
  <c r="A32" i="1"/>
  <c r="A33" i="1"/>
  <c r="A34" i="1"/>
  <c r="A35" i="1"/>
  <c r="A36" i="1"/>
  <c r="A25" i="1"/>
  <c r="A37" i="1"/>
  <c r="A38" i="1"/>
  <c r="A39" i="1"/>
  <c r="A40" i="1"/>
  <c r="A3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1" i="1"/>
  <c r="A72" i="1"/>
  <c r="A73" i="1"/>
  <c r="A74" i="1"/>
  <c r="A75" i="1"/>
  <c r="A76" i="1"/>
  <c r="A77" i="1"/>
  <c r="A78" i="1"/>
  <c r="A80" i="1"/>
  <c r="A81" i="1"/>
  <c r="A82" i="1"/>
  <c r="A83" i="1"/>
  <c r="A84" i="1"/>
  <c r="A85" i="1"/>
  <c r="A86" i="1"/>
  <c r="A87" i="1"/>
  <c r="A88" i="1"/>
  <c r="A89" i="1"/>
  <c r="A90" i="1"/>
  <c r="A91" i="1"/>
  <c r="A94" i="1"/>
  <c r="A95" i="1"/>
  <c r="A96" i="1"/>
  <c r="A97" i="1"/>
  <c r="A98" i="1"/>
  <c r="A92" i="1"/>
  <c r="A99" i="1"/>
  <c r="A6" i="1"/>
  <c r="H91" i="1"/>
  <c r="G91" i="1"/>
  <c r="F91" i="1"/>
  <c r="E91" i="1"/>
  <c r="H78" i="1"/>
  <c r="G78" i="1"/>
  <c r="F78" i="1"/>
  <c r="E78" i="1"/>
  <c r="H69" i="1"/>
  <c r="G69" i="1"/>
  <c r="F69" i="1"/>
  <c r="E69" i="1"/>
  <c r="H61" i="1"/>
  <c r="G61" i="1"/>
  <c r="F61" i="1"/>
  <c r="E61" i="1"/>
  <c r="H90" i="1"/>
  <c r="G90" i="1"/>
  <c r="F90" i="1"/>
  <c r="E90" i="1"/>
  <c r="H99" i="1"/>
  <c r="G99" i="1"/>
  <c r="F99" i="1"/>
  <c r="E99" i="1"/>
  <c r="H92" i="1"/>
  <c r="G92" i="1"/>
  <c r="F92" i="1"/>
  <c r="E92" i="1"/>
  <c r="H25" i="1"/>
  <c r="G25" i="1"/>
  <c r="F25" i="1"/>
  <c r="E25" i="1"/>
  <c r="H30" i="1"/>
  <c r="G30" i="1"/>
  <c r="F30" i="1"/>
  <c r="E30" i="1"/>
  <c r="H20" i="1"/>
  <c r="G20" i="1"/>
  <c r="F20" i="1"/>
  <c r="E20" i="1"/>
  <c r="H49" i="1"/>
  <c r="G49" i="1"/>
  <c r="F49" i="1"/>
  <c r="E49" i="1"/>
  <c r="H98" i="1"/>
  <c r="G98" i="1"/>
  <c r="F98" i="1"/>
  <c r="E98" i="1"/>
  <c r="H97" i="1"/>
  <c r="G97" i="1"/>
  <c r="F97" i="1"/>
  <c r="E97" i="1"/>
  <c r="H96" i="1"/>
  <c r="G96" i="1"/>
  <c r="F96" i="1"/>
  <c r="E96" i="1"/>
  <c r="H95" i="1"/>
  <c r="G95" i="1"/>
  <c r="F95" i="1"/>
  <c r="E95" i="1"/>
  <c r="H94" i="1"/>
  <c r="G94" i="1"/>
  <c r="F94" i="1"/>
  <c r="E94" i="1"/>
  <c r="H35" i="1"/>
  <c r="G35" i="1"/>
  <c r="F35" i="1"/>
  <c r="E35" i="1"/>
  <c r="H89" i="1"/>
  <c r="G89" i="1"/>
  <c r="F89" i="1"/>
  <c r="E89" i="1"/>
  <c r="H88" i="1"/>
  <c r="G88" i="1"/>
  <c r="F88" i="1"/>
  <c r="E88" i="1"/>
  <c r="H87" i="1"/>
  <c r="G87" i="1"/>
  <c r="F87" i="1"/>
  <c r="E87" i="1"/>
  <c r="H86" i="1"/>
  <c r="G86" i="1"/>
  <c r="F86" i="1"/>
  <c r="E86" i="1"/>
  <c r="H85" i="1"/>
  <c r="G85" i="1"/>
  <c r="F85" i="1"/>
  <c r="E85" i="1"/>
  <c r="H84" i="1"/>
  <c r="G84" i="1"/>
  <c r="F84" i="1"/>
  <c r="E84" i="1"/>
  <c r="H83" i="1"/>
  <c r="G83" i="1"/>
  <c r="F83" i="1"/>
  <c r="E83" i="1"/>
  <c r="H82" i="1"/>
  <c r="G82" i="1"/>
  <c r="F82" i="1"/>
  <c r="E82" i="1"/>
  <c r="H81" i="1"/>
  <c r="G81" i="1"/>
  <c r="F81" i="1"/>
  <c r="E81" i="1"/>
  <c r="H80" i="1"/>
  <c r="G80" i="1"/>
  <c r="F80" i="1"/>
  <c r="E80" i="1"/>
  <c r="H68" i="1"/>
  <c r="G68" i="1"/>
  <c r="F68" i="1"/>
  <c r="E68" i="1"/>
  <c r="H77" i="1"/>
  <c r="G77" i="1"/>
  <c r="F77" i="1"/>
  <c r="E77" i="1"/>
  <c r="H76" i="1"/>
  <c r="G76" i="1"/>
  <c r="F76" i="1"/>
  <c r="E76" i="1"/>
  <c r="H75" i="1"/>
  <c r="G75" i="1"/>
  <c r="F75" i="1"/>
  <c r="E75" i="1"/>
  <c r="H74" i="1"/>
  <c r="G74" i="1"/>
  <c r="F74" i="1"/>
  <c r="E74" i="1"/>
  <c r="H73" i="1"/>
  <c r="G73" i="1"/>
  <c r="F73" i="1"/>
  <c r="E73" i="1"/>
  <c r="H72" i="1"/>
  <c r="G72" i="1"/>
  <c r="F72" i="1"/>
  <c r="E72" i="1"/>
  <c r="H71" i="1"/>
  <c r="G71" i="1"/>
  <c r="F71" i="1"/>
  <c r="E71" i="1"/>
  <c r="H67" i="1"/>
  <c r="G67" i="1"/>
  <c r="F67" i="1"/>
  <c r="E67" i="1"/>
  <c r="H66" i="1"/>
  <c r="G66" i="1"/>
  <c r="F66" i="1"/>
  <c r="E66" i="1"/>
  <c r="H65" i="1"/>
  <c r="G65" i="1"/>
  <c r="F65" i="1"/>
  <c r="E65" i="1"/>
  <c r="H64" i="1"/>
  <c r="G64" i="1"/>
  <c r="F64" i="1"/>
  <c r="E64" i="1"/>
  <c r="H63" i="1"/>
  <c r="G63" i="1"/>
  <c r="F63" i="1"/>
  <c r="E63" i="1"/>
  <c r="H62" i="1"/>
  <c r="G62" i="1"/>
  <c r="F62" i="1"/>
  <c r="E62" i="1"/>
  <c r="H60" i="1"/>
  <c r="G60" i="1"/>
  <c r="F60" i="1"/>
  <c r="E60" i="1"/>
  <c r="H59" i="1"/>
  <c r="G59" i="1"/>
  <c r="F59" i="1"/>
  <c r="E59" i="1"/>
  <c r="H58" i="1"/>
  <c r="G58" i="1"/>
  <c r="F58" i="1"/>
  <c r="E58" i="1"/>
  <c r="H57" i="1"/>
  <c r="G57" i="1"/>
  <c r="F57" i="1"/>
  <c r="E57" i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E53" i="1"/>
  <c r="H52" i="1"/>
  <c r="G52" i="1"/>
  <c r="F52" i="1"/>
  <c r="E52" i="1"/>
  <c r="H51" i="1"/>
  <c r="G51" i="1"/>
  <c r="F51" i="1"/>
  <c r="E51" i="1"/>
  <c r="H50" i="1"/>
  <c r="G50" i="1"/>
  <c r="F50" i="1"/>
  <c r="E50" i="1"/>
  <c r="H43" i="1"/>
  <c r="G43" i="1"/>
  <c r="F43" i="1"/>
  <c r="E43" i="1"/>
  <c r="H48" i="1"/>
  <c r="G48" i="1"/>
  <c r="F48" i="1"/>
  <c r="E48" i="1"/>
  <c r="H47" i="1"/>
  <c r="G47" i="1"/>
  <c r="F47" i="1"/>
  <c r="E47" i="1"/>
  <c r="H40" i="1"/>
  <c r="G40" i="1"/>
  <c r="F40" i="1"/>
  <c r="E40" i="1"/>
  <c r="H46" i="1"/>
  <c r="G46" i="1"/>
  <c r="F46" i="1"/>
  <c r="E46" i="1"/>
  <c r="H45" i="1"/>
  <c r="G45" i="1"/>
  <c r="F45" i="1"/>
  <c r="E45" i="1"/>
  <c r="H44" i="1"/>
  <c r="G44" i="1"/>
  <c r="F44" i="1"/>
  <c r="E44" i="1"/>
  <c r="H42" i="1"/>
  <c r="G42" i="1"/>
  <c r="F42" i="1"/>
  <c r="E42" i="1"/>
  <c r="H41" i="1"/>
  <c r="G41" i="1"/>
  <c r="F41" i="1"/>
  <c r="E41" i="1"/>
  <c r="H23" i="1"/>
  <c r="G23" i="1"/>
  <c r="F23" i="1"/>
  <c r="E23" i="1"/>
  <c r="H39" i="1"/>
  <c r="G39" i="1"/>
  <c r="F39" i="1"/>
  <c r="E39" i="1"/>
  <c r="H38" i="1"/>
  <c r="G38" i="1"/>
  <c r="F38" i="1"/>
  <c r="E38" i="1"/>
  <c r="H37" i="1"/>
  <c r="G37" i="1"/>
  <c r="F37" i="1"/>
  <c r="E37" i="1"/>
  <c r="H36" i="1"/>
  <c r="G36" i="1"/>
  <c r="F36" i="1"/>
  <c r="E36" i="1"/>
  <c r="H34" i="1"/>
  <c r="G34" i="1"/>
  <c r="F34" i="1"/>
  <c r="E34" i="1"/>
  <c r="H33" i="1"/>
  <c r="G33" i="1"/>
  <c r="F33" i="1"/>
  <c r="E33" i="1"/>
  <c r="H32" i="1"/>
  <c r="G32" i="1"/>
  <c r="F32" i="1"/>
  <c r="E32" i="1"/>
  <c r="H31" i="1"/>
  <c r="G31" i="1"/>
  <c r="F31" i="1"/>
  <c r="E31" i="1"/>
  <c r="H17" i="1"/>
  <c r="G17" i="1"/>
  <c r="F17" i="1"/>
  <c r="E17" i="1"/>
  <c r="H24" i="1"/>
  <c r="G24" i="1"/>
  <c r="F24" i="1"/>
  <c r="E24" i="1"/>
  <c r="H29" i="1"/>
  <c r="G29" i="1"/>
  <c r="F29" i="1"/>
  <c r="E29" i="1"/>
  <c r="H28" i="1"/>
  <c r="G28" i="1"/>
  <c r="F28" i="1"/>
  <c r="E28" i="1"/>
  <c r="H27" i="1"/>
  <c r="G27" i="1"/>
  <c r="F27" i="1"/>
  <c r="E27" i="1"/>
  <c r="H26" i="1"/>
  <c r="G26" i="1"/>
  <c r="F26" i="1"/>
  <c r="E26" i="1"/>
  <c r="H22" i="1"/>
  <c r="G22" i="1"/>
  <c r="F22" i="1"/>
  <c r="E22" i="1"/>
  <c r="H21" i="1"/>
  <c r="G21" i="1"/>
  <c r="F21" i="1"/>
  <c r="E21" i="1"/>
  <c r="H19" i="1"/>
  <c r="G19" i="1"/>
  <c r="F19" i="1"/>
  <c r="E19" i="1"/>
  <c r="H18" i="1"/>
  <c r="G18" i="1"/>
  <c r="F18" i="1"/>
  <c r="E18" i="1"/>
  <c r="H16" i="1"/>
  <c r="G16" i="1"/>
  <c r="F16" i="1"/>
  <c r="E16" i="1"/>
  <c r="H15" i="1"/>
  <c r="G15" i="1"/>
  <c r="F15" i="1"/>
  <c r="E15" i="1"/>
  <c r="H10" i="1"/>
  <c r="G10" i="1"/>
  <c r="F10" i="1"/>
  <c r="E10" i="1"/>
  <c r="H9" i="1"/>
  <c r="G9" i="1"/>
  <c r="F9" i="1"/>
  <c r="E9" i="1"/>
  <c r="H14" i="1"/>
  <c r="G14" i="1"/>
  <c r="F14" i="1"/>
  <c r="E14" i="1"/>
  <c r="H12" i="1"/>
  <c r="G12" i="1"/>
  <c r="F12" i="1"/>
  <c r="E12" i="1"/>
  <c r="H13" i="1"/>
  <c r="G13" i="1"/>
  <c r="F13" i="1"/>
  <c r="E13" i="1"/>
  <c r="H11" i="1"/>
  <c r="G11" i="1"/>
  <c r="F11" i="1"/>
  <c r="E11" i="1"/>
  <c r="H8" i="1"/>
  <c r="G8" i="1"/>
  <c r="F8" i="1"/>
  <c r="E8" i="1"/>
  <c r="H7" i="1"/>
  <c r="G7" i="1"/>
  <c r="F7" i="1"/>
  <c r="E7" i="1"/>
  <c r="H6" i="1"/>
  <c r="G6" i="1"/>
  <c r="F6" i="1"/>
  <c r="E6" i="1"/>
  <c r="AQ100" i="1"/>
  <c r="AP100" i="1"/>
  <c r="AO100" i="1"/>
  <c r="AN100" i="1"/>
  <c r="AM100" i="1"/>
  <c r="AL100" i="1"/>
  <c r="AK100" i="1"/>
  <c r="AJ100" i="1"/>
  <c r="AI100" i="1"/>
  <c r="AH100" i="1" l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B6" i="1" l="1"/>
  <c r="E100" i="1"/>
  <c r="F100" i="1"/>
  <c r="G100" i="1"/>
  <c r="H100" i="1"/>
</calcChain>
</file>

<file path=xl/sharedStrings.xml><?xml version="1.0" encoding="utf-8"?>
<sst xmlns="http://schemas.openxmlformats.org/spreadsheetml/2006/main" count="208" uniqueCount="160">
  <si>
    <t>(1.pl.=10 p, 2.pl.=9 p osv.)</t>
  </si>
  <si>
    <t>Antall</t>
  </si>
  <si>
    <t>Totalt</t>
  </si>
  <si>
    <t>gull</t>
  </si>
  <si>
    <t>sølv</t>
  </si>
  <si>
    <t>bronse</t>
  </si>
  <si>
    <t>00</t>
  </si>
  <si>
    <t>01</t>
  </si>
  <si>
    <t>02</t>
  </si>
  <si>
    <t>03</t>
  </si>
  <si>
    <t>04</t>
  </si>
  <si>
    <t>05</t>
  </si>
  <si>
    <t>NTNUI</t>
  </si>
  <si>
    <t>Asker SK</t>
  </si>
  <si>
    <t>Wing OK</t>
  </si>
  <si>
    <t>Lillomarka OL</t>
  </si>
  <si>
    <t>Hadeland OL</t>
  </si>
  <si>
    <t>Hilde G. Pedersen</t>
  </si>
  <si>
    <t>Hein OL</t>
  </si>
  <si>
    <t>Valborg Madslien</t>
  </si>
  <si>
    <t>Lillehammer OL</t>
  </si>
  <si>
    <t>Hanne Sletner</t>
  </si>
  <si>
    <t>Anne Margrethe Hausken</t>
  </si>
  <si>
    <t>Odda IL/Torvastad IL</t>
  </si>
  <si>
    <t>Kristine Ø. Tollefsen</t>
  </si>
  <si>
    <t>Anne Katrine Svingheim</t>
  </si>
  <si>
    <t>Anne Mette Grønli</t>
  </si>
  <si>
    <t>Kvikne IL</t>
  </si>
  <si>
    <t>Monica Aas</t>
  </si>
  <si>
    <t>OK Nidarøst</t>
  </si>
  <si>
    <t>Ann Kristin Høgseth</t>
  </si>
  <si>
    <t>Anne Marit Bordal</t>
  </si>
  <si>
    <t>Siri Janne Koht</t>
  </si>
  <si>
    <t>Nordreisa IL</t>
  </si>
  <si>
    <t>Marthe Lise Pedersen</t>
  </si>
  <si>
    <t>Katarina Kralova</t>
  </si>
  <si>
    <t>Kjersti Reenaas</t>
  </si>
  <si>
    <t>Anne Weber Øverøyen</t>
  </si>
  <si>
    <t>Kari Rommen Syvertsen</t>
  </si>
  <si>
    <t>Ingvild Tømta</t>
  </si>
  <si>
    <t>Elise Egseth</t>
  </si>
  <si>
    <t>Una Glende Janson</t>
  </si>
  <si>
    <t>Ida Solberg Svenne</t>
  </si>
  <si>
    <t>Vibeke Stærkebye Nørstebø</t>
  </si>
  <si>
    <t>Tone Ellefsen Lye</t>
  </si>
  <si>
    <t>Nydalens SK</t>
  </si>
  <si>
    <t>Kristin Hasle Haslestad</t>
  </si>
  <si>
    <t>Grethe Brenhovd</t>
  </si>
  <si>
    <t>Larvik OK</t>
  </si>
  <si>
    <t>Zsuzsa Fey</t>
  </si>
  <si>
    <t>Ingvild Kravdal Gjessing</t>
  </si>
  <si>
    <t>NTNUI/Nydalens SK</t>
  </si>
  <si>
    <t>Karina Nordrum</t>
  </si>
  <si>
    <t>Merete Eliassen</t>
  </si>
  <si>
    <t>Sandefjord OK</t>
  </si>
  <si>
    <t>Annika Zell</t>
  </si>
  <si>
    <t>Anne Marthine Rustad</t>
  </si>
  <si>
    <t>Siri Anne Hagmann</t>
  </si>
  <si>
    <t>Kolbotn &amp; Skimt</t>
  </si>
  <si>
    <t>Ringsaker OL/Hein OL/Vang OL</t>
  </si>
  <si>
    <t>Maren Kaarby</t>
  </si>
  <si>
    <t>Tone Stokland</t>
  </si>
  <si>
    <t>Lene Moe</t>
  </si>
  <si>
    <t>OL Trollelg</t>
  </si>
  <si>
    <t>Marianne Fjeld</t>
  </si>
  <si>
    <t>Ingrid Marie Dromnes</t>
  </si>
  <si>
    <t>Konnerud IL/Asker SK</t>
  </si>
  <si>
    <t>Dovre IL/Lillehammer OK</t>
  </si>
  <si>
    <t>Raumar OL</t>
  </si>
  <si>
    <t>06</t>
  </si>
  <si>
    <t>Marianne Mellbye Larsen</t>
  </si>
  <si>
    <t>Kristin Åstebøl</t>
  </si>
  <si>
    <t>IL Tyrving, Asker SK</t>
  </si>
  <si>
    <t>Dovre IL, Nydalens SK</t>
  </si>
  <si>
    <t>07</t>
  </si>
  <si>
    <t>NTNUI/Lillehammer OK/Wing OK</t>
  </si>
  <si>
    <t>Byåsen IL</t>
  </si>
  <si>
    <t>Wenche B. Drøyvold</t>
  </si>
  <si>
    <t>OL Trollelg/Byåsen IL</t>
  </si>
  <si>
    <t>Hanne Vefsnmo</t>
  </si>
  <si>
    <t>Sigrid Ringdalen Vatne</t>
  </si>
  <si>
    <t>Åsta Venås Flægstad</t>
  </si>
  <si>
    <t>Steinkjer OK</t>
  </si>
  <si>
    <t>Stine Olsen Kirkevik</t>
  </si>
  <si>
    <t>08</t>
  </si>
  <si>
    <t>Konnerud IL</t>
  </si>
  <si>
    <t>Anne Kamstrup Hovind</t>
  </si>
  <si>
    <t>09</t>
  </si>
  <si>
    <t>10</t>
  </si>
  <si>
    <t>Barbro Kvåle</t>
  </si>
  <si>
    <t>Maren Jansson Haverstad</t>
  </si>
  <si>
    <t>Lierbygda OL</t>
  </si>
  <si>
    <t>Anna Ulvensøen</t>
  </si>
  <si>
    <t>OL Tønsberg og Omegn</t>
  </si>
  <si>
    <t>Marie Asprusten</t>
  </si>
  <si>
    <t>Marianne Andersen</t>
  </si>
  <si>
    <t>Synne Baklid</t>
  </si>
  <si>
    <t>Kari Svingheim</t>
  </si>
  <si>
    <t>Anette Fjeldheim</t>
  </si>
  <si>
    <t>NTNUI/IL Tyrving</t>
  </si>
  <si>
    <t>Audhild Bakken Rognstad</t>
  </si>
  <si>
    <t>Mathilde Rundhaug</t>
  </si>
  <si>
    <t>Marta Ulvensøen</t>
  </si>
  <si>
    <t>Christina Løvald Hellberg</t>
  </si>
  <si>
    <t>Andrine Benjaminsen</t>
  </si>
  <si>
    <t>Eirin Marie Fossøy</t>
  </si>
  <si>
    <t>Notodden OL</t>
  </si>
  <si>
    <t>Heidi Stokseth</t>
  </si>
  <si>
    <t>Halden SK</t>
  </si>
  <si>
    <t>Marte Fallbakken Berge</t>
  </si>
  <si>
    <t>Løten OL</t>
  </si>
  <si>
    <t>Marte Renaas</t>
  </si>
  <si>
    <t>Evine Westli Andersen</t>
  </si>
  <si>
    <t>Ragnhild Hjermstad</t>
  </si>
  <si>
    <t>Fossum IF</t>
  </si>
  <si>
    <t>Lillehammer OL/NTNUI</t>
  </si>
  <si>
    <t>Gina Mølnvik</t>
  </si>
  <si>
    <t>Freidig</t>
  </si>
  <si>
    <t>Tilla Farnes Hennum</t>
  </si>
  <si>
    <t>Ingvild Brekke</t>
  </si>
  <si>
    <t>OL Tønsberg og Omegn/NTNUI</t>
  </si>
  <si>
    <t>Anine Ahlsand</t>
  </si>
  <si>
    <t>Synne Strand</t>
  </si>
  <si>
    <t>Anniken Eriksrud Karlsen</t>
  </si>
  <si>
    <t>Bækkelagets SK</t>
  </si>
  <si>
    <t>Åsne Skram Trømborg</t>
  </si>
  <si>
    <t>Kongsberg OL</t>
  </si>
  <si>
    <t>Victoria Hæstad Bjørnstad</t>
  </si>
  <si>
    <t>Ingjerd Myhre</t>
  </si>
  <si>
    <t>Lardal OL</t>
  </si>
  <si>
    <t>Marit Melby Jacobsen</t>
  </si>
  <si>
    <t>Anne Willkommen Eiken</t>
  </si>
  <si>
    <t>Anine Lome</t>
  </si>
  <si>
    <t>Hamar OK</t>
  </si>
  <si>
    <t>Marlin Haavengen</t>
  </si>
  <si>
    <t>Ane Sofie Krogh</t>
  </si>
  <si>
    <t>Oppsal Orientering</t>
  </si>
  <si>
    <t>Oda Scheele</t>
  </si>
  <si>
    <t>Åsne Haavengen</t>
  </si>
  <si>
    <t>Kristin Melby Jacobsen</t>
  </si>
  <si>
    <t>Kristine Kravdal</t>
  </si>
  <si>
    <t>Gjø-Vard OL</t>
  </si>
  <si>
    <t>Jenny Baklid</t>
  </si>
  <si>
    <t>Birgit Dorthea Kleppa Madslien</t>
  </si>
  <si>
    <t>Lillehammer OK</t>
  </si>
  <si>
    <t>Idunn Strand</t>
  </si>
  <si>
    <t>IL BUL-Tromsø</t>
  </si>
  <si>
    <t>Emilie Westli Andersen</t>
  </si>
  <si>
    <t>Anu Tuomisto</t>
  </si>
  <si>
    <t>Ingeborg Roll Mosland</t>
  </si>
  <si>
    <t>OL Tønsberg og Omegn/NTNUI/Isfjorden</t>
  </si>
  <si>
    <t>Marianne Opsahl Bredesen</t>
  </si>
  <si>
    <t>Ida Øverli Støen</t>
  </si>
  <si>
    <t>Ellen Margrethe Stubban Hygen</t>
  </si>
  <si>
    <t>Østmarka OK</t>
  </si>
  <si>
    <t>NM ski-o kort-/mellomdistanse, damer senior (1995-2025)</t>
  </si>
  <si>
    <t>Anette Juveli</t>
  </si>
  <si>
    <t>Kaja Winsnes Nordhagen</t>
  </si>
  <si>
    <t>Doris Kudre</t>
  </si>
  <si>
    <t>Margrethe Wisløff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</si>
</sst>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164" fontId="2" fillId="2" borderId="0" xfId="0" applyNumberFormat="1" applyFont="1" applyFill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4" fontId="2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 applyProtection="1">
      <alignment horizontal="center"/>
      <protection locked="0"/>
    </xf>
    <xf numFmtId="164" fontId="1" fillId="0" borderId="0" xfId="0" applyNumberFormat="1" applyFont="1"/>
    <xf numFmtId="164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164" fontId="2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01"/>
  <sheetViews>
    <sheetView showZeros="0" tabSelected="1" zoomScale="115" zoomScaleNormal="115" workbookViewId="0">
      <pane xSplit="8" ySplit="5" topLeftCell="X6" activePane="bottomRight" state="frozen"/>
      <selection pane="topRight" activeCell="H1" sqref="H1"/>
      <selection pane="bottomLeft" activeCell="A6" sqref="A6"/>
      <selection pane="bottomRight" activeCell="C9" sqref="C9"/>
    </sheetView>
  </sheetViews>
  <sheetFormatPr baseColWidth="10" defaultColWidth="9.08984375" defaultRowHeight="10.5" x14ac:dyDescent="0.25"/>
  <cols>
    <col min="1" max="1" width="3.08984375" style="1" bestFit="1" customWidth="1"/>
    <col min="2" max="2" width="4.6328125" style="17" customWidth="1"/>
    <col min="3" max="3" width="21" style="16" customWidth="1"/>
    <col min="4" max="4" width="23.26953125" style="16" customWidth="1"/>
    <col min="5" max="8" width="5.7265625" style="16" customWidth="1"/>
    <col min="9" max="24" width="3.6328125" style="17" customWidth="1"/>
    <col min="25" max="43" width="3" style="16" customWidth="1"/>
    <col min="44" max="16384" width="9.08984375" style="16"/>
  </cols>
  <sheetData>
    <row r="1" spans="1:43" x14ac:dyDescent="0.25">
      <c r="B1" s="7"/>
      <c r="C1" s="14" t="s">
        <v>155</v>
      </c>
      <c r="D1" s="15"/>
      <c r="I1" s="7"/>
    </row>
    <row r="2" spans="1:43" x14ac:dyDescent="0.25">
      <c r="C2" s="18" t="s">
        <v>0</v>
      </c>
      <c r="D2" s="15"/>
      <c r="I2" s="18"/>
    </row>
    <row r="3" spans="1:43" x14ac:dyDescent="0.25">
      <c r="C3" s="15"/>
      <c r="D3" s="15"/>
    </row>
    <row r="4" spans="1:43" x14ac:dyDescent="0.25">
      <c r="B4" s="3"/>
      <c r="C4" s="2"/>
      <c r="D4" s="2"/>
      <c r="E4" s="9"/>
      <c r="F4" s="8" t="s">
        <v>1</v>
      </c>
      <c r="G4" s="8" t="s">
        <v>1</v>
      </c>
      <c r="H4" s="8" t="s">
        <v>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19" customFormat="1" x14ac:dyDescent="0.25">
      <c r="A5" s="4"/>
      <c r="B5" s="7"/>
      <c r="C5" s="4"/>
      <c r="D5" s="4"/>
      <c r="E5" s="8" t="s">
        <v>2</v>
      </c>
      <c r="F5" s="8" t="s">
        <v>3</v>
      </c>
      <c r="G5" s="8" t="s">
        <v>4</v>
      </c>
      <c r="H5" s="8" t="s">
        <v>5</v>
      </c>
      <c r="I5" s="5">
        <v>95</v>
      </c>
      <c r="J5" s="5">
        <v>96</v>
      </c>
      <c r="K5" s="5">
        <v>97</v>
      </c>
      <c r="L5" s="5">
        <v>98</v>
      </c>
      <c r="M5" s="5">
        <v>99</v>
      </c>
      <c r="N5" s="6" t="s">
        <v>6</v>
      </c>
      <c r="O5" s="6" t="s">
        <v>7</v>
      </c>
      <c r="P5" s="6" t="s">
        <v>8</v>
      </c>
      <c r="Q5" s="6" t="s">
        <v>9</v>
      </c>
      <c r="R5" s="6" t="s">
        <v>10</v>
      </c>
      <c r="S5" s="6" t="s">
        <v>11</v>
      </c>
      <c r="T5" s="6" t="s">
        <v>69</v>
      </c>
      <c r="U5" s="6" t="s">
        <v>74</v>
      </c>
      <c r="V5" s="6" t="s">
        <v>84</v>
      </c>
      <c r="W5" s="6" t="s">
        <v>87</v>
      </c>
      <c r="X5" s="6" t="s">
        <v>88</v>
      </c>
      <c r="Y5" s="4">
        <v>11</v>
      </c>
      <c r="Z5" s="4">
        <v>12</v>
      </c>
      <c r="AA5" s="4">
        <v>13</v>
      </c>
      <c r="AB5" s="4">
        <v>14</v>
      </c>
      <c r="AC5" s="4">
        <v>15</v>
      </c>
      <c r="AD5" s="4">
        <v>16</v>
      </c>
      <c r="AE5" s="4">
        <v>17</v>
      </c>
      <c r="AF5" s="4">
        <v>18</v>
      </c>
      <c r="AG5" s="4">
        <v>19</v>
      </c>
      <c r="AH5" s="4">
        <v>20</v>
      </c>
      <c r="AI5" s="4">
        <v>21</v>
      </c>
      <c r="AJ5" s="4">
        <v>22</v>
      </c>
      <c r="AK5" s="4">
        <v>23</v>
      </c>
      <c r="AL5" s="4">
        <v>24</v>
      </c>
      <c r="AM5" s="4">
        <v>25</v>
      </c>
      <c r="AN5" s="4">
        <v>26</v>
      </c>
      <c r="AO5" s="4">
        <v>27</v>
      </c>
      <c r="AP5" s="4">
        <v>28</v>
      </c>
      <c r="AQ5" s="4">
        <v>29</v>
      </c>
    </row>
    <row r="6" spans="1:43" x14ac:dyDescent="0.25">
      <c r="A6" s="1" t="str">
        <f>IF(SUM(I6:AL6)&lt;1,"NY"," ")</f>
        <v xml:space="preserve"> </v>
      </c>
      <c r="B6" s="26">
        <f>_xlfn.RANK.EQ(E6,$E$6:$E$99,0)</f>
        <v>1</v>
      </c>
      <c r="C6" s="10" t="s">
        <v>83</v>
      </c>
      <c r="D6" s="10" t="s">
        <v>13</v>
      </c>
      <c r="E6" s="24">
        <f>SUM(I6:AQ6)</f>
        <v>142</v>
      </c>
      <c r="F6" s="25">
        <f>COUNTIF(I6:AQ6,"=10")</f>
        <v>7</v>
      </c>
      <c r="G6" s="25">
        <f>COUNTIF(I6:AQ6,"=9")</f>
        <v>5</v>
      </c>
      <c r="H6" s="25">
        <f>COUNTIF(I6:AQ6,"=8")</f>
        <v>2</v>
      </c>
      <c r="I6" s="11">
        <v>4</v>
      </c>
      <c r="J6" s="11">
        <v>2</v>
      </c>
      <c r="K6" s="11">
        <v>5</v>
      </c>
      <c r="L6" s="21"/>
      <c r="M6" s="22">
        <v>9</v>
      </c>
      <c r="N6" s="22">
        <v>8</v>
      </c>
      <c r="O6" s="22">
        <v>10</v>
      </c>
      <c r="P6" s="22">
        <v>10</v>
      </c>
      <c r="Q6" s="22">
        <v>8</v>
      </c>
      <c r="R6" s="22">
        <v>9</v>
      </c>
      <c r="S6" s="22">
        <v>10</v>
      </c>
      <c r="T6" s="22">
        <v>10</v>
      </c>
      <c r="U6" s="22"/>
      <c r="V6" s="22">
        <v>10</v>
      </c>
      <c r="W6" s="22">
        <v>10</v>
      </c>
      <c r="X6" s="22">
        <v>9</v>
      </c>
      <c r="Y6" s="12">
        <v>10</v>
      </c>
      <c r="Z6" s="12">
        <v>9</v>
      </c>
      <c r="AA6" s="12"/>
      <c r="AB6" s="12">
        <v>9</v>
      </c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</row>
    <row r="7" spans="1:43" x14ac:dyDescent="0.25">
      <c r="A7" s="1" t="str">
        <f>IF(SUM(I7:AL7)&lt;1,"NY"," ")</f>
        <v xml:space="preserve"> </v>
      </c>
      <c r="B7" s="26">
        <f t="shared" ref="B7:B70" si="0">_xlfn.RANK.EQ(E7,$E$6:$E$99,0)</f>
        <v>2</v>
      </c>
      <c r="C7" s="10" t="s">
        <v>111</v>
      </c>
      <c r="D7" s="10" t="s">
        <v>75</v>
      </c>
      <c r="E7" s="24">
        <f>SUM(I7:AQ7)</f>
        <v>120</v>
      </c>
      <c r="F7" s="25">
        <f>COUNTIF(I7:AQ7,"=10")</f>
        <v>5</v>
      </c>
      <c r="G7" s="25">
        <f>COUNTIF(I7:AQ7,"=9")</f>
        <v>4</v>
      </c>
      <c r="H7" s="25">
        <f>COUNTIF(I7:AQ7,"=8")</f>
        <v>2</v>
      </c>
      <c r="I7" s="21"/>
      <c r="J7" s="21"/>
      <c r="K7" s="11">
        <v>2</v>
      </c>
      <c r="L7" s="11">
        <v>7</v>
      </c>
      <c r="M7" s="22">
        <v>4</v>
      </c>
      <c r="N7" s="22">
        <v>5</v>
      </c>
      <c r="O7" s="22">
        <v>8</v>
      </c>
      <c r="P7" s="22">
        <v>9</v>
      </c>
      <c r="Q7" s="22">
        <v>10</v>
      </c>
      <c r="R7" s="22">
        <v>10</v>
      </c>
      <c r="S7" s="22"/>
      <c r="T7" s="22"/>
      <c r="U7" s="22">
        <v>10</v>
      </c>
      <c r="V7" s="22">
        <v>9</v>
      </c>
      <c r="W7" s="22">
        <v>9</v>
      </c>
      <c r="X7" s="22">
        <v>10</v>
      </c>
      <c r="Y7" s="12">
        <v>9</v>
      </c>
      <c r="Z7" s="12">
        <v>10</v>
      </c>
      <c r="AA7" s="12"/>
      <c r="AB7" s="12">
        <v>8</v>
      </c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</row>
    <row r="8" spans="1:43" x14ac:dyDescent="0.25">
      <c r="A8" s="1" t="str">
        <f>IF(SUM(I8:AL8)&lt;1,"NY"," ")</f>
        <v xml:space="preserve"> </v>
      </c>
      <c r="B8" s="26">
        <f t="shared" si="0"/>
        <v>3</v>
      </c>
      <c r="C8" s="10" t="s">
        <v>19</v>
      </c>
      <c r="D8" s="10" t="s">
        <v>20</v>
      </c>
      <c r="E8" s="24">
        <f>SUM(I8:AQ8)</f>
        <v>101</v>
      </c>
      <c r="F8" s="25">
        <f>COUNTIF(I8:AQ8,"=10")</f>
        <v>2</v>
      </c>
      <c r="G8" s="25">
        <f>COUNTIF(I8:AQ8,"=9")</f>
        <v>4</v>
      </c>
      <c r="H8" s="25">
        <f>COUNTIF(I8:AQ8,"=8")</f>
        <v>2</v>
      </c>
      <c r="I8" s="11">
        <v>9</v>
      </c>
      <c r="J8" s="11">
        <v>10</v>
      </c>
      <c r="K8" s="11">
        <v>9</v>
      </c>
      <c r="L8" s="11">
        <v>9</v>
      </c>
      <c r="M8" s="22">
        <v>10</v>
      </c>
      <c r="N8" s="22">
        <v>9</v>
      </c>
      <c r="O8" s="22"/>
      <c r="P8" s="22">
        <v>8</v>
      </c>
      <c r="Q8" s="22"/>
      <c r="R8" s="22">
        <v>1</v>
      </c>
      <c r="S8" s="22"/>
      <c r="T8" s="22">
        <v>6</v>
      </c>
      <c r="U8" s="22"/>
      <c r="V8" s="22">
        <v>8</v>
      </c>
      <c r="W8" s="22"/>
      <c r="X8" s="22">
        <v>3</v>
      </c>
      <c r="Y8" s="12">
        <v>4</v>
      </c>
      <c r="Z8" s="12"/>
      <c r="AA8" s="12">
        <v>6</v>
      </c>
      <c r="AB8" s="12">
        <v>3</v>
      </c>
      <c r="AC8" s="12"/>
      <c r="AD8" s="12"/>
      <c r="AE8" s="12">
        <v>6</v>
      </c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</row>
    <row r="9" spans="1:43" x14ac:dyDescent="0.25">
      <c r="A9" s="1" t="str">
        <f>IF(SUM(I9:AL9)&lt;1,"NY"," ")</f>
        <v xml:space="preserve"> </v>
      </c>
      <c r="B9" s="26">
        <f t="shared" si="0"/>
        <v>4</v>
      </c>
      <c r="C9" s="13" t="s">
        <v>92</v>
      </c>
      <c r="D9" s="13" t="s">
        <v>120</v>
      </c>
      <c r="E9" s="24">
        <f>SUM(I9:AQ9)</f>
        <v>98</v>
      </c>
      <c r="F9" s="25">
        <f>COUNTIF(I9:AQ9,"=10")</f>
        <v>8</v>
      </c>
      <c r="G9" s="25">
        <f>COUNTIF(I9:AQ9,"=9")</f>
        <v>0</v>
      </c>
      <c r="H9" s="25">
        <f>COUNTIF(I9:AQ9,"=8")</f>
        <v>0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>
        <v>6</v>
      </c>
      <c r="Y9" s="12">
        <v>5</v>
      </c>
      <c r="Z9" s="12">
        <v>1</v>
      </c>
      <c r="AA9" s="12"/>
      <c r="AB9" s="12"/>
      <c r="AC9" s="12">
        <v>6</v>
      </c>
      <c r="AD9" s="12"/>
      <c r="AE9" s="12"/>
      <c r="AF9" s="12">
        <v>10</v>
      </c>
      <c r="AG9" s="12">
        <v>10</v>
      </c>
      <c r="AH9" s="12">
        <v>10</v>
      </c>
      <c r="AI9" s="12">
        <v>10</v>
      </c>
      <c r="AJ9" s="12">
        <v>10</v>
      </c>
      <c r="AK9" s="12">
        <v>10</v>
      </c>
      <c r="AL9" s="12">
        <v>10</v>
      </c>
      <c r="AM9" s="12">
        <v>10</v>
      </c>
      <c r="AN9" s="12"/>
      <c r="AO9" s="12"/>
      <c r="AP9" s="12"/>
      <c r="AQ9" s="12"/>
    </row>
    <row r="10" spans="1:43" x14ac:dyDescent="0.25">
      <c r="A10" s="1" t="str">
        <f>IF(SUM(I10:AL10)&lt;1,"NY"," ")</f>
        <v xml:space="preserve"> </v>
      </c>
      <c r="B10" s="26">
        <f t="shared" si="0"/>
        <v>5</v>
      </c>
      <c r="C10" s="13" t="s">
        <v>112</v>
      </c>
      <c r="D10" s="13" t="s">
        <v>110</v>
      </c>
      <c r="E10" s="24">
        <f>SUM(I10:AQ10)</f>
        <v>83</v>
      </c>
      <c r="F10" s="25">
        <f>COUNTIF(I10:AQ10,"=10")</f>
        <v>1</v>
      </c>
      <c r="G10" s="25">
        <f>COUNTIF(I10:AQ10,"=9")</f>
        <v>2</v>
      </c>
      <c r="H10" s="25">
        <f>COUNTIF(I10:AQ10,"=8")</f>
        <v>4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12"/>
      <c r="Z10" s="12"/>
      <c r="AA10" s="12"/>
      <c r="AB10" s="12">
        <v>5</v>
      </c>
      <c r="AC10" s="12">
        <v>5</v>
      </c>
      <c r="AD10" s="12"/>
      <c r="AE10" s="12">
        <v>10</v>
      </c>
      <c r="AF10" s="12">
        <v>8</v>
      </c>
      <c r="AG10" s="12">
        <v>9</v>
      </c>
      <c r="AH10" s="12">
        <v>9</v>
      </c>
      <c r="AI10" s="12">
        <v>8</v>
      </c>
      <c r="AJ10" s="12">
        <v>8</v>
      </c>
      <c r="AK10" s="12">
        <v>6</v>
      </c>
      <c r="AL10" s="12">
        <v>8</v>
      </c>
      <c r="AM10" s="12">
        <v>7</v>
      </c>
      <c r="AN10" s="12"/>
      <c r="AO10" s="12"/>
      <c r="AP10" s="12"/>
      <c r="AQ10" s="12"/>
    </row>
    <row r="11" spans="1:43" x14ac:dyDescent="0.25">
      <c r="A11" s="1" t="str">
        <f>IF(SUM(I11:AL11)&lt;1,"NY"," ")</f>
        <v xml:space="preserve"> </v>
      </c>
      <c r="B11" s="26">
        <f t="shared" si="0"/>
        <v>6</v>
      </c>
      <c r="C11" s="12" t="s">
        <v>36</v>
      </c>
      <c r="D11" s="12" t="s">
        <v>20</v>
      </c>
      <c r="E11" s="24">
        <f>SUM(I11:AQ11)</f>
        <v>65</v>
      </c>
      <c r="F11" s="25">
        <f>COUNTIF(I11:AQ11,"=10")</f>
        <v>0</v>
      </c>
      <c r="G11" s="25">
        <f>COUNTIF(I11:AQ11,"=9")</f>
        <v>3</v>
      </c>
      <c r="H11" s="25">
        <f>COUNTIF(I11:AQ11,"=8")</f>
        <v>1</v>
      </c>
      <c r="I11" s="22"/>
      <c r="J11" s="22"/>
      <c r="K11" s="22"/>
      <c r="L11" s="22"/>
      <c r="M11" s="22">
        <v>5</v>
      </c>
      <c r="N11" s="22">
        <v>3</v>
      </c>
      <c r="O11" s="22">
        <v>7</v>
      </c>
      <c r="P11" s="22">
        <v>5</v>
      </c>
      <c r="Q11" s="22">
        <v>9</v>
      </c>
      <c r="R11" s="22">
        <v>8</v>
      </c>
      <c r="S11" s="22">
        <v>9</v>
      </c>
      <c r="T11" s="22">
        <v>9</v>
      </c>
      <c r="U11" s="22"/>
      <c r="V11" s="22"/>
      <c r="W11" s="22">
        <v>7</v>
      </c>
      <c r="X11" s="22"/>
      <c r="Y11" s="12">
        <v>3</v>
      </c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</row>
    <row r="12" spans="1:43" x14ac:dyDescent="0.25">
      <c r="A12" s="1" t="str">
        <f>IF(SUM(I12:AL12)&lt;1,"NY"," ")</f>
        <v xml:space="preserve"> </v>
      </c>
      <c r="B12" s="26">
        <f t="shared" si="0"/>
        <v>7</v>
      </c>
      <c r="C12" s="12" t="s">
        <v>102</v>
      </c>
      <c r="D12" s="12" t="s">
        <v>150</v>
      </c>
      <c r="E12" s="24">
        <f>SUM(I12:AQ12)</f>
        <v>64</v>
      </c>
      <c r="F12" s="25">
        <f>COUNTIF(I12:AQ12,"=10")</f>
        <v>1</v>
      </c>
      <c r="G12" s="25">
        <f>COUNTIF(I12:AQ12,"=9")</f>
        <v>2</v>
      </c>
      <c r="H12" s="25">
        <f>COUNTIF(I12:AQ12,"=8")</f>
        <v>1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12"/>
      <c r="Z12" s="12">
        <v>4</v>
      </c>
      <c r="AA12" s="12">
        <v>8</v>
      </c>
      <c r="AB12" s="12">
        <v>7</v>
      </c>
      <c r="AC12" s="12">
        <v>10</v>
      </c>
      <c r="AD12" s="12">
        <v>9</v>
      </c>
      <c r="AE12" s="12"/>
      <c r="AF12" s="12">
        <v>9</v>
      </c>
      <c r="AG12" s="12">
        <v>7</v>
      </c>
      <c r="AH12" s="12">
        <v>4</v>
      </c>
      <c r="AI12" s="12"/>
      <c r="AJ12" s="12"/>
      <c r="AK12" s="12"/>
      <c r="AL12" s="12">
        <v>6</v>
      </c>
      <c r="AM12" s="12"/>
      <c r="AN12" s="12"/>
      <c r="AO12" s="12"/>
      <c r="AP12" s="12"/>
      <c r="AQ12" s="12"/>
    </row>
    <row r="13" spans="1:43" x14ac:dyDescent="0.25">
      <c r="A13" s="1" t="str">
        <f>IF(SUM(I13:AL13)&lt;1,"NY"," ")</f>
        <v xml:space="preserve"> </v>
      </c>
      <c r="B13" s="26">
        <f t="shared" si="0"/>
        <v>8</v>
      </c>
      <c r="C13" s="13" t="s">
        <v>90</v>
      </c>
      <c r="D13" s="13" t="s">
        <v>91</v>
      </c>
      <c r="E13" s="24">
        <f>SUM(I13:AQ13)</f>
        <v>59</v>
      </c>
      <c r="F13" s="25">
        <f>COUNTIF(I13:AQ13,"=10")</f>
        <v>0</v>
      </c>
      <c r="G13" s="25">
        <f>COUNTIF(I13:AQ13,"=9")</f>
        <v>1</v>
      </c>
      <c r="H13" s="25">
        <f>COUNTIF(I13:AQ13,"=8")</f>
        <v>2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>
        <v>7</v>
      </c>
      <c r="Y13" s="12">
        <v>6</v>
      </c>
      <c r="Z13" s="12">
        <v>8</v>
      </c>
      <c r="AA13" s="12">
        <v>7</v>
      </c>
      <c r="AB13" s="12"/>
      <c r="AC13" s="12">
        <v>9</v>
      </c>
      <c r="AD13" s="12"/>
      <c r="AE13" s="12">
        <v>7</v>
      </c>
      <c r="AF13" s="12">
        <v>7</v>
      </c>
      <c r="AG13" s="12">
        <v>8</v>
      </c>
      <c r="AH13" s="12"/>
      <c r="AI13" s="12"/>
      <c r="AJ13" s="12"/>
      <c r="AK13" s="12"/>
      <c r="AL13" s="12"/>
      <c r="AM13" s="12"/>
      <c r="AN13" s="12"/>
      <c r="AO13" s="12"/>
      <c r="AP13" s="12"/>
      <c r="AQ13" s="12"/>
    </row>
    <row r="14" spans="1:43" x14ac:dyDescent="0.25">
      <c r="A14" s="1" t="str">
        <f>IF(SUM(I14:AL14)&lt;1,"NY"," ")</f>
        <v xml:space="preserve"> </v>
      </c>
      <c r="B14" s="26">
        <f t="shared" si="0"/>
        <v>9</v>
      </c>
      <c r="C14" s="12" t="s">
        <v>49</v>
      </c>
      <c r="D14" s="10" t="s">
        <v>72</v>
      </c>
      <c r="E14" s="24">
        <f>SUM(I14:AQ14)</f>
        <v>57</v>
      </c>
      <c r="F14" s="25">
        <f>COUNTIF(I14:AQ14,"=10")</f>
        <v>0</v>
      </c>
      <c r="G14" s="25">
        <f>COUNTIF(I14:AQ14,"=9")</f>
        <v>1</v>
      </c>
      <c r="H14" s="25">
        <f>COUNTIF(I14:AQ14,"=8")</f>
        <v>0</v>
      </c>
      <c r="I14" s="22"/>
      <c r="J14" s="22"/>
      <c r="K14" s="22"/>
      <c r="L14" s="22"/>
      <c r="M14" s="22"/>
      <c r="N14" s="22"/>
      <c r="O14" s="22">
        <v>2</v>
      </c>
      <c r="P14" s="22"/>
      <c r="Q14" s="22">
        <v>6</v>
      </c>
      <c r="R14" s="22"/>
      <c r="S14" s="22"/>
      <c r="T14" s="22">
        <v>7</v>
      </c>
      <c r="U14" s="22">
        <v>9</v>
      </c>
      <c r="V14" s="22">
        <v>5</v>
      </c>
      <c r="W14" s="22">
        <v>4</v>
      </c>
      <c r="X14" s="22"/>
      <c r="Y14" s="12">
        <v>2</v>
      </c>
      <c r="Z14" s="12">
        <v>3</v>
      </c>
      <c r="AA14" s="12">
        <v>5</v>
      </c>
      <c r="AB14" s="12">
        <v>2</v>
      </c>
      <c r="AC14" s="12">
        <v>4</v>
      </c>
      <c r="AD14" s="12">
        <v>4</v>
      </c>
      <c r="AE14" s="12">
        <v>2</v>
      </c>
      <c r="AF14" s="12">
        <v>1</v>
      </c>
      <c r="AG14" s="12"/>
      <c r="AH14" s="12"/>
      <c r="AI14" s="12"/>
      <c r="AJ14" s="12"/>
      <c r="AK14" s="12"/>
      <c r="AL14" s="12">
        <v>1</v>
      </c>
      <c r="AM14" s="12"/>
      <c r="AN14" s="12"/>
      <c r="AO14" s="12"/>
      <c r="AP14" s="12"/>
      <c r="AQ14" s="12"/>
    </row>
    <row r="15" spans="1:43" x14ac:dyDescent="0.25">
      <c r="A15" s="1" t="str">
        <f>IF(SUM(I15:AL15)&lt;1,"NY"," ")</f>
        <v xml:space="preserve"> </v>
      </c>
      <c r="B15" s="26">
        <f t="shared" si="0"/>
        <v>10</v>
      </c>
      <c r="C15" s="10" t="s">
        <v>46</v>
      </c>
      <c r="D15" s="10" t="s">
        <v>67</v>
      </c>
      <c r="E15" s="24">
        <f>SUM(I15:AQ15)</f>
        <v>46</v>
      </c>
      <c r="F15" s="25">
        <f>COUNTIF(I15:AQ15,"=10")</f>
        <v>0</v>
      </c>
      <c r="G15" s="25">
        <f>COUNTIF(I15:AQ15,"=9")</f>
        <v>1</v>
      </c>
      <c r="H15" s="25">
        <f>COUNTIF(I15:AQ15,"=8")</f>
        <v>2</v>
      </c>
      <c r="I15" s="21"/>
      <c r="J15" s="11">
        <v>8</v>
      </c>
      <c r="K15" s="11">
        <v>6</v>
      </c>
      <c r="L15" s="11">
        <v>6</v>
      </c>
      <c r="M15" s="22">
        <v>8</v>
      </c>
      <c r="N15" s="22">
        <v>7</v>
      </c>
      <c r="O15" s="22">
        <v>9</v>
      </c>
      <c r="P15" s="22"/>
      <c r="Q15" s="22"/>
      <c r="R15" s="22">
        <v>2</v>
      </c>
      <c r="S15" s="22"/>
      <c r="T15" s="22"/>
      <c r="U15" s="22"/>
      <c r="V15" s="22"/>
      <c r="W15" s="22"/>
      <c r="X15" s="2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</row>
    <row r="16" spans="1:43" x14ac:dyDescent="0.25">
      <c r="A16" s="1" t="str">
        <f>IF(SUM(I16:AL16)&lt;1,"NY"," ")</f>
        <v xml:space="preserve"> </v>
      </c>
      <c r="B16" s="26">
        <f t="shared" si="0"/>
        <v>11</v>
      </c>
      <c r="C16" s="10" t="s">
        <v>17</v>
      </c>
      <c r="D16" s="10" t="s">
        <v>18</v>
      </c>
      <c r="E16" s="24">
        <f>SUM(I16:AQ16)</f>
        <v>39</v>
      </c>
      <c r="F16" s="25">
        <f>COUNTIF(I16:AQ16,"=10")</f>
        <v>3</v>
      </c>
      <c r="G16" s="25">
        <f>COUNTIF(I16:AQ16,"=9")</f>
        <v>1</v>
      </c>
      <c r="H16" s="25">
        <f>COUNTIF(I16:AQ16,"=8")</f>
        <v>0</v>
      </c>
      <c r="I16" s="11">
        <v>10</v>
      </c>
      <c r="J16" s="11">
        <v>9</v>
      </c>
      <c r="K16" s="11">
        <v>10</v>
      </c>
      <c r="L16" s="11">
        <v>10</v>
      </c>
      <c r="M16" s="22"/>
      <c r="N16" s="22"/>
      <c r="O16" s="22"/>
      <c r="P16" s="22"/>
      <c r="Q16" s="22"/>
      <c r="R16" s="20"/>
      <c r="S16" s="20"/>
      <c r="T16" s="20"/>
      <c r="U16" s="20"/>
      <c r="V16" s="20"/>
      <c r="W16" s="20"/>
      <c r="X16" s="20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</row>
    <row r="17" spans="1:43" x14ac:dyDescent="0.25">
      <c r="A17" s="1" t="str">
        <f>IF(SUM(I17:AL17)&lt;1,"NY"," ")</f>
        <v xml:space="preserve"> </v>
      </c>
      <c r="B17" s="26">
        <f t="shared" si="0"/>
        <v>11</v>
      </c>
      <c r="C17" s="10" t="s">
        <v>122</v>
      </c>
      <c r="D17" s="10" t="s">
        <v>13</v>
      </c>
      <c r="E17" s="24">
        <f>SUM(I17:AQ17)</f>
        <v>39</v>
      </c>
      <c r="F17" s="25">
        <f>COUNTIF(I17:AQ17,"=10")</f>
        <v>0</v>
      </c>
      <c r="G17" s="25">
        <f>COUNTIF(I17:AQ17,"=9")</f>
        <v>1</v>
      </c>
      <c r="H17" s="25">
        <f>COUNTIF(I17:AQ17,"=8")</f>
        <v>0</v>
      </c>
      <c r="I17" s="11"/>
      <c r="J17" s="21"/>
      <c r="K17" s="11"/>
      <c r="L17" s="11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12"/>
      <c r="Z17" s="12"/>
      <c r="AA17" s="12"/>
      <c r="AB17" s="12"/>
      <c r="AC17" s="12"/>
      <c r="AD17" s="12">
        <v>7</v>
      </c>
      <c r="AE17" s="12">
        <v>5</v>
      </c>
      <c r="AF17" s="12">
        <v>5</v>
      </c>
      <c r="AG17" s="12">
        <v>4</v>
      </c>
      <c r="AH17" s="12"/>
      <c r="AI17" s="12">
        <v>3</v>
      </c>
      <c r="AJ17" s="12"/>
      <c r="AK17" s="12">
        <v>9</v>
      </c>
      <c r="AL17" s="12"/>
      <c r="AM17" s="12">
        <v>6</v>
      </c>
      <c r="AN17" s="12"/>
      <c r="AO17" s="12"/>
      <c r="AP17" s="12"/>
      <c r="AQ17" s="12"/>
    </row>
    <row r="18" spans="1:43" x14ac:dyDescent="0.25">
      <c r="A18" s="1" t="str">
        <f>IF(SUM(I18:AL18)&lt;1,"NY"," ")</f>
        <v xml:space="preserve"> </v>
      </c>
      <c r="B18" s="26">
        <f t="shared" si="0"/>
        <v>13</v>
      </c>
      <c r="C18" s="10" t="s">
        <v>100</v>
      </c>
      <c r="D18" s="10" t="s">
        <v>115</v>
      </c>
      <c r="E18" s="24">
        <f>SUM(I18:AQ18)</f>
        <v>34</v>
      </c>
      <c r="F18" s="25">
        <f>COUNTIF(I18:AQ18,"=10")</f>
        <v>2</v>
      </c>
      <c r="G18" s="25">
        <f>COUNTIF(I18:AQ18,"=9")</f>
        <v>0</v>
      </c>
      <c r="H18" s="25">
        <f>COUNTIF(I18:AQ18,"=8")</f>
        <v>0</v>
      </c>
      <c r="I18" s="11"/>
      <c r="J18" s="21"/>
      <c r="K18" s="11"/>
      <c r="L18" s="11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12"/>
      <c r="Z18" s="12">
        <v>7</v>
      </c>
      <c r="AA18" s="12">
        <v>10</v>
      </c>
      <c r="AB18" s="12">
        <v>10</v>
      </c>
      <c r="AC18" s="12">
        <v>7</v>
      </c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</row>
    <row r="19" spans="1:43" x14ac:dyDescent="0.25">
      <c r="A19" s="1" t="str">
        <f>IF(SUM(I19:AL19)&lt;1,"NY"," ")</f>
        <v xml:space="preserve"> </v>
      </c>
      <c r="B19" s="26">
        <f t="shared" si="0"/>
        <v>14</v>
      </c>
      <c r="C19" s="10" t="s">
        <v>25</v>
      </c>
      <c r="D19" s="10" t="s">
        <v>16</v>
      </c>
      <c r="E19" s="24">
        <f>SUM(I19:AQ19)</f>
        <v>32</v>
      </c>
      <c r="F19" s="25">
        <f>COUNTIF(I19:AQ19,"=10")</f>
        <v>0</v>
      </c>
      <c r="G19" s="25">
        <f>COUNTIF(I19:AQ19,"=9")</f>
        <v>0</v>
      </c>
      <c r="H19" s="25">
        <f>COUNTIF(I19:AQ19,"=8")</f>
        <v>0</v>
      </c>
      <c r="I19" s="11">
        <v>7</v>
      </c>
      <c r="J19" s="11">
        <v>1</v>
      </c>
      <c r="K19" s="21"/>
      <c r="L19" s="11">
        <v>3</v>
      </c>
      <c r="M19" s="22">
        <v>7</v>
      </c>
      <c r="N19" s="22">
        <v>4</v>
      </c>
      <c r="O19" s="22">
        <v>6</v>
      </c>
      <c r="P19" s="22"/>
      <c r="Q19" s="22">
        <v>4</v>
      </c>
      <c r="R19" s="22"/>
      <c r="S19" s="22"/>
      <c r="T19" s="22"/>
      <c r="U19" s="22"/>
      <c r="V19" s="22"/>
      <c r="W19" s="22"/>
      <c r="X19" s="2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</row>
    <row r="20" spans="1:43" x14ac:dyDescent="0.25">
      <c r="A20" s="1" t="str">
        <f>IF(SUM(I20:AL20)&lt;1,"NY"," ")</f>
        <v xml:space="preserve"> </v>
      </c>
      <c r="B20" s="26">
        <f t="shared" si="0"/>
        <v>15</v>
      </c>
      <c r="C20" s="13" t="s">
        <v>142</v>
      </c>
      <c r="D20" s="13" t="s">
        <v>85</v>
      </c>
      <c r="E20" s="24">
        <f>SUM(I20:AQ20)</f>
        <v>30</v>
      </c>
      <c r="F20" s="25">
        <f>COUNTIF(I20:AQ20,"=10")</f>
        <v>0</v>
      </c>
      <c r="G20" s="25">
        <f>COUNTIF(I20:AQ20,"=9")</f>
        <v>2</v>
      </c>
      <c r="H20" s="25">
        <f>COUNTIF(I20:AQ20,"=8")</f>
        <v>0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>
        <v>9</v>
      </c>
      <c r="AJ20" s="12">
        <v>9</v>
      </c>
      <c r="AK20" s="12">
        <v>7</v>
      </c>
      <c r="AL20" s="12"/>
      <c r="AM20" s="12">
        <v>5</v>
      </c>
      <c r="AN20" s="12"/>
      <c r="AO20" s="12"/>
      <c r="AP20" s="12"/>
      <c r="AQ20" s="12"/>
    </row>
    <row r="21" spans="1:43" x14ac:dyDescent="0.25">
      <c r="A21" s="1" t="str">
        <f>IF(SUM(I21:AL21)&lt;1,"NY"," ")</f>
        <v xml:space="preserve"> </v>
      </c>
      <c r="B21" s="26">
        <f t="shared" si="0"/>
        <v>15</v>
      </c>
      <c r="C21" s="10" t="s">
        <v>21</v>
      </c>
      <c r="D21" s="10" t="s">
        <v>73</v>
      </c>
      <c r="E21" s="24">
        <f>SUM(I21:AQ21)</f>
        <v>30</v>
      </c>
      <c r="F21" s="25">
        <f>COUNTIF(I21:AQ21,"=10")</f>
        <v>0</v>
      </c>
      <c r="G21" s="25">
        <f>COUNTIF(I21:AQ21,"=9")</f>
        <v>0</v>
      </c>
      <c r="H21" s="25">
        <f>COUNTIF(I21:AQ21,"=8")</f>
        <v>3</v>
      </c>
      <c r="I21" s="11">
        <v>8</v>
      </c>
      <c r="J21" s="11">
        <v>5</v>
      </c>
      <c r="K21" s="11">
        <v>8</v>
      </c>
      <c r="L21" s="11">
        <v>8</v>
      </c>
      <c r="M21" s="22"/>
      <c r="N21" s="22"/>
      <c r="O21" s="22"/>
      <c r="P21" s="22"/>
      <c r="Q21" s="22"/>
      <c r="R21" s="22"/>
      <c r="S21" s="22"/>
      <c r="T21" s="22">
        <v>1</v>
      </c>
      <c r="U21" s="22"/>
      <c r="V21" s="22"/>
      <c r="W21" s="22"/>
      <c r="X21" s="2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</row>
    <row r="22" spans="1:43" x14ac:dyDescent="0.25">
      <c r="A22" s="1" t="str">
        <f>IF(SUM(I22:AL22)&lt;1,"NY"," ")</f>
        <v xml:space="preserve"> </v>
      </c>
      <c r="B22" s="26">
        <f t="shared" si="0"/>
        <v>15</v>
      </c>
      <c r="C22" s="12" t="s">
        <v>70</v>
      </c>
      <c r="D22" s="10" t="s">
        <v>13</v>
      </c>
      <c r="E22" s="24">
        <f>SUM(I22:AQ22)</f>
        <v>30</v>
      </c>
      <c r="F22" s="25">
        <f>COUNTIF(I22:AQ22,"=10")</f>
        <v>0</v>
      </c>
      <c r="G22" s="25">
        <f>COUNTIF(I22:AQ22,"=9")</f>
        <v>0</v>
      </c>
      <c r="H22" s="25">
        <f>COUNTIF(I22:AQ22,"=8")</f>
        <v>0</v>
      </c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>
        <v>5</v>
      </c>
      <c r="U22" s="22">
        <v>5</v>
      </c>
      <c r="V22" s="22">
        <v>7</v>
      </c>
      <c r="W22" s="22">
        <v>6</v>
      </c>
      <c r="X22" s="22">
        <v>2</v>
      </c>
      <c r="Y22" s="12"/>
      <c r="Z22" s="12">
        <v>5</v>
      </c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</row>
    <row r="23" spans="1:43" x14ac:dyDescent="0.25">
      <c r="A23" s="1" t="str">
        <f>IF(SUM(I23:AL23)&lt;1,"NY"," ")</f>
        <v xml:space="preserve"> </v>
      </c>
      <c r="B23" s="26">
        <f t="shared" si="0"/>
        <v>18</v>
      </c>
      <c r="C23" s="13" t="s">
        <v>135</v>
      </c>
      <c r="D23" s="13" t="s">
        <v>136</v>
      </c>
      <c r="E23" s="24">
        <f>SUM(I23:AQ23)</f>
        <v>29</v>
      </c>
      <c r="F23" s="25">
        <f>COUNTIF(I23:AQ23,"=10")</f>
        <v>0</v>
      </c>
      <c r="G23" s="25">
        <f>COUNTIF(I23:AQ23,"=9")</f>
        <v>1</v>
      </c>
      <c r="H23" s="25">
        <f>COUNTIF(I23:AQ23,"=8")</f>
        <v>1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12"/>
      <c r="Z23" s="12"/>
      <c r="AA23" s="12"/>
      <c r="AB23" s="12"/>
      <c r="AC23" s="12"/>
      <c r="AD23" s="12"/>
      <c r="AE23" s="12"/>
      <c r="AF23" s="12">
        <v>2</v>
      </c>
      <c r="AG23" s="12">
        <v>2</v>
      </c>
      <c r="AH23" s="12">
        <v>8</v>
      </c>
      <c r="AI23" s="12"/>
      <c r="AJ23" s="12">
        <v>6</v>
      </c>
      <c r="AK23" s="12">
        <v>2</v>
      </c>
      <c r="AL23" s="12">
        <v>9</v>
      </c>
      <c r="AM23" s="12"/>
      <c r="AN23" s="12"/>
      <c r="AO23" s="12"/>
      <c r="AP23" s="12"/>
      <c r="AQ23" s="12"/>
    </row>
    <row r="24" spans="1:43" x14ac:dyDescent="0.25">
      <c r="A24" s="1" t="str">
        <f>IF(SUM(I24:AL24)&lt;1,"NY"," ")</f>
        <v xml:space="preserve"> </v>
      </c>
      <c r="B24" s="26">
        <f t="shared" si="0"/>
        <v>18</v>
      </c>
      <c r="C24" s="13" t="s">
        <v>118</v>
      </c>
      <c r="D24" s="13" t="s">
        <v>13</v>
      </c>
      <c r="E24" s="24">
        <f>SUM(I24:AQ24)</f>
        <v>29</v>
      </c>
      <c r="F24" s="25">
        <f>COUNTIF(I24:AQ24,"=10")</f>
        <v>0</v>
      </c>
      <c r="G24" s="25">
        <f>COUNTIF(I24:AQ24,"=9")</f>
        <v>0</v>
      </c>
      <c r="H24" s="25">
        <f>COUNTIF(I24:AQ24,"=8")</f>
        <v>1</v>
      </c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12"/>
      <c r="Z24" s="12"/>
      <c r="AA24" s="12"/>
      <c r="AB24" s="12"/>
      <c r="AC24" s="12">
        <v>1</v>
      </c>
      <c r="AD24" s="12"/>
      <c r="AE24" s="12">
        <v>8</v>
      </c>
      <c r="AF24" s="12">
        <v>6</v>
      </c>
      <c r="AG24" s="12"/>
      <c r="AH24" s="12">
        <v>6</v>
      </c>
      <c r="AI24" s="12"/>
      <c r="AJ24" s="12">
        <v>5</v>
      </c>
      <c r="AK24" s="12">
        <v>3</v>
      </c>
      <c r="AL24" s="12"/>
      <c r="AM24" s="12"/>
      <c r="AN24" s="12"/>
      <c r="AO24" s="12"/>
      <c r="AP24" s="12"/>
      <c r="AQ24" s="12"/>
    </row>
    <row r="25" spans="1:43" x14ac:dyDescent="0.25">
      <c r="A25" s="1" t="str">
        <f>IF(SUM(I25:AL25)&lt;1,"NY"," ")</f>
        <v xml:space="preserve"> </v>
      </c>
      <c r="B25" s="26">
        <f t="shared" si="0"/>
        <v>20</v>
      </c>
      <c r="C25" s="13" t="s">
        <v>145</v>
      </c>
      <c r="D25" s="13" t="s">
        <v>146</v>
      </c>
      <c r="E25" s="24">
        <f>SUM(I25:AQ25)</f>
        <v>27</v>
      </c>
      <c r="F25" s="25">
        <f>COUNTIF(I25:AQ25,"=10")</f>
        <v>0</v>
      </c>
      <c r="G25" s="25">
        <f>COUNTIF(I25:AQ25,"=9")</f>
        <v>1</v>
      </c>
      <c r="H25" s="25">
        <f>COUNTIF(I25:AQ25,"=8")</f>
        <v>0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>
        <v>2</v>
      </c>
      <c r="AJ25" s="12">
        <v>7</v>
      </c>
      <c r="AK25" s="12">
        <v>4</v>
      </c>
      <c r="AL25" s="12">
        <v>5</v>
      </c>
      <c r="AM25" s="12">
        <v>9</v>
      </c>
      <c r="AN25" s="12"/>
      <c r="AO25" s="12"/>
      <c r="AP25" s="12"/>
      <c r="AQ25" s="12"/>
    </row>
    <row r="26" spans="1:43" x14ac:dyDescent="0.25">
      <c r="A26" s="1" t="str">
        <f>IF(SUM(I26:AL26)&lt;1,"NY"," ")</f>
        <v xml:space="preserve"> </v>
      </c>
      <c r="B26" s="26">
        <f t="shared" si="0"/>
        <v>20</v>
      </c>
      <c r="C26" s="12" t="s">
        <v>41</v>
      </c>
      <c r="D26" s="12" t="s">
        <v>66</v>
      </c>
      <c r="E26" s="24">
        <f>SUM(I26:AQ26)</f>
        <v>27</v>
      </c>
      <c r="F26" s="25">
        <f>COUNTIF(I26:AQ26,"=10")</f>
        <v>0</v>
      </c>
      <c r="G26" s="25">
        <f>COUNTIF(I26:AQ26,"=9")</f>
        <v>0</v>
      </c>
      <c r="H26" s="25">
        <f>COUNTIF(I26:AQ26,"=8")</f>
        <v>0</v>
      </c>
      <c r="I26" s="22"/>
      <c r="J26" s="22"/>
      <c r="K26" s="22"/>
      <c r="L26" s="22"/>
      <c r="M26" s="22"/>
      <c r="N26" s="22"/>
      <c r="O26" s="22"/>
      <c r="P26" s="22">
        <v>1</v>
      </c>
      <c r="Q26" s="22">
        <v>3</v>
      </c>
      <c r="R26" s="22">
        <v>3</v>
      </c>
      <c r="S26" s="22">
        <v>4</v>
      </c>
      <c r="T26" s="22">
        <v>4</v>
      </c>
      <c r="U26" s="22">
        <v>6</v>
      </c>
      <c r="V26" s="22">
        <v>3</v>
      </c>
      <c r="W26" s="22">
        <v>3</v>
      </c>
      <c r="X26" s="2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</row>
    <row r="27" spans="1:43" x14ac:dyDescent="0.25">
      <c r="A27" s="1" t="str">
        <f>IF(SUM(I27:AL27)&lt;1,"NY"," ")</f>
        <v xml:space="preserve"> </v>
      </c>
      <c r="B27" s="26">
        <f t="shared" si="0"/>
        <v>22</v>
      </c>
      <c r="C27" s="13" t="s">
        <v>89</v>
      </c>
      <c r="D27" s="13" t="s">
        <v>16</v>
      </c>
      <c r="E27" s="24">
        <f>SUM(I27:AQ27)</f>
        <v>24</v>
      </c>
      <c r="F27" s="25">
        <f>COUNTIF(I27:AQ27,"=10")</f>
        <v>0</v>
      </c>
      <c r="G27" s="25">
        <f>COUNTIF(I27:AQ27,"=9")</f>
        <v>0</v>
      </c>
      <c r="H27" s="25">
        <f>COUNTIF(I27:AQ27,"=8")</f>
        <v>3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>
        <v>8</v>
      </c>
      <c r="X27" s="22">
        <v>8</v>
      </c>
      <c r="Y27" s="12">
        <v>8</v>
      </c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</row>
    <row r="28" spans="1:43" x14ac:dyDescent="0.25">
      <c r="A28" s="1" t="str">
        <f>IF(SUM(I28:AL28)&lt;1,"NY"," ")</f>
        <v xml:space="preserve"> </v>
      </c>
      <c r="B28" s="26">
        <f t="shared" si="0"/>
        <v>23</v>
      </c>
      <c r="C28" s="12" t="s">
        <v>38</v>
      </c>
      <c r="D28" s="10" t="s">
        <v>15</v>
      </c>
      <c r="E28" s="24">
        <f>SUM(I28:AQ28)</f>
        <v>22</v>
      </c>
      <c r="F28" s="25">
        <f>COUNTIF(I28:AQ28,"=10")</f>
        <v>0</v>
      </c>
      <c r="G28" s="25">
        <f>COUNTIF(I28:AQ28,"=9")</f>
        <v>0</v>
      </c>
      <c r="H28" s="25">
        <f>COUNTIF(I28:AQ28,"=8")</f>
        <v>1</v>
      </c>
      <c r="I28" s="22"/>
      <c r="J28" s="22"/>
      <c r="K28" s="22"/>
      <c r="L28" s="22"/>
      <c r="M28" s="22"/>
      <c r="N28" s="22"/>
      <c r="O28" s="22"/>
      <c r="P28" s="22"/>
      <c r="Q28" s="22"/>
      <c r="R28" s="22">
        <v>7</v>
      </c>
      <c r="S28" s="22">
        <v>7</v>
      </c>
      <c r="T28" s="22"/>
      <c r="U28" s="22">
        <v>8</v>
      </c>
      <c r="V28" s="22"/>
      <c r="W28" s="22"/>
      <c r="X28" s="2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</row>
    <row r="29" spans="1:43" x14ac:dyDescent="0.25">
      <c r="A29" s="1" t="str">
        <f>IF(SUM(I29:AL29)&lt;1,"NY"," ")</f>
        <v xml:space="preserve"> </v>
      </c>
      <c r="B29" s="26">
        <f t="shared" si="0"/>
        <v>24</v>
      </c>
      <c r="C29" s="12" t="s">
        <v>104</v>
      </c>
      <c r="D29" s="10" t="s">
        <v>15</v>
      </c>
      <c r="E29" s="24">
        <f>SUM(I29:AQ29)</f>
        <v>21</v>
      </c>
      <c r="F29" s="25">
        <f>COUNTIF(I29:AQ29,"=10")</f>
        <v>0</v>
      </c>
      <c r="G29" s="25">
        <f>COUNTIF(I29:AQ29,"=9")</f>
        <v>1</v>
      </c>
      <c r="H29" s="25">
        <f>COUNTIF(I29:AQ29,"=8")</f>
        <v>1</v>
      </c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12"/>
      <c r="Z29" s="12"/>
      <c r="AA29" s="12">
        <v>9</v>
      </c>
      <c r="AB29" s="12">
        <v>4</v>
      </c>
      <c r="AC29" s="12">
        <v>8</v>
      </c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</row>
    <row r="30" spans="1:43" x14ac:dyDescent="0.25">
      <c r="A30" s="1" t="str">
        <f>IF(SUM(I30:AL30)&lt;1,"NY"," ")</f>
        <v xml:space="preserve"> </v>
      </c>
      <c r="B30" s="26">
        <f t="shared" si="0"/>
        <v>24</v>
      </c>
      <c r="C30" s="13" t="s">
        <v>143</v>
      </c>
      <c r="D30" s="13" t="s">
        <v>144</v>
      </c>
      <c r="E30" s="24">
        <f>SUM(I30:AQ30)</f>
        <v>21</v>
      </c>
      <c r="F30" s="25">
        <f>COUNTIF(I30:AQ30,"=10")</f>
        <v>0</v>
      </c>
      <c r="G30" s="25">
        <f>COUNTIF(I30:AQ30,"=9")</f>
        <v>0</v>
      </c>
      <c r="H30" s="25">
        <f>COUNTIF(I30:AQ30,"=8")</f>
        <v>1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>
        <v>5</v>
      </c>
      <c r="AJ30" s="12"/>
      <c r="AK30" s="12">
        <v>1</v>
      </c>
      <c r="AL30" s="12">
        <v>7</v>
      </c>
      <c r="AM30" s="12">
        <v>8</v>
      </c>
      <c r="AN30" s="12"/>
      <c r="AO30" s="12"/>
      <c r="AP30" s="12"/>
      <c r="AQ30" s="12"/>
    </row>
    <row r="31" spans="1:43" x14ac:dyDescent="0.25">
      <c r="A31" s="1" t="str">
        <f>IF(SUM(I31:AL31)&lt;1,"NY"," ")</f>
        <v xml:space="preserve"> </v>
      </c>
      <c r="B31" s="26">
        <f t="shared" si="0"/>
        <v>26</v>
      </c>
      <c r="C31" s="12" t="s">
        <v>37</v>
      </c>
      <c r="D31" s="10" t="s">
        <v>13</v>
      </c>
      <c r="E31" s="24">
        <f>SUM(I31:AQ31)</f>
        <v>20</v>
      </c>
      <c r="F31" s="25">
        <f>COUNTIF(I31:AQ31,"=10")</f>
        <v>0</v>
      </c>
      <c r="G31" s="25">
        <f>COUNTIF(I31:AQ31,"=9")</f>
        <v>0</v>
      </c>
      <c r="H31" s="25">
        <f>COUNTIF(I31:AQ31,"=8")</f>
        <v>1</v>
      </c>
      <c r="I31" s="22"/>
      <c r="J31" s="22"/>
      <c r="K31" s="22"/>
      <c r="L31" s="22"/>
      <c r="M31" s="22"/>
      <c r="N31" s="22"/>
      <c r="O31" s="22">
        <v>5</v>
      </c>
      <c r="P31" s="22">
        <v>7</v>
      </c>
      <c r="Q31" s="22"/>
      <c r="R31" s="22"/>
      <c r="S31" s="22">
        <v>8</v>
      </c>
      <c r="T31" s="22"/>
      <c r="U31" s="22"/>
      <c r="V31" s="22"/>
      <c r="W31" s="22"/>
      <c r="X31" s="2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</row>
    <row r="32" spans="1:43" x14ac:dyDescent="0.25">
      <c r="A32" s="1" t="str">
        <f>IF(SUM(I32:AL32)&lt;1,"NY"," ")</f>
        <v xml:space="preserve"> </v>
      </c>
      <c r="B32" s="26">
        <f t="shared" si="0"/>
        <v>26</v>
      </c>
      <c r="C32" s="13" t="s">
        <v>123</v>
      </c>
      <c r="D32" s="13" t="s">
        <v>124</v>
      </c>
      <c r="E32" s="24">
        <f>SUM(I32:AQ32)</f>
        <v>20</v>
      </c>
      <c r="F32" s="25">
        <f>COUNTIF(I32:AQ32,"=10")</f>
        <v>0</v>
      </c>
      <c r="G32" s="25">
        <f>COUNTIF(I32:AQ32,"=9")</f>
        <v>0</v>
      </c>
      <c r="H32" s="25">
        <f>COUNTIF(I32:AQ32,"=8")</f>
        <v>0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12"/>
      <c r="Z32" s="12"/>
      <c r="AA32" s="12"/>
      <c r="AB32" s="12"/>
      <c r="AC32" s="12"/>
      <c r="AD32" s="12">
        <v>6</v>
      </c>
      <c r="AE32" s="12">
        <v>4</v>
      </c>
      <c r="AF32" s="12"/>
      <c r="AG32" s="12">
        <v>5</v>
      </c>
      <c r="AH32" s="12">
        <v>5</v>
      </c>
      <c r="AI32" s="12"/>
      <c r="AJ32" s="12"/>
      <c r="AK32" s="12"/>
      <c r="AL32" s="12"/>
      <c r="AM32" s="12"/>
      <c r="AN32" s="12"/>
      <c r="AO32" s="12"/>
      <c r="AP32" s="12"/>
      <c r="AQ32" s="12"/>
    </row>
    <row r="33" spans="1:43" x14ac:dyDescent="0.25">
      <c r="A33" s="1" t="str">
        <f>IF(SUM(I33:AL33)&lt;1,"NY"," ")</f>
        <v xml:space="preserve"> </v>
      </c>
      <c r="B33" s="26">
        <f t="shared" si="0"/>
        <v>28</v>
      </c>
      <c r="C33" s="12" t="s">
        <v>39</v>
      </c>
      <c r="D33" s="12" t="s">
        <v>15</v>
      </c>
      <c r="E33" s="24">
        <f>SUM(I33:AQ33)</f>
        <v>19</v>
      </c>
      <c r="F33" s="25">
        <f>COUNTIF(I33:AQ33,"=10")</f>
        <v>0</v>
      </c>
      <c r="G33" s="25">
        <f>COUNTIF(I33:AQ33,"=9")</f>
        <v>0</v>
      </c>
      <c r="H33" s="25">
        <f>COUNTIF(I33:AQ33,"=8")</f>
        <v>1</v>
      </c>
      <c r="I33" s="22"/>
      <c r="J33" s="22"/>
      <c r="K33" s="22"/>
      <c r="L33" s="22"/>
      <c r="M33" s="22"/>
      <c r="N33" s="22"/>
      <c r="O33" s="22"/>
      <c r="P33" s="22"/>
      <c r="Q33" s="22"/>
      <c r="R33" s="22">
        <v>5</v>
      </c>
      <c r="S33" s="22">
        <v>6</v>
      </c>
      <c r="T33" s="22">
        <v>8</v>
      </c>
      <c r="U33" s="22"/>
      <c r="V33" s="22"/>
      <c r="W33" s="22"/>
      <c r="X33" s="2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</row>
    <row r="34" spans="1:43" x14ac:dyDescent="0.25">
      <c r="A34" s="1" t="str">
        <f>IF(SUM(I34:AL34)&lt;1,"NY"," ")</f>
        <v xml:space="preserve"> </v>
      </c>
      <c r="B34" s="26">
        <f t="shared" si="0"/>
        <v>28</v>
      </c>
      <c r="C34" s="10" t="s">
        <v>22</v>
      </c>
      <c r="D34" s="10" t="s">
        <v>23</v>
      </c>
      <c r="E34" s="24">
        <f>SUM(I34:AQ34)</f>
        <v>19</v>
      </c>
      <c r="F34" s="25">
        <f>COUNTIF(I34:AQ34,"=10")</f>
        <v>0</v>
      </c>
      <c r="G34" s="25">
        <f>COUNTIF(I34:AQ34,"=9")</f>
        <v>0</v>
      </c>
      <c r="H34" s="25">
        <f>COUNTIF(I34:AQ34,"=8")</f>
        <v>0</v>
      </c>
      <c r="I34" s="11">
        <v>1</v>
      </c>
      <c r="J34" s="11">
        <v>6</v>
      </c>
      <c r="K34" s="11">
        <v>7</v>
      </c>
      <c r="L34" s="11">
        <v>5</v>
      </c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</row>
    <row r="35" spans="1:43" x14ac:dyDescent="0.25">
      <c r="A35" s="1" t="str">
        <f>IF(SUM(I35:AL35)&lt;1,"NY"," ")</f>
        <v xml:space="preserve"> </v>
      </c>
      <c r="B35" s="26">
        <f t="shared" si="0"/>
        <v>30</v>
      </c>
      <c r="C35" s="13" t="s">
        <v>139</v>
      </c>
      <c r="D35" s="13" t="s">
        <v>129</v>
      </c>
      <c r="E35" s="24">
        <f>SUM(I35:AQ35)</f>
        <v>18</v>
      </c>
      <c r="F35" s="25">
        <f>COUNTIF(I35:AQ35,"=10")</f>
        <v>0</v>
      </c>
      <c r="G35" s="25">
        <f>COUNTIF(I35:AQ35,"=9")</f>
        <v>0</v>
      </c>
      <c r="H35" s="25">
        <f>COUNTIF(I35:AQ35,"=8")</f>
        <v>1</v>
      </c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12"/>
      <c r="Z35" s="12"/>
      <c r="AA35" s="12"/>
      <c r="AB35" s="12"/>
      <c r="AC35" s="12"/>
      <c r="AD35" s="12"/>
      <c r="AE35" s="12"/>
      <c r="AF35" s="12"/>
      <c r="AG35" s="12"/>
      <c r="AH35" s="12">
        <v>2</v>
      </c>
      <c r="AI35" s="12">
        <v>4</v>
      </c>
      <c r="AJ35" s="12">
        <v>4</v>
      </c>
      <c r="AK35" s="12">
        <v>8</v>
      </c>
      <c r="AL35" s="12"/>
      <c r="AM35" s="12"/>
      <c r="AN35" s="12"/>
      <c r="AO35" s="12"/>
      <c r="AP35" s="12"/>
      <c r="AQ35" s="12"/>
    </row>
    <row r="36" spans="1:43" x14ac:dyDescent="0.25">
      <c r="A36" s="1" t="str">
        <f>IF(SUM(I36:AL36)&lt;1,"NY"," ")</f>
        <v xml:space="preserve"> </v>
      </c>
      <c r="B36" s="26">
        <f t="shared" si="0"/>
        <v>30</v>
      </c>
      <c r="C36" s="12" t="s">
        <v>40</v>
      </c>
      <c r="D36" s="12" t="s">
        <v>14</v>
      </c>
      <c r="E36" s="24">
        <f>SUM(I36:AQ36)</f>
        <v>18</v>
      </c>
      <c r="F36" s="25">
        <f>COUNTIF(I36:AQ36,"=10")</f>
        <v>0</v>
      </c>
      <c r="G36" s="25">
        <f>COUNTIF(I36:AQ36,"=9")</f>
        <v>0</v>
      </c>
      <c r="H36" s="25">
        <f>COUNTIF(I36:AQ36,"=8")</f>
        <v>0</v>
      </c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>
        <v>5</v>
      </c>
      <c r="T36" s="22"/>
      <c r="U36" s="22">
        <v>7</v>
      </c>
      <c r="V36" s="22">
        <v>6</v>
      </c>
      <c r="W36" s="22"/>
      <c r="X36" s="2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</row>
    <row r="37" spans="1:43" x14ac:dyDescent="0.25">
      <c r="A37" s="1" t="str">
        <f>IF(SUM(I37:AL37)&lt;1,"NY"," ")</f>
        <v xml:space="preserve"> </v>
      </c>
      <c r="B37" s="26">
        <f t="shared" si="0"/>
        <v>32</v>
      </c>
      <c r="C37" s="13" t="s">
        <v>131</v>
      </c>
      <c r="D37" s="13" t="s">
        <v>126</v>
      </c>
      <c r="E37" s="24">
        <f>SUM(I37:AQ37)</f>
        <v>16</v>
      </c>
      <c r="F37" s="25">
        <f>COUNTIF(I37:AQ37,"=10")</f>
        <v>0</v>
      </c>
      <c r="G37" s="25">
        <f>COUNTIF(I37:AQ37,"=9")</f>
        <v>1</v>
      </c>
      <c r="H37" s="25">
        <f>COUNTIF(I37:AQ37,"=8")</f>
        <v>0</v>
      </c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12"/>
      <c r="Z37" s="12"/>
      <c r="AA37" s="12"/>
      <c r="AB37" s="12"/>
      <c r="AC37" s="12"/>
      <c r="AD37" s="12"/>
      <c r="AE37" s="12">
        <v>9</v>
      </c>
      <c r="AF37" s="12">
        <v>4</v>
      </c>
      <c r="AG37" s="12">
        <v>3</v>
      </c>
      <c r="AH37" s="12"/>
      <c r="AI37" s="12"/>
      <c r="AJ37" s="12"/>
      <c r="AK37" s="12"/>
      <c r="AL37" s="12"/>
      <c r="AM37" s="12"/>
      <c r="AN37" s="12"/>
      <c r="AO37" s="12"/>
      <c r="AP37" s="12"/>
      <c r="AQ37" s="12"/>
    </row>
    <row r="38" spans="1:43" x14ac:dyDescent="0.25">
      <c r="A38" s="1" t="str">
        <f>IF(SUM(I38:AL38)&lt;1,"NY"," ")</f>
        <v xml:space="preserve"> </v>
      </c>
      <c r="B38" s="26">
        <f t="shared" si="0"/>
        <v>33</v>
      </c>
      <c r="C38" s="12" t="s">
        <v>50</v>
      </c>
      <c r="D38" s="10" t="s">
        <v>51</v>
      </c>
      <c r="E38" s="24">
        <f>SUM(I38:AQ38)</f>
        <v>15</v>
      </c>
      <c r="F38" s="25">
        <f>COUNTIF(I38:AQ38,"=10")</f>
        <v>0</v>
      </c>
      <c r="G38" s="25">
        <f>COUNTIF(I38:AQ38,"=9")</f>
        <v>0</v>
      </c>
      <c r="H38" s="25">
        <f>COUNTIF(I38:AQ38,"=8")</f>
        <v>0</v>
      </c>
      <c r="I38" s="22"/>
      <c r="J38" s="22"/>
      <c r="K38" s="22"/>
      <c r="L38" s="22"/>
      <c r="M38" s="22"/>
      <c r="N38" s="22"/>
      <c r="O38" s="22">
        <v>4</v>
      </c>
      <c r="P38" s="22"/>
      <c r="Q38" s="22">
        <v>5</v>
      </c>
      <c r="R38" s="22">
        <v>6</v>
      </c>
      <c r="S38" s="22"/>
      <c r="T38" s="22"/>
      <c r="U38" s="22"/>
      <c r="V38" s="22"/>
      <c r="W38" s="22"/>
      <c r="X38" s="2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</row>
    <row r="39" spans="1:43" x14ac:dyDescent="0.25">
      <c r="A39" s="1" t="str">
        <f>IF(SUM(I39:AL39)&lt;1,"NY"," ")</f>
        <v xml:space="preserve"> </v>
      </c>
      <c r="B39" s="26">
        <f t="shared" si="0"/>
        <v>33</v>
      </c>
      <c r="C39" s="10" t="s">
        <v>24</v>
      </c>
      <c r="D39" s="10" t="s">
        <v>18</v>
      </c>
      <c r="E39" s="24">
        <f>SUM(I39:AQ39)</f>
        <v>15</v>
      </c>
      <c r="F39" s="25">
        <f>COUNTIF(I39:AQ39,"=10")</f>
        <v>0</v>
      </c>
      <c r="G39" s="25">
        <f>COUNTIF(I39:AQ39,"=9")</f>
        <v>0</v>
      </c>
      <c r="H39" s="25">
        <f>COUNTIF(I39:AQ39,"=8")</f>
        <v>0</v>
      </c>
      <c r="I39" s="11">
        <v>6</v>
      </c>
      <c r="J39" s="11">
        <v>7</v>
      </c>
      <c r="K39" s="21"/>
      <c r="L39" s="21"/>
      <c r="M39" s="22">
        <v>1</v>
      </c>
      <c r="N39" s="22">
        <v>1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</row>
    <row r="40" spans="1:43" x14ac:dyDescent="0.25">
      <c r="A40" s="1" t="str">
        <f>IF(SUM(I40:AL40)&lt;1,"NY"," ")</f>
        <v xml:space="preserve"> </v>
      </c>
      <c r="B40" s="26">
        <f t="shared" si="0"/>
        <v>33</v>
      </c>
      <c r="C40" s="13" t="s">
        <v>134</v>
      </c>
      <c r="D40" s="13" t="s">
        <v>126</v>
      </c>
      <c r="E40" s="24">
        <f>SUM(I40:AQ40)</f>
        <v>15</v>
      </c>
      <c r="F40" s="25">
        <f>COUNTIF(I40:AQ40,"=10")</f>
        <v>0</v>
      </c>
      <c r="G40" s="25">
        <f>COUNTIF(I40:AQ40,"=9")</f>
        <v>0</v>
      </c>
      <c r="H40" s="25">
        <f>COUNTIF(I40:AQ40,"=8")</f>
        <v>0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12"/>
      <c r="Z40" s="12"/>
      <c r="AA40" s="12"/>
      <c r="AB40" s="12"/>
      <c r="AC40" s="12"/>
      <c r="AD40" s="12"/>
      <c r="AE40" s="12"/>
      <c r="AF40" s="12">
        <v>3</v>
      </c>
      <c r="AG40" s="12">
        <v>6</v>
      </c>
      <c r="AH40" s="12"/>
      <c r="AI40" s="12">
        <v>6</v>
      </c>
      <c r="AJ40" s="12"/>
      <c r="AK40" s="12"/>
      <c r="AL40" s="12"/>
      <c r="AM40" s="12"/>
      <c r="AN40" s="12"/>
      <c r="AO40" s="12"/>
      <c r="AP40" s="12"/>
      <c r="AQ40" s="12"/>
    </row>
    <row r="41" spans="1:43" x14ac:dyDescent="0.25">
      <c r="A41" s="1" t="str">
        <f>IF(SUM(I41:AL41)&lt;1,"NY"," ")</f>
        <v xml:space="preserve"> </v>
      </c>
      <c r="B41" s="26">
        <f t="shared" si="0"/>
        <v>36</v>
      </c>
      <c r="C41" s="13" t="s">
        <v>113</v>
      </c>
      <c r="D41" s="13" t="s">
        <v>114</v>
      </c>
      <c r="E41" s="24">
        <f>SUM(I41:AQ41)</f>
        <v>11</v>
      </c>
      <c r="F41" s="25">
        <f>COUNTIF(I41:AQ41,"=10")</f>
        <v>0</v>
      </c>
      <c r="G41" s="25">
        <f>COUNTIF(I41:AQ41,"=9")</f>
        <v>0</v>
      </c>
      <c r="H41" s="25">
        <f>COUNTIF(I41:AQ41,"=8")</f>
        <v>1</v>
      </c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12"/>
      <c r="Z41" s="12"/>
      <c r="AA41" s="12"/>
      <c r="AB41" s="12">
        <v>1</v>
      </c>
      <c r="AC41" s="12">
        <v>2</v>
      </c>
      <c r="AD41" s="12">
        <v>8</v>
      </c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</row>
    <row r="42" spans="1:43" x14ac:dyDescent="0.25">
      <c r="A42" s="1" t="str">
        <f>IF(SUM(I42:AL42)&lt;1,"NY"," ")</f>
        <v xml:space="preserve"> </v>
      </c>
      <c r="B42" s="26">
        <f t="shared" si="0"/>
        <v>36</v>
      </c>
      <c r="C42" s="10" t="s">
        <v>31</v>
      </c>
      <c r="D42" s="10" t="s">
        <v>59</v>
      </c>
      <c r="E42" s="24">
        <f>SUM(I42:AQ42)</f>
        <v>11</v>
      </c>
      <c r="F42" s="25">
        <f>COUNTIF(I42:AQ42,"=10")</f>
        <v>0</v>
      </c>
      <c r="G42" s="25">
        <f>COUNTIF(I42:AQ42,"=9")</f>
        <v>0</v>
      </c>
      <c r="H42" s="25">
        <f>COUNTIF(I42:AQ42,"=8")</f>
        <v>0</v>
      </c>
      <c r="I42" s="21"/>
      <c r="J42" s="11">
        <v>4</v>
      </c>
      <c r="K42" s="11">
        <v>1</v>
      </c>
      <c r="L42" s="21"/>
      <c r="M42" s="22"/>
      <c r="N42" s="22">
        <v>2</v>
      </c>
      <c r="O42" s="22"/>
      <c r="P42" s="22"/>
      <c r="Q42" s="22"/>
      <c r="R42" s="22">
        <v>4</v>
      </c>
      <c r="S42" s="22"/>
      <c r="T42" s="22"/>
      <c r="U42" s="22"/>
      <c r="V42" s="22"/>
      <c r="W42" s="22"/>
      <c r="X42" s="2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</row>
    <row r="43" spans="1:43" x14ac:dyDescent="0.25">
      <c r="A43" s="1" t="str">
        <f>IF(SUM(I43:AL43)&lt;1,"NY"," ")</f>
        <v xml:space="preserve"> </v>
      </c>
      <c r="B43" s="26">
        <f t="shared" si="0"/>
        <v>36</v>
      </c>
      <c r="C43" s="13" t="s">
        <v>130</v>
      </c>
      <c r="D43" s="13" t="s">
        <v>129</v>
      </c>
      <c r="E43" s="24">
        <f>SUM(I43:AQ43)</f>
        <v>11</v>
      </c>
      <c r="F43" s="25">
        <f>COUNTIF(I43:AQ43,"=10")</f>
        <v>0</v>
      </c>
      <c r="G43" s="25">
        <f>COUNTIF(I43:AQ43,"=9")</f>
        <v>0</v>
      </c>
      <c r="H43" s="25">
        <f>COUNTIF(I43:AQ43,"=8")</f>
        <v>0</v>
      </c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12"/>
      <c r="Z43" s="12"/>
      <c r="AA43" s="12"/>
      <c r="AB43" s="12"/>
      <c r="AC43" s="12"/>
      <c r="AD43" s="12">
        <v>1</v>
      </c>
      <c r="AE43" s="12"/>
      <c r="AF43" s="12"/>
      <c r="AG43" s="12"/>
      <c r="AH43" s="12">
        <v>7</v>
      </c>
      <c r="AI43" s="12"/>
      <c r="AJ43" s="12">
        <v>3</v>
      </c>
      <c r="AK43" s="12"/>
      <c r="AL43" s="12"/>
      <c r="AM43" s="12"/>
      <c r="AN43" s="12"/>
      <c r="AO43" s="12"/>
      <c r="AP43" s="12"/>
      <c r="AQ43" s="12"/>
    </row>
    <row r="44" spans="1:43" x14ac:dyDescent="0.25">
      <c r="A44" s="1" t="str">
        <f>IF(SUM(I44:AL44)&lt;1,"NY"," ")</f>
        <v xml:space="preserve"> </v>
      </c>
      <c r="B44" s="26">
        <f t="shared" si="0"/>
        <v>39</v>
      </c>
      <c r="C44" s="12" t="s">
        <v>55</v>
      </c>
      <c r="D44" s="10" t="s">
        <v>45</v>
      </c>
      <c r="E44" s="24">
        <f>SUM(I44:AQ44)</f>
        <v>10</v>
      </c>
      <c r="F44" s="25">
        <f>COUNTIF(I44:AQ44,"=10")</f>
        <v>1</v>
      </c>
      <c r="G44" s="25">
        <f>COUNTIF(I44:AQ44,"=9")</f>
        <v>0</v>
      </c>
      <c r="H44" s="25">
        <f>COUNTIF(I44:AQ44,"=8")</f>
        <v>0</v>
      </c>
      <c r="I44" s="22"/>
      <c r="J44" s="22"/>
      <c r="K44" s="22"/>
      <c r="L44" s="22"/>
      <c r="M44" s="22"/>
      <c r="N44" s="22">
        <v>10</v>
      </c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</row>
    <row r="45" spans="1:43" x14ac:dyDescent="0.25">
      <c r="A45" s="1" t="str">
        <f>IF(SUM(I45:AL45)&lt;1,"NY"," ")</f>
        <v xml:space="preserve"> </v>
      </c>
      <c r="B45" s="26">
        <f t="shared" si="0"/>
        <v>39</v>
      </c>
      <c r="C45" s="13" t="s">
        <v>121</v>
      </c>
      <c r="D45" s="13" t="s">
        <v>45</v>
      </c>
      <c r="E45" s="24">
        <f>SUM(I45:AQ45)</f>
        <v>10</v>
      </c>
      <c r="F45" s="25">
        <f>COUNTIF(I45:AQ45,"=10")</f>
        <v>1</v>
      </c>
      <c r="G45" s="25">
        <f>COUNTIF(I45:AQ45,"=9")</f>
        <v>0</v>
      </c>
      <c r="H45" s="25">
        <f>COUNTIF(I45:AQ45,"=8")</f>
        <v>0</v>
      </c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12"/>
      <c r="Z45" s="12"/>
      <c r="AA45" s="12"/>
      <c r="AB45" s="12"/>
      <c r="AC45" s="12"/>
      <c r="AD45" s="12">
        <v>10</v>
      </c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</row>
    <row r="46" spans="1:43" x14ac:dyDescent="0.25">
      <c r="A46" s="1" t="str">
        <f>IF(SUM(I46:AL46)&lt;1,"NY"," ")</f>
        <v xml:space="preserve"> </v>
      </c>
      <c r="B46" s="26">
        <f t="shared" si="0"/>
        <v>39</v>
      </c>
      <c r="C46" s="13" t="s">
        <v>77</v>
      </c>
      <c r="D46" s="13" t="s">
        <v>78</v>
      </c>
      <c r="E46" s="24">
        <f>SUM(I46:AQ46)</f>
        <v>10</v>
      </c>
      <c r="F46" s="25">
        <f>COUNTIF(I46:AQ46,"=10")</f>
        <v>0</v>
      </c>
      <c r="G46" s="25">
        <f>COUNTIF(I46:AQ46,"=9")</f>
        <v>0</v>
      </c>
      <c r="H46" s="25">
        <f>COUNTIF(I46:AQ46,"=8")</f>
        <v>0</v>
      </c>
      <c r="I46" s="22"/>
      <c r="J46" s="22"/>
      <c r="K46" s="22"/>
      <c r="L46" s="22"/>
      <c r="M46" s="22"/>
      <c r="N46" s="22"/>
      <c r="O46" s="22"/>
      <c r="P46" s="22">
        <v>6</v>
      </c>
      <c r="Q46" s="22"/>
      <c r="R46" s="22"/>
      <c r="S46" s="22"/>
      <c r="T46" s="22"/>
      <c r="U46" s="22">
        <v>4</v>
      </c>
      <c r="V46" s="22"/>
      <c r="W46" s="22"/>
      <c r="X46" s="2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</row>
    <row r="47" spans="1:43" x14ac:dyDescent="0.25">
      <c r="A47" s="1" t="str">
        <f>IF(SUM(I47:AL47)&lt;1,"NY"," ")</f>
        <v xml:space="preserve"> </v>
      </c>
      <c r="B47" s="26">
        <f t="shared" si="0"/>
        <v>42</v>
      </c>
      <c r="C47" s="12" t="s">
        <v>44</v>
      </c>
      <c r="D47" s="10" t="s">
        <v>99</v>
      </c>
      <c r="E47" s="24">
        <f>SUM(I47:AQ47)</f>
        <v>8</v>
      </c>
      <c r="F47" s="25">
        <f>COUNTIF(I47:AQ47,"=10")</f>
        <v>0</v>
      </c>
      <c r="G47" s="25">
        <f>COUNTIF(I47:AQ47,"=9")</f>
        <v>0</v>
      </c>
      <c r="H47" s="25">
        <f>COUNTIF(I47:AQ47,"=8")</f>
        <v>0</v>
      </c>
      <c r="I47" s="22"/>
      <c r="J47" s="22"/>
      <c r="K47" s="22"/>
      <c r="L47" s="22"/>
      <c r="M47" s="22">
        <v>6</v>
      </c>
      <c r="N47" s="22"/>
      <c r="O47" s="22"/>
      <c r="P47" s="22"/>
      <c r="Q47" s="22"/>
      <c r="R47" s="22"/>
      <c r="S47" s="22">
        <v>1</v>
      </c>
      <c r="T47" s="22"/>
      <c r="U47" s="22"/>
      <c r="V47" s="22"/>
      <c r="W47" s="22">
        <v>1</v>
      </c>
      <c r="X47" s="2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</row>
    <row r="48" spans="1:43" x14ac:dyDescent="0.25">
      <c r="A48" s="1" t="str">
        <f>IF(SUM(I48:AL48)&lt;1,"NY"," ")</f>
        <v xml:space="preserve"> </v>
      </c>
      <c r="B48" s="26">
        <f t="shared" si="0"/>
        <v>42</v>
      </c>
      <c r="C48" s="13" t="s">
        <v>103</v>
      </c>
      <c r="D48" s="13" t="s">
        <v>16</v>
      </c>
      <c r="E48" s="24">
        <f>SUM(I48:AQ48)</f>
        <v>8</v>
      </c>
      <c r="F48" s="25">
        <f>COUNTIF(I48:AQ48,"=10")</f>
        <v>0</v>
      </c>
      <c r="G48" s="25">
        <f>COUNTIF(I48:AQ48,"=9")</f>
        <v>0</v>
      </c>
      <c r="H48" s="25">
        <f>COUNTIF(I48:AQ48,"=8")</f>
        <v>0</v>
      </c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12"/>
      <c r="Z48" s="12">
        <v>2</v>
      </c>
      <c r="AA48" s="12"/>
      <c r="AB48" s="12">
        <v>6</v>
      </c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</row>
    <row r="49" spans="1:43" x14ac:dyDescent="0.25">
      <c r="A49" s="1" t="str">
        <f>IF(SUM(I49:AL49)&lt;1,"NY"," ")</f>
        <v xml:space="preserve"> </v>
      </c>
      <c r="B49" s="26">
        <f t="shared" si="0"/>
        <v>42</v>
      </c>
      <c r="C49" s="13" t="s">
        <v>140</v>
      </c>
      <c r="D49" s="13" t="s">
        <v>141</v>
      </c>
      <c r="E49" s="24">
        <f>SUM(I49:AQ49)</f>
        <v>8</v>
      </c>
      <c r="F49" s="25">
        <f>COUNTIF(I49:AQ49,"=10")</f>
        <v>0</v>
      </c>
      <c r="G49" s="25">
        <f>COUNTIF(I49:AQ49,"=9")</f>
        <v>0</v>
      </c>
      <c r="H49" s="25">
        <f>COUNTIF(I49:AQ49,"=8")</f>
        <v>0</v>
      </c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12"/>
      <c r="Z49" s="12"/>
      <c r="AA49" s="12"/>
      <c r="AB49" s="12"/>
      <c r="AC49" s="12"/>
      <c r="AD49" s="12"/>
      <c r="AE49" s="12"/>
      <c r="AF49" s="12"/>
      <c r="AG49" s="12"/>
      <c r="AH49" s="12">
        <v>1</v>
      </c>
      <c r="AI49" s="12">
        <v>7</v>
      </c>
      <c r="AJ49" s="12"/>
      <c r="AK49" s="12"/>
      <c r="AL49" s="12"/>
      <c r="AM49" s="12"/>
      <c r="AN49" s="12"/>
      <c r="AO49" s="12"/>
      <c r="AP49" s="12"/>
      <c r="AQ49" s="12"/>
    </row>
    <row r="50" spans="1:43" x14ac:dyDescent="0.25">
      <c r="A50" s="1" t="str">
        <f>IF(SUM(I50:AL50)&lt;1,"NY"," ")</f>
        <v xml:space="preserve"> </v>
      </c>
      <c r="B50" s="26">
        <f t="shared" si="0"/>
        <v>45</v>
      </c>
      <c r="C50" s="10" t="s">
        <v>28</v>
      </c>
      <c r="D50" s="10" t="s">
        <v>29</v>
      </c>
      <c r="E50" s="24">
        <f>SUM(I50:AQ50)</f>
        <v>7</v>
      </c>
      <c r="F50" s="25">
        <f>COUNTIF(I50:AQ50,"=10")</f>
        <v>0</v>
      </c>
      <c r="G50" s="25">
        <f>COUNTIF(I50:AQ50,"=9")</f>
        <v>0</v>
      </c>
      <c r="H50" s="25">
        <f>COUNTIF(I50:AQ50,"=8")</f>
        <v>0</v>
      </c>
      <c r="I50" s="11">
        <v>3</v>
      </c>
      <c r="J50" s="21"/>
      <c r="K50" s="11">
        <v>3</v>
      </c>
      <c r="L50" s="11">
        <v>1</v>
      </c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</row>
    <row r="51" spans="1:43" x14ac:dyDescent="0.25">
      <c r="A51" s="1" t="str">
        <f>IF(SUM(I51:AL51)&lt;1,"NY"," ")</f>
        <v xml:space="preserve"> </v>
      </c>
      <c r="B51" s="26">
        <f t="shared" si="0"/>
        <v>45</v>
      </c>
      <c r="C51" s="12" t="s">
        <v>47</v>
      </c>
      <c r="D51" s="10" t="s">
        <v>48</v>
      </c>
      <c r="E51" s="24">
        <f>SUM(I51:AQ51)</f>
        <v>7</v>
      </c>
      <c r="F51" s="25">
        <f>COUNTIF(I51:AQ51,"=10")</f>
        <v>0</v>
      </c>
      <c r="G51" s="25">
        <f>COUNTIF(I51:AQ51,"=9")</f>
        <v>0</v>
      </c>
      <c r="H51" s="25">
        <f>COUNTIF(I51:AQ51,"=8")</f>
        <v>0</v>
      </c>
      <c r="I51" s="22"/>
      <c r="J51" s="22"/>
      <c r="K51" s="22"/>
      <c r="L51" s="22"/>
      <c r="M51" s="22"/>
      <c r="N51" s="22"/>
      <c r="O51" s="22"/>
      <c r="P51" s="22"/>
      <c r="Q51" s="22">
        <v>7</v>
      </c>
      <c r="R51" s="22"/>
      <c r="S51" s="22"/>
      <c r="T51" s="22"/>
      <c r="U51" s="22"/>
      <c r="V51" s="22"/>
      <c r="W51" s="22"/>
      <c r="X51" s="2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</row>
    <row r="52" spans="1:43" x14ac:dyDescent="0.25">
      <c r="A52" s="1" t="str">
        <f>IF(SUM(I52:AL52)&lt;1,"NY"," ")</f>
        <v xml:space="preserve"> </v>
      </c>
      <c r="B52" s="26">
        <f t="shared" si="0"/>
        <v>45</v>
      </c>
      <c r="C52" s="10" t="s">
        <v>26</v>
      </c>
      <c r="D52" s="10" t="s">
        <v>27</v>
      </c>
      <c r="E52" s="24">
        <f>SUM(I52:AQ52)</f>
        <v>7</v>
      </c>
      <c r="F52" s="25">
        <f>COUNTIF(I52:AQ52,"=10")</f>
        <v>0</v>
      </c>
      <c r="G52" s="25">
        <f>COUNTIF(I52:AQ52,"=9")</f>
        <v>0</v>
      </c>
      <c r="H52" s="25">
        <f>COUNTIF(I52:AQ52,"=8")</f>
        <v>0</v>
      </c>
      <c r="I52" s="21"/>
      <c r="J52" s="11">
        <v>3</v>
      </c>
      <c r="K52" s="11">
        <v>4</v>
      </c>
      <c r="L52" s="21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</row>
    <row r="53" spans="1:43" x14ac:dyDescent="0.25">
      <c r="A53" s="1" t="str">
        <f>IF(SUM(I53:AL53)&lt;1,"NY"," ")</f>
        <v xml:space="preserve"> </v>
      </c>
      <c r="B53" s="26">
        <f t="shared" si="0"/>
        <v>48</v>
      </c>
      <c r="C53" s="13" t="s">
        <v>62</v>
      </c>
      <c r="D53" s="13" t="s">
        <v>68</v>
      </c>
      <c r="E53" s="24">
        <f>SUM(I53:AQ53)</f>
        <v>6</v>
      </c>
      <c r="F53" s="25">
        <f>COUNTIF(I53:AQ53,"=10")</f>
        <v>0</v>
      </c>
      <c r="G53" s="25">
        <f>COUNTIF(I53:AQ53,"=9")</f>
        <v>0</v>
      </c>
      <c r="H53" s="25">
        <f>COUNTIF(I53:AQ53,"=8")</f>
        <v>0</v>
      </c>
      <c r="I53" s="22"/>
      <c r="J53" s="22"/>
      <c r="K53" s="22"/>
      <c r="L53" s="22"/>
      <c r="M53" s="22"/>
      <c r="N53" s="22">
        <v>6</v>
      </c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</row>
    <row r="54" spans="1:43" x14ac:dyDescent="0.25">
      <c r="A54" s="1" t="str">
        <f>IF(SUM(I54:AL54)&lt;1,"NY"," ")</f>
        <v xml:space="preserve"> </v>
      </c>
      <c r="B54" s="26">
        <f t="shared" si="0"/>
        <v>48</v>
      </c>
      <c r="C54" s="13" t="s">
        <v>101</v>
      </c>
      <c r="D54" s="13" t="s">
        <v>93</v>
      </c>
      <c r="E54" s="24">
        <f>SUM(I54:AQ54)</f>
        <v>6</v>
      </c>
      <c r="F54" s="25">
        <f>COUNTIF(I54:AQ54,"=10")</f>
        <v>0</v>
      </c>
      <c r="G54" s="25">
        <f>COUNTIF(I54:AQ54,"=9")</f>
        <v>0</v>
      </c>
      <c r="H54" s="25">
        <f>COUNTIF(I54:AQ54,"=8")</f>
        <v>0</v>
      </c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12"/>
      <c r="Z54" s="12">
        <v>6</v>
      </c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</row>
    <row r="55" spans="1:43" x14ac:dyDescent="0.25">
      <c r="A55" s="1" t="str">
        <f>IF(SUM(I55:AL55)&lt;1,"NY"," ")</f>
        <v xml:space="preserve"> </v>
      </c>
      <c r="B55" s="26">
        <f t="shared" si="0"/>
        <v>48</v>
      </c>
      <c r="C55" s="12" t="s">
        <v>43</v>
      </c>
      <c r="D55" s="12" t="s">
        <v>12</v>
      </c>
      <c r="E55" s="24">
        <f>SUM(I55:AQ55)</f>
        <v>6</v>
      </c>
      <c r="F55" s="25">
        <f>COUNTIF(I55:AQ55,"=10")</f>
        <v>0</v>
      </c>
      <c r="G55" s="25">
        <f>COUNTIF(I55:AQ55,"=9")</f>
        <v>0</v>
      </c>
      <c r="H55" s="25">
        <f>COUNTIF(I55:AQ55,"=8")</f>
        <v>0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>
        <v>3</v>
      </c>
      <c r="T55" s="22">
        <v>3</v>
      </c>
      <c r="U55" s="22"/>
      <c r="V55" s="22"/>
      <c r="W55" s="22"/>
      <c r="X55" s="2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</row>
    <row r="56" spans="1:43" x14ac:dyDescent="0.25">
      <c r="A56" s="1" t="str">
        <f>IF(SUM(I56:AL56)&lt;1,"NY"," ")</f>
        <v xml:space="preserve"> </v>
      </c>
      <c r="B56" s="26">
        <f t="shared" si="0"/>
        <v>51</v>
      </c>
      <c r="C56" s="10" t="s">
        <v>30</v>
      </c>
      <c r="D56" s="10" t="s">
        <v>45</v>
      </c>
      <c r="E56" s="24">
        <f>SUM(I56:AQ56)</f>
        <v>5</v>
      </c>
      <c r="F56" s="25">
        <f>COUNTIF(I56:AQ56,"=10")</f>
        <v>0</v>
      </c>
      <c r="G56" s="25">
        <f>COUNTIF(I56:AQ56,"=9")</f>
        <v>0</v>
      </c>
      <c r="H56" s="25">
        <f>COUNTIF(I56:AQ56,"=8")</f>
        <v>0</v>
      </c>
      <c r="I56" s="11">
        <v>5</v>
      </c>
      <c r="J56" s="21"/>
      <c r="K56" s="21"/>
      <c r="L56" s="21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</row>
    <row r="57" spans="1:43" x14ac:dyDescent="0.25">
      <c r="A57" s="1" t="str">
        <f>IF(SUM(I57:AL57)&lt;1,"NY"," ")</f>
        <v xml:space="preserve"> </v>
      </c>
      <c r="B57" s="26">
        <f t="shared" si="0"/>
        <v>51</v>
      </c>
      <c r="C57" s="12" t="s">
        <v>60</v>
      </c>
      <c r="D57" s="10" t="s">
        <v>45</v>
      </c>
      <c r="E57" s="24">
        <f>SUM(I57:AQ57)</f>
        <v>5</v>
      </c>
      <c r="F57" s="25">
        <f>COUNTIF(I57:AQ57,"=10")</f>
        <v>0</v>
      </c>
      <c r="G57" s="25">
        <f>COUNTIF(I57:AQ57,"=9")</f>
        <v>0</v>
      </c>
      <c r="H57" s="25">
        <f>COUNTIF(I57:AQ57,"=8")</f>
        <v>0</v>
      </c>
      <c r="I57" s="22"/>
      <c r="J57" s="22"/>
      <c r="K57" s="22"/>
      <c r="L57" s="22"/>
      <c r="M57" s="22"/>
      <c r="N57" s="22"/>
      <c r="O57" s="22">
        <v>1</v>
      </c>
      <c r="P57" s="22">
        <v>4</v>
      </c>
      <c r="Q57" s="22"/>
      <c r="R57" s="22"/>
      <c r="S57" s="22"/>
      <c r="T57" s="22"/>
      <c r="U57" s="22"/>
      <c r="V57" s="22"/>
      <c r="W57" s="22"/>
      <c r="X57" s="2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</row>
    <row r="58" spans="1:43" x14ac:dyDescent="0.25">
      <c r="A58" s="1" t="str">
        <f>IF(SUM(I58:AL58)&lt;1,"NY"," ")</f>
        <v xml:space="preserve"> </v>
      </c>
      <c r="B58" s="26">
        <f t="shared" si="0"/>
        <v>51</v>
      </c>
      <c r="C58" s="13" t="s">
        <v>94</v>
      </c>
      <c r="D58" s="13" t="s">
        <v>54</v>
      </c>
      <c r="E58" s="24">
        <f>SUM(I58:AQ58)</f>
        <v>5</v>
      </c>
      <c r="F58" s="25">
        <f>COUNTIF(I58:AQ58,"=10")</f>
        <v>0</v>
      </c>
      <c r="G58" s="25">
        <f>COUNTIF(I58:AQ58,"=9")</f>
        <v>0</v>
      </c>
      <c r="H58" s="25">
        <f>COUNTIF(I58:AQ58,"=8")</f>
        <v>0</v>
      </c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>
        <v>5</v>
      </c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</row>
    <row r="59" spans="1:43" x14ac:dyDescent="0.25">
      <c r="A59" s="1" t="str">
        <f>IF(SUM(I59:AL59)&lt;1,"NY"," ")</f>
        <v xml:space="preserve"> </v>
      </c>
      <c r="B59" s="26">
        <f t="shared" si="0"/>
        <v>51</v>
      </c>
      <c r="C59" s="13" t="s">
        <v>125</v>
      </c>
      <c r="D59" s="13" t="s">
        <v>126</v>
      </c>
      <c r="E59" s="24">
        <f>SUM(I59:AQ59)</f>
        <v>5</v>
      </c>
      <c r="F59" s="25">
        <f>COUNTIF(I59:AQ59,"=10")</f>
        <v>0</v>
      </c>
      <c r="G59" s="25">
        <f>COUNTIF(I59:AQ59,"=9")</f>
        <v>0</v>
      </c>
      <c r="H59" s="25">
        <f>COUNTIF(I59:AQ59,"=8")</f>
        <v>0</v>
      </c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12"/>
      <c r="Z59" s="12"/>
      <c r="AA59" s="12"/>
      <c r="AB59" s="12"/>
      <c r="AC59" s="12"/>
      <c r="AD59" s="12">
        <v>5</v>
      </c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</row>
    <row r="60" spans="1:43" x14ac:dyDescent="0.25">
      <c r="A60" s="1" t="str">
        <f>IF(SUM(I60:AL60)&lt;1,"NY"," ")</f>
        <v xml:space="preserve"> </v>
      </c>
      <c r="B60" s="26">
        <f t="shared" si="0"/>
        <v>51</v>
      </c>
      <c r="C60" s="13" t="s">
        <v>97</v>
      </c>
      <c r="D60" s="13" t="s">
        <v>15</v>
      </c>
      <c r="E60" s="24">
        <f>SUM(I60:AQ60)</f>
        <v>5</v>
      </c>
      <c r="F60" s="25">
        <f>COUNTIF(I60:AQ60,"=10")</f>
        <v>0</v>
      </c>
      <c r="G60" s="25">
        <f>COUNTIF(I60:AQ60,"=9")</f>
        <v>0</v>
      </c>
      <c r="H60" s="25">
        <f>COUNTIF(I60:AQ60,"=8")</f>
        <v>0</v>
      </c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>
        <v>5</v>
      </c>
      <c r="X60" s="2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</row>
    <row r="61" spans="1:43" x14ac:dyDescent="0.25">
      <c r="A61" s="1" t="str">
        <f>IF(SUM(I61:AL61)&lt;1,"NY"," ")</f>
        <v xml:space="preserve"> </v>
      </c>
      <c r="B61" s="26">
        <f t="shared" si="0"/>
        <v>51</v>
      </c>
      <c r="C61" s="13" t="s">
        <v>149</v>
      </c>
      <c r="D61" s="13" t="s">
        <v>136</v>
      </c>
      <c r="E61" s="24">
        <f>SUM(I61:AQ61)</f>
        <v>5</v>
      </c>
      <c r="F61" s="25">
        <f>COUNTIF(I61:AQ61,"=10")</f>
        <v>0</v>
      </c>
      <c r="G61" s="25">
        <f>COUNTIF(I61:AQ61,"=9")</f>
        <v>0</v>
      </c>
      <c r="H61" s="25">
        <f>COUNTIF(I61:AQ61,"=8")</f>
        <v>0</v>
      </c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>
        <v>5</v>
      </c>
      <c r="AL61" s="12"/>
      <c r="AM61" s="12"/>
      <c r="AN61" s="12"/>
      <c r="AO61" s="12"/>
      <c r="AP61" s="12"/>
      <c r="AQ61" s="12"/>
    </row>
    <row r="62" spans="1:43" x14ac:dyDescent="0.25">
      <c r="A62" s="1" t="str">
        <f>IF(SUM(I62:AL62)&lt;1,"NY"," ")</f>
        <v xml:space="preserve"> </v>
      </c>
      <c r="B62" s="26">
        <f t="shared" si="0"/>
        <v>57</v>
      </c>
      <c r="C62" s="10" t="s">
        <v>32</v>
      </c>
      <c r="D62" s="10" t="s">
        <v>33</v>
      </c>
      <c r="E62" s="24">
        <f>SUM(I62:AQ62)</f>
        <v>4</v>
      </c>
      <c r="F62" s="25">
        <f>COUNTIF(I62:AQ62,"=10")</f>
        <v>0</v>
      </c>
      <c r="G62" s="25">
        <f>COUNTIF(I62:AQ62,"=9")</f>
        <v>0</v>
      </c>
      <c r="H62" s="25">
        <f>COUNTIF(I62:AQ62,"=8")</f>
        <v>0</v>
      </c>
      <c r="I62" s="21"/>
      <c r="J62" s="21"/>
      <c r="K62" s="21"/>
      <c r="L62" s="11">
        <v>4</v>
      </c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</row>
    <row r="63" spans="1:43" x14ac:dyDescent="0.25">
      <c r="A63" s="1" t="str">
        <f>IF(SUM(I63:AL63)&lt;1,"NY"," ")</f>
        <v xml:space="preserve"> </v>
      </c>
      <c r="B63" s="26">
        <f t="shared" si="0"/>
        <v>57</v>
      </c>
      <c r="C63" s="12" t="s">
        <v>42</v>
      </c>
      <c r="D63" s="12" t="s">
        <v>15</v>
      </c>
      <c r="E63" s="24">
        <f>SUM(I63:AQ63)</f>
        <v>4</v>
      </c>
      <c r="F63" s="25">
        <f>COUNTIF(I63:AQ63,"=10")</f>
        <v>0</v>
      </c>
      <c r="G63" s="25">
        <f>COUNTIF(I63:AQ63,"=9")</f>
        <v>0</v>
      </c>
      <c r="H63" s="25">
        <f>COUNTIF(I63:AQ63,"=8")</f>
        <v>0</v>
      </c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>
        <v>2</v>
      </c>
      <c r="T63" s="22"/>
      <c r="U63" s="22"/>
      <c r="V63" s="22">
        <v>2</v>
      </c>
      <c r="W63" s="22"/>
      <c r="X63" s="2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</row>
    <row r="64" spans="1:43" x14ac:dyDescent="0.25">
      <c r="A64" s="1" t="str">
        <f>IF(SUM(I64:AL64)&lt;1,"NY"," ")</f>
        <v xml:space="preserve"> </v>
      </c>
      <c r="B64" s="26">
        <f t="shared" si="0"/>
        <v>57</v>
      </c>
      <c r="C64" s="13" t="s">
        <v>156</v>
      </c>
      <c r="D64" s="13" t="s">
        <v>85</v>
      </c>
      <c r="E64" s="24">
        <f>SUM(I64:AQ64)</f>
        <v>4</v>
      </c>
      <c r="F64" s="25">
        <f>COUNTIF(I64:AQ64,"=10")</f>
        <v>0</v>
      </c>
      <c r="G64" s="25">
        <f>COUNTIF(I64:AQ64,"=9")</f>
        <v>0</v>
      </c>
      <c r="H64" s="25">
        <f>COUNTIF(I64:AQ64,"=8")</f>
        <v>0</v>
      </c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>
        <v>4</v>
      </c>
      <c r="W64" s="22"/>
      <c r="X64" s="2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</row>
    <row r="65" spans="1:43" x14ac:dyDescent="0.25">
      <c r="A65" s="1" t="str">
        <f>IF(SUM(I65:AL65)&lt;1,"NY"," ")</f>
        <v xml:space="preserve"> </v>
      </c>
      <c r="B65" s="26">
        <f t="shared" si="0"/>
        <v>57</v>
      </c>
      <c r="C65" s="12" t="s">
        <v>105</v>
      </c>
      <c r="D65" s="10" t="s">
        <v>106</v>
      </c>
      <c r="E65" s="24">
        <f>SUM(I65:AQ65)</f>
        <v>4</v>
      </c>
      <c r="F65" s="25">
        <f>COUNTIF(I65:AQ65,"=10")</f>
        <v>0</v>
      </c>
      <c r="G65" s="25">
        <f>COUNTIF(I65:AQ65,"=9")</f>
        <v>0</v>
      </c>
      <c r="H65" s="25">
        <f>COUNTIF(I65:AQ65,"=8")</f>
        <v>0</v>
      </c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12"/>
      <c r="Z65" s="12"/>
      <c r="AA65" s="12">
        <v>4</v>
      </c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</row>
    <row r="66" spans="1:43" x14ac:dyDescent="0.25">
      <c r="A66" s="1" t="str">
        <f>IF(SUM(I66:AL66)&lt;1,"NY"," ")</f>
        <v xml:space="preserve"> </v>
      </c>
      <c r="B66" s="26">
        <f t="shared" si="0"/>
        <v>57</v>
      </c>
      <c r="C66" s="13" t="s">
        <v>95</v>
      </c>
      <c r="D66" s="13" t="s">
        <v>85</v>
      </c>
      <c r="E66" s="24">
        <f>SUM(I66:AQ66)</f>
        <v>4</v>
      </c>
      <c r="F66" s="25">
        <f>COUNTIF(I66:AQ66,"=10")</f>
        <v>0</v>
      </c>
      <c r="G66" s="25">
        <f>COUNTIF(I66:AQ66,"=9")</f>
        <v>0</v>
      </c>
      <c r="H66" s="25">
        <f>COUNTIF(I66:AQ66,"=8")</f>
        <v>0</v>
      </c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>
        <v>4</v>
      </c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</row>
    <row r="67" spans="1:43" x14ac:dyDescent="0.25">
      <c r="A67" s="1" t="str">
        <f>IF(SUM(I67:AL67)&lt;1,"NY"," ")</f>
        <v xml:space="preserve"> </v>
      </c>
      <c r="B67" s="26">
        <f t="shared" si="0"/>
        <v>57</v>
      </c>
      <c r="C67" s="12" t="s">
        <v>127</v>
      </c>
      <c r="D67" s="12" t="s">
        <v>114</v>
      </c>
      <c r="E67" s="24">
        <f>SUM(I67:AQ67)</f>
        <v>4</v>
      </c>
      <c r="F67" s="25">
        <f>COUNTIF(I67:AQ67,"=10")</f>
        <v>0</v>
      </c>
      <c r="G67" s="25">
        <f>COUNTIF(I67:AQ67,"=9")</f>
        <v>0</v>
      </c>
      <c r="H67" s="25">
        <f>COUNTIF(I67:AQ67,"=8")</f>
        <v>0</v>
      </c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12"/>
      <c r="Z67" s="12"/>
      <c r="AA67" s="12"/>
      <c r="AB67" s="12"/>
      <c r="AC67" s="12"/>
      <c r="AD67" s="12">
        <v>3</v>
      </c>
      <c r="AE67" s="12">
        <v>1</v>
      </c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</row>
    <row r="68" spans="1:43" x14ac:dyDescent="0.25">
      <c r="A68" s="1" t="str">
        <f>IF(SUM(I68:AL68)&lt;1,"NY"," ")</f>
        <v xml:space="preserve"> </v>
      </c>
      <c r="B68" s="26">
        <f t="shared" si="0"/>
        <v>57</v>
      </c>
      <c r="C68" s="13" t="s">
        <v>138</v>
      </c>
      <c r="D68" s="13" t="s">
        <v>126</v>
      </c>
      <c r="E68" s="24">
        <f>SUM(I68:AQ68)</f>
        <v>4</v>
      </c>
      <c r="F68" s="25">
        <f>COUNTIF(I68:AQ68,"=10")</f>
        <v>0</v>
      </c>
      <c r="G68" s="25">
        <f>COUNTIF(I68:AQ68,"=9")</f>
        <v>0</v>
      </c>
      <c r="H68" s="25">
        <f>COUNTIF(I68:AQ68,"=8")</f>
        <v>0</v>
      </c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12"/>
      <c r="Z68" s="12"/>
      <c r="AA68" s="12"/>
      <c r="AB68" s="12"/>
      <c r="AC68" s="12"/>
      <c r="AD68" s="12"/>
      <c r="AE68" s="12"/>
      <c r="AF68" s="12"/>
      <c r="AG68" s="12"/>
      <c r="AH68" s="12">
        <v>3</v>
      </c>
      <c r="AI68" s="12"/>
      <c r="AJ68" s="12">
        <v>1</v>
      </c>
      <c r="AK68" s="12"/>
      <c r="AL68" s="12"/>
      <c r="AM68" s="12"/>
      <c r="AN68" s="12"/>
      <c r="AO68" s="12"/>
      <c r="AP68" s="12"/>
      <c r="AQ68" s="12"/>
    </row>
    <row r="69" spans="1:43" x14ac:dyDescent="0.25">
      <c r="A69" s="1" t="str">
        <f>IF(SUM(I69:AL69)&lt;1,"NY"," ")</f>
        <v xml:space="preserve"> </v>
      </c>
      <c r="B69" s="26">
        <f t="shared" si="0"/>
        <v>57</v>
      </c>
      <c r="C69" s="12" t="s">
        <v>151</v>
      </c>
      <c r="D69" s="12" t="s">
        <v>146</v>
      </c>
      <c r="E69" s="24">
        <f>SUM(I69:AQ69)</f>
        <v>4</v>
      </c>
      <c r="F69" s="25">
        <f>COUNTIF(I69:AQ69,"=10")</f>
        <v>0</v>
      </c>
      <c r="G69" s="25">
        <f>COUNTIF(I69:AQ69,"=9")</f>
        <v>0</v>
      </c>
      <c r="H69" s="25">
        <f>COUNTIF(I69:AQ69,"=8")</f>
        <v>0</v>
      </c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>
        <v>4</v>
      </c>
      <c r="AM69" s="12"/>
      <c r="AN69" s="12"/>
      <c r="AO69" s="12"/>
      <c r="AP69" s="12"/>
      <c r="AQ69" s="12"/>
    </row>
    <row r="70" spans="1:43" x14ac:dyDescent="0.25">
      <c r="B70" s="26">
        <f t="shared" si="0"/>
        <v>57</v>
      </c>
      <c r="C70" s="12" t="s">
        <v>158</v>
      </c>
      <c r="D70" s="12" t="s">
        <v>45</v>
      </c>
      <c r="E70" s="24">
        <f>SUM(I70:AQ70)</f>
        <v>4</v>
      </c>
      <c r="F70" s="25">
        <f>COUNTIF(I70:AQ70,"=10")</f>
        <v>0</v>
      </c>
      <c r="G70" s="25">
        <f>COUNTIF(I70:AQ70,"=9")</f>
        <v>0</v>
      </c>
      <c r="H70" s="25">
        <f>COUNTIF(I70:AQ70,"=8")</f>
        <v>0</v>
      </c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>
        <v>4</v>
      </c>
      <c r="AN70" s="12"/>
      <c r="AO70" s="12"/>
      <c r="AP70" s="12"/>
      <c r="AQ70" s="12"/>
    </row>
    <row r="71" spans="1:43" x14ac:dyDescent="0.25">
      <c r="A71" s="1" t="str">
        <f>IF(SUM(I71:AL71)&lt;1,"NY"," ")</f>
        <v xml:space="preserve"> </v>
      </c>
      <c r="B71" s="26">
        <f t="shared" ref="B71:B99" si="1">_xlfn.RANK.EQ(E71,$E$6:$E$99,0)</f>
        <v>66</v>
      </c>
      <c r="C71" s="12" t="s">
        <v>56</v>
      </c>
      <c r="D71" s="10" t="s">
        <v>13</v>
      </c>
      <c r="E71" s="24">
        <f>SUM(I71:AQ71)</f>
        <v>3</v>
      </c>
      <c r="F71" s="25">
        <f>COUNTIF(I71:AQ71,"=10")</f>
        <v>0</v>
      </c>
      <c r="G71" s="25">
        <f>COUNTIF(I71:AQ71,"=9")</f>
        <v>0</v>
      </c>
      <c r="H71" s="25">
        <f>COUNTIF(I71:AQ71,"=8")</f>
        <v>0</v>
      </c>
      <c r="I71" s="22"/>
      <c r="J71" s="22"/>
      <c r="K71" s="22"/>
      <c r="L71" s="22"/>
      <c r="M71" s="22">
        <v>3</v>
      </c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</row>
    <row r="72" spans="1:43" x14ac:dyDescent="0.25">
      <c r="A72" s="1" t="str">
        <f>IF(SUM(I72:AL72)&lt;1,"NY"," ")</f>
        <v xml:space="preserve"> </v>
      </c>
      <c r="B72" s="26">
        <f t="shared" si="1"/>
        <v>66</v>
      </c>
      <c r="C72" s="12" t="s">
        <v>61</v>
      </c>
      <c r="D72" s="10" t="s">
        <v>54</v>
      </c>
      <c r="E72" s="24">
        <f>SUM(I72:AQ72)</f>
        <v>3</v>
      </c>
      <c r="F72" s="25">
        <f>COUNTIF(I72:AQ72,"=10")</f>
        <v>0</v>
      </c>
      <c r="G72" s="25">
        <f>COUNTIF(I72:AQ72,"=9")</f>
        <v>0</v>
      </c>
      <c r="H72" s="25">
        <f>COUNTIF(I72:AQ72,"=8")</f>
        <v>0</v>
      </c>
      <c r="I72" s="22"/>
      <c r="J72" s="22"/>
      <c r="K72" s="22"/>
      <c r="L72" s="22"/>
      <c r="M72" s="22"/>
      <c r="N72" s="22"/>
      <c r="O72" s="22">
        <v>3</v>
      </c>
      <c r="P72" s="22"/>
      <c r="Q72" s="22"/>
      <c r="R72" s="22"/>
      <c r="S72" s="22"/>
      <c r="T72" s="22"/>
      <c r="U72" s="22"/>
      <c r="V72" s="22"/>
      <c r="W72" s="22"/>
      <c r="X72" s="2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</row>
    <row r="73" spans="1:43" x14ac:dyDescent="0.25">
      <c r="A73" s="1" t="str">
        <f>IF(SUM(I73:AL73)&lt;1,"NY"," ")</f>
        <v xml:space="preserve"> </v>
      </c>
      <c r="B73" s="26">
        <f t="shared" si="1"/>
        <v>66</v>
      </c>
      <c r="C73" s="12" t="s">
        <v>116</v>
      </c>
      <c r="D73" s="10" t="s">
        <v>117</v>
      </c>
      <c r="E73" s="24">
        <f>SUM(I73:AQ73)</f>
        <v>3</v>
      </c>
      <c r="F73" s="25">
        <f>COUNTIF(I73:AQ73,"=10")</f>
        <v>0</v>
      </c>
      <c r="G73" s="25">
        <f>COUNTIF(I73:AQ73,"=9")</f>
        <v>0</v>
      </c>
      <c r="H73" s="25">
        <f>COUNTIF(I73:AQ73,"=8")</f>
        <v>0</v>
      </c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12"/>
      <c r="Z73" s="12"/>
      <c r="AA73" s="12"/>
      <c r="AB73" s="12"/>
      <c r="AC73" s="12">
        <v>3</v>
      </c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</row>
    <row r="74" spans="1:43" x14ac:dyDescent="0.25">
      <c r="A74" s="1" t="str">
        <f>IF(SUM(I74:AL74)&lt;1,"NY"," ")</f>
        <v xml:space="preserve"> </v>
      </c>
      <c r="B74" s="26">
        <f t="shared" si="1"/>
        <v>66</v>
      </c>
      <c r="C74" s="13" t="s">
        <v>107</v>
      </c>
      <c r="D74" s="13" t="s">
        <v>108</v>
      </c>
      <c r="E74" s="24">
        <f>SUM(I74:AQ74)</f>
        <v>3</v>
      </c>
      <c r="F74" s="25">
        <f>COUNTIF(I74:AQ74,"=10")</f>
        <v>0</v>
      </c>
      <c r="G74" s="25">
        <f>COUNTIF(I74:AQ74,"=9")</f>
        <v>0</v>
      </c>
      <c r="H74" s="25">
        <f>COUNTIF(I74:AQ74,"=8")</f>
        <v>0</v>
      </c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12"/>
      <c r="Z74" s="12"/>
      <c r="AA74" s="12">
        <v>3</v>
      </c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</row>
    <row r="75" spans="1:43" x14ac:dyDescent="0.25">
      <c r="A75" s="1" t="str">
        <f>IF(SUM(I75:AL75)&lt;1,"NY"," ")</f>
        <v xml:space="preserve"> </v>
      </c>
      <c r="B75" s="26">
        <f t="shared" si="1"/>
        <v>66</v>
      </c>
      <c r="C75" s="12" t="s">
        <v>64</v>
      </c>
      <c r="D75" s="12" t="s">
        <v>15</v>
      </c>
      <c r="E75" s="24">
        <f>SUM(I75:AQ75)</f>
        <v>3</v>
      </c>
      <c r="F75" s="25">
        <f>COUNTIF(I75:AQ75,"=10")</f>
        <v>0</v>
      </c>
      <c r="G75" s="25">
        <f>COUNTIF(I75:AQ75,"=9")</f>
        <v>0</v>
      </c>
      <c r="H75" s="25">
        <f>COUNTIF(I75:AQ75,"=8")</f>
        <v>0</v>
      </c>
      <c r="I75" s="22"/>
      <c r="J75" s="22"/>
      <c r="K75" s="22"/>
      <c r="L75" s="22"/>
      <c r="M75" s="22"/>
      <c r="N75" s="22"/>
      <c r="O75" s="22"/>
      <c r="P75" s="22">
        <v>3</v>
      </c>
      <c r="Q75" s="22"/>
      <c r="R75" s="22"/>
      <c r="S75" s="22"/>
      <c r="T75" s="22"/>
      <c r="U75" s="22"/>
      <c r="V75" s="22"/>
      <c r="W75" s="22"/>
      <c r="X75" s="2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</row>
    <row r="76" spans="1:43" x14ac:dyDescent="0.25">
      <c r="A76" s="1" t="str">
        <f>IF(SUM(I76:AL76)&lt;1,"NY"," ")</f>
        <v xml:space="preserve"> </v>
      </c>
      <c r="B76" s="26">
        <f t="shared" si="1"/>
        <v>66</v>
      </c>
      <c r="C76" s="13" t="s">
        <v>79</v>
      </c>
      <c r="D76" s="13" t="s">
        <v>76</v>
      </c>
      <c r="E76" s="24">
        <f>SUM(I76:AQ76)</f>
        <v>3</v>
      </c>
      <c r="F76" s="25">
        <f>COUNTIF(I76:AQ76,"=10")</f>
        <v>0</v>
      </c>
      <c r="G76" s="25">
        <f>COUNTIF(I76:AQ76,"=9")</f>
        <v>0</v>
      </c>
      <c r="H76" s="25">
        <f>COUNTIF(I76:AQ76,"=8")</f>
        <v>0</v>
      </c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>
        <v>3</v>
      </c>
      <c r="V76" s="22"/>
      <c r="W76" s="22"/>
      <c r="X76" s="2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</row>
    <row r="77" spans="1:43" x14ac:dyDescent="0.25">
      <c r="A77" s="1" t="str">
        <f>IF(SUM(I77:AL77)&lt;1,"NY"," ")</f>
        <v xml:space="preserve"> </v>
      </c>
      <c r="B77" s="26">
        <f t="shared" si="1"/>
        <v>66</v>
      </c>
      <c r="C77" s="13" t="s">
        <v>132</v>
      </c>
      <c r="D77" s="13" t="s">
        <v>133</v>
      </c>
      <c r="E77" s="24">
        <f>SUM(I77:AQ77)</f>
        <v>3</v>
      </c>
      <c r="F77" s="25">
        <f>COUNTIF(I77:AQ77,"=10")</f>
        <v>0</v>
      </c>
      <c r="G77" s="25">
        <f>COUNTIF(I77:AQ77,"=9")</f>
        <v>0</v>
      </c>
      <c r="H77" s="25">
        <f>COUNTIF(I77:AQ77,"=8")</f>
        <v>0</v>
      </c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12"/>
      <c r="Z77" s="12"/>
      <c r="AA77" s="12"/>
      <c r="AB77" s="12"/>
      <c r="AC77" s="12"/>
      <c r="AD77" s="12"/>
      <c r="AE77" s="12">
        <v>3</v>
      </c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</row>
    <row r="78" spans="1:43" x14ac:dyDescent="0.25">
      <c r="A78" s="1" t="str">
        <f>IF(SUM(I78:AL78)&lt;1,"NY"," ")</f>
        <v xml:space="preserve"> </v>
      </c>
      <c r="B78" s="26">
        <f t="shared" si="1"/>
        <v>66</v>
      </c>
      <c r="C78" s="12" t="s">
        <v>152</v>
      </c>
      <c r="D78" s="12" t="s">
        <v>144</v>
      </c>
      <c r="E78" s="24">
        <f>SUM(I78:AQ78)</f>
        <v>3</v>
      </c>
      <c r="F78" s="25">
        <f>COUNTIF(I78:AQ78,"=10")</f>
        <v>0</v>
      </c>
      <c r="G78" s="25">
        <f>COUNTIF(I78:AQ78,"=9")</f>
        <v>0</v>
      </c>
      <c r="H78" s="25">
        <f>COUNTIF(I78:AQ78,"=8")</f>
        <v>0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>
        <v>3</v>
      </c>
      <c r="AM78" s="12"/>
      <c r="AN78" s="12"/>
      <c r="AO78" s="12"/>
      <c r="AP78" s="12"/>
      <c r="AQ78" s="12"/>
    </row>
    <row r="79" spans="1:43" x14ac:dyDescent="0.25">
      <c r="B79" s="26">
        <f t="shared" si="1"/>
        <v>66</v>
      </c>
      <c r="C79" s="27" t="s">
        <v>157</v>
      </c>
      <c r="D79" s="27" t="s">
        <v>45</v>
      </c>
      <c r="E79" s="24">
        <f>SUM(I79:AQ79)</f>
        <v>3</v>
      </c>
      <c r="F79" s="25">
        <f>COUNTIF(I79:AQ79,"=10")</f>
        <v>0</v>
      </c>
      <c r="G79" s="25">
        <f>COUNTIF(I79:AQ79,"=9")</f>
        <v>0</v>
      </c>
      <c r="H79" s="25">
        <f>COUNTIF(I79:AQ79,"=8")</f>
        <v>0</v>
      </c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>
        <v>3</v>
      </c>
      <c r="AN79" s="12"/>
      <c r="AO79" s="12"/>
      <c r="AP79" s="12"/>
      <c r="AQ79" s="12"/>
    </row>
    <row r="80" spans="1:43" x14ac:dyDescent="0.25">
      <c r="A80" s="1" t="str">
        <f>IF(SUM(I80:AL80)&lt;1,"NY"," ")</f>
        <v xml:space="preserve"> </v>
      </c>
      <c r="B80" s="26">
        <f t="shared" si="1"/>
        <v>75</v>
      </c>
      <c r="C80" s="12" t="s">
        <v>57</v>
      </c>
      <c r="D80" s="10" t="s">
        <v>58</v>
      </c>
      <c r="E80" s="24">
        <f>SUM(I80:AQ80)</f>
        <v>2</v>
      </c>
      <c r="F80" s="25">
        <f>COUNTIF(I80:AQ80,"=10")</f>
        <v>0</v>
      </c>
      <c r="G80" s="25">
        <f>COUNTIF(I80:AQ80,"=9")</f>
        <v>0</v>
      </c>
      <c r="H80" s="25">
        <f>COUNTIF(I80:AQ80,"=8")</f>
        <v>0</v>
      </c>
      <c r="I80" s="22"/>
      <c r="J80" s="22"/>
      <c r="K80" s="22"/>
      <c r="L80" s="22"/>
      <c r="M80" s="22">
        <v>2</v>
      </c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</row>
    <row r="81" spans="1:43" x14ac:dyDescent="0.25">
      <c r="A81" s="1" t="str">
        <f>IF(SUM(I81:AL81)&lt;1,"NY"," ")</f>
        <v xml:space="preserve"> </v>
      </c>
      <c r="B81" s="26">
        <f t="shared" si="1"/>
        <v>75</v>
      </c>
      <c r="C81" s="10" t="s">
        <v>34</v>
      </c>
      <c r="D81" s="10" t="s">
        <v>18</v>
      </c>
      <c r="E81" s="24">
        <f>SUM(I81:AQ81)</f>
        <v>2</v>
      </c>
      <c r="F81" s="25">
        <f>COUNTIF(I81:AQ81,"=10")</f>
        <v>0</v>
      </c>
      <c r="G81" s="25">
        <f>COUNTIF(I81:AQ81,"=9")</f>
        <v>0</v>
      </c>
      <c r="H81" s="25">
        <f>COUNTIF(I81:AQ81,"=8")</f>
        <v>0</v>
      </c>
      <c r="I81" s="11">
        <v>2</v>
      </c>
      <c r="J81" s="21"/>
      <c r="K81" s="21"/>
      <c r="L81" s="21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</row>
    <row r="82" spans="1:43" x14ac:dyDescent="0.25">
      <c r="A82" s="1" t="str">
        <f>IF(SUM(I82:AL82)&lt;1,"NY"," ")</f>
        <v xml:space="preserve"> </v>
      </c>
      <c r="B82" s="26">
        <f t="shared" si="1"/>
        <v>75</v>
      </c>
      <c r="C82" s="10" t="s">
        <v>128</v>
      </c>
      <c r="D82" s="10" t="s">
        <v>126</v>
      </c>
      <c r="E82" s="24">
        <f>SUM(I82:AQ82)</f>
        <v>2</v>
      </c>
      <c r="F82" s="25">
        <f>COUNTIF(I82:AQ82,"=10")</f>
        <v>0</v>
      </c>
      <c r="G82" s="25">
        <f>COUNTIF(I82:AQ82,"=9")</f>
        <v>0</v>
      </c>
      <c r="H82" s="25">
        <f>COUNTIF(I82:AQ82,"=8")</f>
        <v>0</v>
      </c>
      <c r="I82" s="11"/>
      <c r="J82" s="21"/>
      <c r="K82" s="21"/>
      <c r="L82" s="21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12"/>
      <c r="Z82" s="12"/>
      <c r="AA82" s="12"/>
      <c r="AB82" s="12"/>
      <c r="AC82" s="12"/>
      <c r="AD82" s="12">
        <v>2</v>
      </c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</row>
    <row r="83" spans="1:43" x14ac:dyDescent="0.25">
      <c r="A83" s="1" t="str">
        <f>IF(SUM(I83:AL83)&lt;1,"NY"," ")</f>
        <v xml:space="preserve"> </v>
      </c>
      <c r="B83" s="26">
        <f t="shared" si="1"/>
        <v>75</v>
      </c>
      <c r="C83" s="10" t="s">
        <v>35</v>
      </c>
      <c r="D83" s="10" t="s">
        <v>13</v>
      </c>
      <c r="E83" s="24">
        <f>SUM(I83:AQ83)</f>
        <v>2</v>
      </c>
      <c r="F83" s="25">
        <f>COUNTIF(I83:AQ83,"=10")</f>
        <v>0</v>
      </c>
      <c r="G83" s="25">
        <f>COUNTIF(I83:AQ83,"=9")</f>
        <v>0</v>
      </c>
      <c r="H83" s="25">
        <f>COUNTIF(I83:AQ83,"=8")</f>
        <v>0</v>
      </c>
      <c r="I83" s="21"/>
      <c r="J83" s="21"/>
      <c r="K83" s="21"/>
      <c r="L83" s="11">
        <v>2</v>
      </c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</row>
    <row r="84" spans="1:43" x14ac:dyDescent="0.25">
      <c r="A84" s="1" t="str">
        <f>IF(SUM(I84:AL84)&lt;1,"NY"," ")</f>
        <v xml:space="preserve"> </v>
      </c>
      <c r="B84" s="26">
        <f t="shared" si="1"/>
        <v>75</v>
      </c>
      <c r="C84" s="12" t="s">
        <v>52</v>
      </c>
      <c r="D84" s="10" t="s">
        <v>48</v>
      </c>
      <c r="E84" s="24">
        <f>SUM(I84:AQ84)</f>
        <v>2</v>
      </c>
      <c r="F84" s="25">
        <f>COUNTIF(I84:AQ84,"=10")</f>
        <v>0</v>
      </c>
      <c r="G84" s="25">
        <f>COUNTIF(I84:AQ84,"=9")</f>
        <v>0</v>
      </c>
      <c r="H84" s="25">
        <f>COUNTIF(I84:AQ84,"=8")</f>
        <v>0</v>
      </c>
      <c r="I84" s="22"/>
      <c r="J84" s="22"/>
      <c r="K84" s="22"/>
      <c r="L84" s="22"/>
      <c r="M84" s="22"/>
      <c r="N84" s="22"/>
      <c r="O84" s="22"/>
      <c r="P84" s="22"/>
      <c r="Q84" s="22">
        <v>2</v>
      </c>
      <c r="R84" s="22"/>
      <c r="S84" s="22"/>
      <c r="T84" s="22"/>
      <c r="U84" s="22"/>
      <c r="V84" s="22"/>
      <c r="W84" s="22"/>
      <c r="X84" s="2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</row>
    <row r="85" spans="1:43" x14ac:dyDescent="0.25">
      <c r="A85" s="1" t="str">
        <f>IF(SUM(I85:AL85)&lt;1,"NY"," ")</f>
        <v xml:space="preserve"> </v>
      </c>
      <c r="B85" s="26">
        <f t="shared" si="1"/>
        <v>75</v>
      </c>
      <c r="C85" s="13" t="s">
        <v>65</v>
      </c>
      <c r="D85" s="13" t="s">
        <v>63</v>
      </c>
      <c r="E85" s="24">
        <f>SUM(I85:AQ85)</f>
        <v>2</v>
      </c>
      <c r="F85" s="25">
        <f>COUNTIF(I85:AQ85,"=10")</f>
        <v>0</v>
      </c>
      <c r="G85" s="25">
        <f>COUNTIF(I85:AQ85,"=9")</f>
        <v>0</v>
      </c>
      <c r="H85" s="25">
        <f>COUNTIF(I85:AQ85,"=8")</f>
        <v>0</v>
      </c>
      <c r="I85" s="22"/>
      <c r="J85" s="22"/>
      <c r="K85" s="22"/>
      <c r="L85" s="22"/>
      <c r="M85" s="22"/>
      <c r="N85" s="22"/>
      <c r="O85" s="22"/>
      <c r="P85" s="22">
        <v>2</v>
      </c>
      <c r="Q85" s="22"/>
      <c r="R85" s="22"/>
      <c r="S85" s="22"/>
      <c r="T85" s="22"/>
      <c r="U85" s="22"/>
      <c r="V85" s="22"/>
      <c r="W85" s="22"/>
      <c r="X85" s="2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</row>
    <row r="86" spans="1:43" x14ac:dyDescent="0.25">
      <c r="A86" s="1" t="str">
        <f>IF(SUM(I86:AL86)&lt;1,"NY"," ")</f>
        <v xml:space="preserve"> </v>
      </c>
      <c r="B86" s="26">
        <f t="shared" si="1"/>
        <v>75</v>
      </c>
      <c r="C86" s="13" t="s">
        <v>71</v>
      </c>
      <c r="D86" s="13" t="s">
        <v>15</v>
      </c>
      <c r="E86" s="24">
        <f>SUM(I86:AQ86)</f>
        <v>2</v>
      </c>
      <c r="F86" s="25">
        <f>COUNTIF(I86:AQ86,"=10")</f>
        <v>0</v>
      </c>
      <c r="G86" s="25">
        <f>COUNTIF(I86:AQ86,"=9")</f>
        <v>0</v>
      </c>
      <c r="H86" s="25">
        <f>COUNTIF(I86:AQ86,"=8")</f>
        <v>0</v>
      </c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>
        <v>2</v>
      </c>
      <c r="U86" s="22"/>
      <c r="V86" s="22"/>
      <c r="W86" s="22"/>
      <c r="X86" s="2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</row>
    <row r="87" spans="1:43" x14ac:dyDescent="0.25">
      <c r="A87" s="1" t="str">
        <f>IF(SUM(I87:AL87)&lt;1,"NY"," ")</f>
        <v xml:space="preserve"> </v>
      </c>
      <c r="B87" s="26">
        <f t="shared" si="1"/>
        <v>75</v>
      </c>
      <c r="C87" s="13" t="s">
        <v>80</v>
      </c>
      <c r="D87" s="13" t="s">
        <v>12</v>
      </c>
      <c r="E87" s="24">
        <f>SUM(I87:AQ87)</f>
        <v>2</v>
      </c>
      <c r="F87" s="25">
        <f>COUNTIF(I87:AQ87,"=10")</f>
        <v>0</v>
      </c>
      <c r="G87" s="25">
        <f>COUNTIF(I87:AQ87,"=9")</f>
        <v>0</v>
      </c>
      <c r="H87" s="25">
        <f>COUNTIF(I87:AQ87,"=8")</f>
        <v>0</v>
      </c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>
        <v>2</v>
      </c>
      <c r="V87" s="22"/>
      <c r="W87" s="22"/>
      <c r="X87" s="2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</row>
    <row r="88" spans="1:43" x14ac:dyDescent="0.25">
      <c r="A88" s="1" t="str">
        <f>IF(SUM(I88:AL88)&lt;1,"NY"," ")</f>
        <v xml:space="preserve"> </v>
      </c>
      <c r="B88" s="26">
        <f t="shared" si="1"/>
        <v>75</v>
      </c>
      <c r="C88" s="13" t="s">
        <v>98</v>
      </c>
      <c r="D88" s="13" t="s">
        <v>85</v>
      </c>
      <c r="E88" s="24">
        <f>SUM(I88:AQ88)</f>
        <v>2</v>
      </c>
      <c r="F88" s="25">
        <f>COUNTIF(I88:AQ88,"=10")</f>
        <v>0</v>
      </c>
      <c r="G88" s="25">
        <f>COUNTIF(I88:AQ88,"=9")</f>
        <v>0</v>
      </c>
      <c r="H88" s="25">
        <f>COUNTIF(I88:AQ88,"=8")</f>
        <v>0</v>
      </c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>
        <v>2</v>
      </c>
      <c r="X88" s="2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</row>
    <row r="89" spans="1:43" x14ac:dyDescent="0.25">
      <c r="A89" s="1" t="str">
        <f>IF(SUM(I89:AL89)&lt;1,"NY"," ")</f>
        <v xml:space="preserve"> </v>
      </c>
      <c r="B89" s="26">
        <f t="shared" si="1"/>
        <v>75</v>
      </c>
      <c r="C89" s="13" t="s">
        <v>109</v>
      </c>
      <c r="D89" s="13" t="s">
        <v>110</v>
      </c>
      <c r="E89" s="24">
        <f>SUM(I89:AQ89)</f>
        <v>2</v>
      </c>
      <c r="F89" s="25">
        <f>COUNTIF(I89:AQ89,"=10")</f>
        <v>0</v>
      </c>
      <c r="G89" s="25">
        <f>COUNTIF(I89:AQ89,"=9")</f>
        <v>0</v>
      </c>
      <c r="H89" s="25">
        <f>COUNTIF(I89:AQ89,"=8")</f>
        <v>0</v>
      </c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12"/>
      <c r="Z89" s="12"/>
      <c r="AA89" s="12">
        <v>2</v>
      </c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</row>
    <row r="90" spans="1:43" x14ac:dyDescent="0.25">
      <c r="A90" s="1" t="str">
        <f>IF(SUM(I90:AL90)&lt;1,"NY"," ")</f>
        <v xml:space="preserve"> </v>
      </c>
      <c r="B90" s="26">
        <f t="shared" si="1"/>
        <v>75</v>
      </c>
      <c r="C90" s="13" t="s">
        <v>148</v>
      </c>
      <c r="D90" s="13" t="s">
        <v>12</v>
      </c>
      <c r="E90" s="24">
        <f>SUM(I90:AQ90)</f>
        <v>2</v>
      </c>
      <c r="F90" s="25">
        <f>COUNTIF(I90:AQ90,"=10")</f>
        <v>0</v>
      </c>
      <c r="G90" s="25">
        <f>COUNTIF(I90:AQ90,"=9")</f>
        <v>0</v>
      </c>
      <c r="H90" s="25">
        <f>COUNTIF(I90:AQ90,"=8")</f>
        <v>0</v>
      </c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>
        <v>2</v>
      </c>
      <c r="AK90" s="12"/>
      <c r="AL90" s="12"/>
      <c r="AM90" s="12"/>
      <c r="AN90" s="12"/>
      <c r="AO90" s="12"/>
      <c r="AP90" s="12"/>
      <c r="AQ90" s="12"/>
    </row>
    <row r="91" spans="1:43" x14ac:dyDescent="0.25">
      <c r="A91" s="1" t="str">
        <f>IF(SUM(I91:AL91)&lt;1,"NY"," ")</f>
        <v xml:space="preserve"> </v>
      </c>
      <c r="B91" s="26">
        <f t="shared" si="1"/>
        <v>75</v>
      </c>
      <c r="C91" s="12" t="s">
        <v>153</v>
      </c>
      <c r="D91" s="12" t="s">
        <v>154</v>
      </c>
      <c r="E91" s="24">
        <f>SUM(I91:AQ91)</f>
        <v>2</v>
      </c>
      <c r="F91" s="25">
        <f>COUNTIF(I91:AQ91,"=10")</f>
        <v>0</v>
      </c>
      <c r="G91" s="25">
        <f>COUNTIF(I91:AQ91,"=9")</f>
        <v>0</v>
      </c>
      <c r="H91" s="25">
        <f>COUNTIF(I91:AQ91,"=8")</f>
        <v>0</v>
      </c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>
        <v>2</v>
      </c>
      <c r="AM91" s="12"/>
      <c r="AN91" s="12"/>
      <c r="AO91" s="12"/>
      <c r="AP91" s="12"/>
      <c r="AQ91" s="12"/>
    </row>
    <row r="92" spans="1:43" x14ac:dyDescent="0.25">
      <c r="A92" s="1" t="str">
        <f>IF(SUM(I92:AL92)&lt;1,"NY"," ")</f>
        <v xml:space="preserve"> </v>
      </c>
      <c r="B92" s="26">
        <f t="shared" si="1"/>
        <v>75</v>
      </c>
      <c r="C92" s="13" t="s">
        <v>147</v>
      </c>
      <c r="D92" s="13" t="s">
        <v>110</v>
      </c>
      <c r="E92" s="24">
        <f>SUM(I92:AQ92)</f>
        <v>2</v>
      </c>
      <c r="F92" s="25">
        <f>COUNTIF(I92:AQ92,"=10")</f>
        <v>0</v>
      </c>
      <c r="G92" s="25">
        <f>COUNTIF(I92:AQ92,"=9")</f>
        <v>0</v>
      </c>
      <c r="H92" s="25">
        <f>COUNTIF(I92:AQ92,"=8")</f>
        <v>0</v>
      </c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>
        <v>1</v>
      </c>
      <c r="AJ92" s="12"/>
      <c r="AK92" s="12"/>
      <c r="AL92" s="12"/>
      <c r="AM92" s="12">
        <v>1</v>
      </c>
      <c r="AN92" s="12"/>
      <c r="AO92" s="12"/>
      <c r="AP92" s="12"/>
      <c r="AQ92" s="12"/>
    </row>
    <row r="93" spans="1:43" x14ac:dyDescent="0.25">
      <c r="B93" s="26">
        <f t="shared" si="1"/>
        <v>75</v>
      </c>
      <c r="C93" s="12" t="s">
        <v>159</v>
      </c>
      <c r="D93" s="12" t="s">
        <v>85</v>
      </c>
      <c r="E93" s="24">
        <f>SUM(I93:AQ93)</f>
        <v>2</v>
      </c>
      <c r="F93" s="25">
        <f>COUNTIF(I93:AQ93,"=10")</f>
        <v>0</v>
      </c>
      <c r="G93" s="25">
        <f>COUNTIF(I93:AQ93,"=9")</f>
        <v>0</v>
      </c>
      <c r="H93" s="25">
        <f>COUNTIF(I93:AQ93,"=8")</f>
        <v>0</v>
      </c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>
        <v>2</v>
      </c>
      <c r="AN93" s="12"/>
      <c r="AO93" s="12"/>
      <c r="AP93" s="12"/>
      <c r="AQ93" s="12"/>
    </row>
    <row r="94" spans="1:43" x14ac:dyDescent="0.25">
      <c r="A94" s="1" t="str">
        <f>IF(SUM(I94:AL94)&lt;1,"NY"," ")</f>
        <v xml:space="preserve"> </v>
      </c>
      <c r="B94" s="26">
        <f t="shared" si="1"/>
        <v>89</v>
      </c>
      <c r="C94" s="13" t="s">
        <v>86</v>
      </c>
      <c r="D94" s="13" t="s">
        <v>68</v>
      </c>
      <c r="E94" s="24">
        <f>SUM(I94:AQ94)</f>
        <v>1</v>
      </c>
      <c r="F94" s="25">
        <f>COUNTIF(I94:AQ94,"=10")</f>
        <v>0</v>
      </c>
      <c r="G94" s="25">
        <f>COUNTIF(I94:AQ94,"=9")</f>
        <v>0</v>
      </c>
      <c r="H94" s="25">
        <f>COUNTIF(I94:AQ94,"=8")</f>
        <v>0</v>
      </c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>
        <v>1</v>
      </c>
      <c r="W94" s="22"/>
      <c r="X94" s="2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</row>
    <row r="95" spans="1:43" x14ac:dyDescent="0.25">
      <c r="A95" s="1" t="str">
        <f>IF(SUM(I95:AL95)&lt;1,"NY"," ")</f>
        <v xml:space="preserve"> </v>
      </c>
      <c r="B95" s="26">
        <f t="shared" si="1"/>
        <v>89</v>
      </c>
      <c r="C95" s="13" t="s">
        <v>81</v>
      </c>
      <c r="D95" s="13" t="s">
        <v>82</v>
      </c>
      <c r="E95" s="24">
        <f>SUM(I95:AQ95)</f>
        <v>1</v>
      </c>
      <c r="F95" s="25">
        <f>COUNTIF(I95:AQ95,"=10")</f>
        <v>0</v>
      </c>
      <c r="G95" s="25">
        <f>COUNTIF(I95:AQ95,"=9")</f>
        <v>0</v>
      </c>
      <c r="H95" s="25">
        <f>COUNTIF(I95:AQ95,"=8")</f>
        <v>0</v>
      </c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>
        <v>1</v>
      </c>
      <c r="V95" s="22"/>
      <c r="W95" s="22"/>
      <c r="X95" s="2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</row>
    <row r="96" spans="1:43" x14ac:dyDescent="0.25">
      <c r="A96" s="1" t="str">
        <f>IF(SUM(I96:AL96)&lt;1,"NY"," ")</f>
        <v xml:space="preserve"> </v>
      </c>
      <c r="B96" s="26">
        <f t="shared" si="1"/>
        <v>89</v>
      </c>
      <c r="C96" s="13" t="s">
        <v>119</v>
      </c>
      <c r="D96" s="13" t="s">
        <v>15</v>
      </c>
      <c r="E96" s="24">
        <f>SUM(I96:AQ96)</f>
        <v>1</v>
      </c>
      <c r="F96" s="25">
        <f>COUNTIF(I96:AQ96,"=10")</f>
        <v>0</v>
      </c>
      <c r="G96" s="25">
        <f>COUNTIF(I96:AQ96,"=9")</f>
        <v>0</v>
      </c>
      <c r="H96" s="25">
        <f>COUNTIF(I96:AQ96,"=8")</f>
        <v>0</v>
      </c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12"/>
      <c r="Z96" s="12"/>
      <c r="AA96" s="12">
        <v>1</v>
      </c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</row>
    <row r="97" spans="1:43" x14ac:dyDescent="0.25">
      <c r="A97" s="1" t="str">
        <f>IF(SUM(I97:AL97)&lt;1,"NY"," ")</f>
        <v xml:space="preserve"> </v>
      </c>
      <c r="B97" s="26">
        <f t="shared" si="1"/>
        <v>89</v>
      </c>
      <c r="C97" s="13" t="s">
        <v>96</v>
      </c>
      <c r="D97" s="13" t="s">
        <v>85</v>
      </c>
      <c r="E97" s="24">
        <f>SUM(I97:AQ97)</f>
        <v>1</v>
      </c>
      <c r="F97" s="25">
        <f>COUNTIF(I97:AQ97,"=10")</f>
        <v>0</v>
      </c>
      <c r="G97" s="25">
        <f>COUNTIF(I97:AQ97,"=9")</f>
        <v>0</v>
      </c>
      <c r="H97" s="25">
        <f>COUNTIF(I97:AQ97,"=8")</f>
        <v>0</v>
      </c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>
        <v>1</v>
      </c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</row>
    <row r="98" spans="1:43" x14ac:dyDescent="0.25">
      <c r="A98" s="1" t="str">
        <f>IF(SUM(I98:AL98)&lt;1,"NY"," ")</f>
        <v xml:space="preserve"> </v>
      </c>
      <c r="B98" s="26">
        <f t="shared" si="1"/>
        <v>89</v>
      </c>
      <c r="C98" s="13" t="s">
        <v>137</v>
      </c>
      <c r="D98" s="13" t="s">
        <v>45</v>
      </c>
      <c r="E98" s="24">
        <f>SUM(I98:AQ98)</f>
        <v>1</v>
      </c>
      <c r="F98" s="25">
        <f>COUNTIF(I98:AQ98,"=10")</f>
        <v>0</v>
      </c>
      <c r="G98" s="25">
        <f>COUNTIF(I98:AQ98,"=9")</f>
        <v>0</v>
      </c>
      <c r="H98" s="25">
        <f>COUNTIF(I98:AQ98,"=8")</f>
        <v>0</v>
      </c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12"/>
      <c r="Z98" s="12"/>
      <c r="AA98" s="12"/>
      <c r="AB98" s="12"/>
      <c r="AC98" s="12"/>
      <c r="AD98" s="12"/>
      <c r="AE98" s="12"/>
      <c r="AF98" s="12"/>
      <c r="AG98" s="12">
        <v>1</v>
      </c>
      <c r="AH98" s="12"/>
      <c r="AI98" s="12"/>
      <c r="AJ98" s="12"/>
      <c r="AK98" s="12"/>
      <c r="AL98" s="12"/>
      <c r="AM98" s="12"/>
      <c r="AN98" s="12"/>
      <c r="AO98" s="12"/>
      <c r="AP98" s="12"/>
      <c r="AQ98" s="12"/>
    </row>
    <row r="99" spans="1:43" x14ac:dyDescent="0.25">
      <c r="A99" s="1" t="str">
        <f>IF(SUM(I99:AL99)&lt;1,"NY"," ")</f>
        <v xml:space="preserve"> </v>
      </c>
      <c r="B99" s="26">
        <f t="shared" si="1"/>
        <v>89</v>
      </c>
      <c r="C99" s="12" t="s">
        <v>53</v>
      </c>
      <c r="D99" s="10" t="s">
        <v>54</v>
      </c>
      <c r="E99" s="24">
        <f>SUM(I99:AQ99)</f>
        <v>1</v>
      </c>
      <c r="F99" s="25">
        <f>COUNTIF(I99:AQ99,"=10")</f>
        <v>0</v>
      </c>
      <c r="G99" s="25">
        <f>COUNTIF(I99:AQ99,"=9")</f>
        <v>0</v>
      </c>
      <c r="H99" s="25">
        <f>COUNTIF(I99:AQ99,"=8")</f>
        <v>0</v>
      </c>
      <c r="I99" s="22"/>
      <c r="J99" s="22"/>
      <c r="K99" s="22"/>
      <c r="L99" s="22"/>
      <c r="M99" s="22"/>
      <c r="N99" s="22"/>
      <c r="O99" s="22"/>
      <c r="P99" s="22"/>
      <c r="Q99" s="22">
        <v>1</v>
      </c>
      <c r="R99" s="22"/>
      <c r="S99" s="22"/>
      <c r="T99" s="22"/>
      <c r="U99" s="22"/>
      <c r="V99" s="22"/>
      <c r="W99" s="22"/>
      <c r="X99" s="2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</row>
    <row r="100" spans="1:43" x14ac:dyDescent="0.25">
      <c r="C100" s="15"/>
      <c r="D100" s="15"/>
      <c r="E100" s="23">
        <f t="shared" ref="E100:AQ100" si="2">SUM(E6:E99)</f>
        <v>1697</v>
      </c>
      <c r="F100" s="23">
        <f t="shared" si="2"/>
        <v>31</v>
      </c>
      <c r="G100" s="23">
        <f t="shared" si="2"/>
        <v>31</v>
      </c>
      <c r="H100" s="23">
        <f t="shared" si="2"/>
        <v>31</v>
      </c>
      <c r="I100" s="23">
        <f t="shared" si="2"/>
        <v>55</v>
      </c>
      <c r="J100" s="23">
        <f t="shared" si="2"/>
        <v>55</v>
      </c>
      <c r="K100" s="23">
        <f t="shared" si="2"/>
        <v>55</v>
      </c>
      <c r="L100" s="23">
        <f t="shared" si="2"/>
        <v>55</v>
      </c>
      <c r="M100" s="23">
        <f t="shared" si="2"/>
        <v>55</v>
      </c>
      <c r="N100" s="23">
        <f t="shared" si="2"/>
        <v>55</v>
      </c>
      <c r="O100" s="23">
        <f t="shared" si="2"/>
        <v>55</v>
      </c>
      <c r="P100" s="23">
        <f t="shared" si="2"/>
        <v>55</v>
      </c>
      <c r="Q100" s="23">
        <f t="shared" si="2"/>
        <v>55</v>
      </c>
      <c r="R100" s="23">
        <f t="shared" si="2"/>
        <v>55</v>
      </c>
      <c r="S100" s="23">
        <f t="shared" si="2"/>
        <v>55</v>
      </c>
      <c r="T100" s="23">
        <f t="shared" si="2"/>
        <v>55</v>
      </c>
      <c r="U100" s="23">
        <f t="shared" si="2"/>
        <v>55</v>
      </c>
      <c r="V100" s="23">
        <f t="shared" si="2"/>
        <v>55</v>
      </c>
      <c r="W100" s="23">
        <f t="shared" si="2"/>
        <v>55</v>
      </c>
      <c r="X100" s="23">
        <f t="shared" si="2"/>
        <v>55</v>
      </c>
      <c r="Y100" s="23">
        <f t="shared" si="2"/>
        <v>47</v>
      </c>
      <c r="Z100" s="23">
        <f t="shared" si="2"/>
        <v>55</v>
      </c>
      <c r="AA100" s="23">
        <f t="shared" si="2"/>
        <v>55</v>
      </c>
      <c r="AB100" s="23">
        <f t="shared" si="2"/>
        <v>55</v>
      </c>
      <c r="AC100" s="23">
        <f t="shared" si="2"/>
        <v>55</v>
      </c>
      <c r="AD100" s="23">
        <f t="shared" si="2"/>
        <v>55</v>
      </c>
      <c r="AE100" s="23">
        <f t="shared" si="2"/>
        <v>55</v>
      </c>
      <c r="AF100" s="23">
        <f t="shared" si="2"/>
        <v>55</v>
      </c>
      <c r="AG100" s="23">
        <f t="shared" si="2"/>
        <v>55</v>
      </c>
      <c r="AH100" s="23">
        <f t="shared" si="2"/>
        <v>55</v>
      </c>
      <c r="AI100" s="23">
        <f t="shared" si="2"/>
        <v>55</v>
      </c>
      <c r="AJ100" s="23">
        <f t="shared" si="2"/>
        <v>55</v>
      </c>
      <c r="AK100" s="23">
        <f t="shared" si="2"/>
        <v>55</v>
      </c>
      <c r="AL100" s="23">
        <f t="shared" si="2"/>
        <v>55</v>
      </c>
      <c r="AM100" s="23">
        <f t="shared" si="2"/>
        <v>55</v>
      </c>
      <c r="AN100" s="23">
        <f t="shared" si="2"/>
        <v>0</v>
      </c>
      <c r="AO100" s="23">
        <f t="shared" si="2"/>
        <v>0</v>
      </c>
      <c r="AP100" s="23">
        <f t="shared" si="2"/>
        <v>0</v>
      </c>
      <c r="AQ100" s="23">
        <f t="shared" si="2"/>
        <v>0</v>
      </c>
    </row>
    <row r="101" spans="1:43" x14ac:dyDescent="0.25">
      <c r="C101" s="15"/>
      <c r="D101" s="15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</row>
  </sheetData>
  <sortState xmlns:xlrd2="http://schemas.microsoft.com/office/spreadsheetml/2017/richdata2" ref="A5:AQ99">
    <sortCondition descending="1" ref="E5:E99"/>
    <sortCondition descending="1" ref="F5:F99"/>
    <sortCondition descending="1" ref="G5:G99"/>
    <sortCondition descending="1" ref="H5:H99"/>
  </sortState>
  <phoneticPr fontId="1" type="noConversion"/>
  <printOptions gridLines="1" gridLinesSet="0"/>
  <pageMargins left="0.39370078740157483" right="0.39370078740157483" top="0.78740157480314965" bottom="0.51181102362204722" header="0.51181102362204722" footer="0.51181102362204722"/>
  <pageSetup paperSize="9" pageOrder="overThenDown" orientation="landscape" r:id="rId1"/>
  <headerFooter alignWithMargins="0">
    <oddHeader>&amp;L&amp;"Times New Roman,Kursiv"&amp;D&amp;C&amp;"Times New Roman,Kursiv"NM ski-o kortdistanse damer senior (1995-2006)&amp;R&amp;"Times New Roman,Kursiv"Side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98AB47FDD30C4AB47F791E9BD6A4A8" ma:contentTypeVersion="2" ma:contentTypeDescription="Opprett et nytt dokument." ma:contentTypeScope="" ma:versionID="5c487a95fbc4938d712c875571ade87f">
  <xsd:schema xmlns:xsd="http://www.w3.org/2001/XMLSchema" xmlns:xs="http://www.w3.org/2001/XMLSchema" xmlns:p="http://schemas.microsoft.com/office/2006/metadata/properties" xmlns:ns1="http://schemas.microsoft.com/sharepoint/v3" xmlns:ns2="cde08d12-3acb-4419-b123-1a219b3b844f" targetNamespace="http://schemas.microsoft.com/office/2006/metadata/properties" ma:root="true" ma:fieldsID="0205daf7f3c868ca1c67bfdae2f1f3ff" ns1:_="" ns2:_="">
    <xsd:import namespace="http://schemas.microsoft.com/sharepoint/v3"/>
    <xsd:import namespace="cde08d12-3acb-4419-b123-1a219b3b844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kumen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08d12-3acb-4419-b123-1a219b3b844f" elementFormDefault="qualified">
    <xsd:import namespace="http://schemas.microsoft.com/office/2006/documentManagement/types"/>
    <xsd:import namespace="http://schemas.microsoft.com/office/infopath/2007/PartnerControls"/>
    <xsd:element name="Dokumenter" ma:index="10" ma:displayName="Dokumenter" ma:default="Adelskalenderen" ma:format="Dropdown" ma:internalName="Dokumenter">
      <xsd:simpleType>
        <xsd:restriction base="dms:Choice">
          <xsd:enumeration value="Adelskalenderen"/>
          <xsd:enumeration value="Nasjonale mesterskap"/>
          <xsd:enumeration value="Nordisk mesterskap"/>
          <xsd:enumeration value="EM"/>
          <xsd:enumeration value="VM"/>
          <xsd:enumeration value="World Games"/>
          <xsd:enumeration value="VC"/>
          <xsd:enumeration value="NOFs merke"/>
          <xsd:enumeration value="O-Festivalen"/>
          <xsd:enumeration value="Norgescup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er xmlns="cde08d12-3acb-4419-b123-1a219b3b844f">Adelskalenderen</Dokumenter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435E680-48E4-4D29-B527-D845C25650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e08d12-3acb-4419-b123-1a219b3b8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7FDA79-0F8E-44C1-881B-3B7AA36722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F9FC7D-8DF2-4469-8D8E-593099672796}">
  <ds:schemaRefs>
    <ds:schemaRef ds:uri="http://schemas.microsoft.com/office/2006/metadata/properties"/>
    <ds:schemaRef ds:uri="http://schemas.microsoft.com/office/infopath/2007/PartnerControls"/>
    <ds:schemaRef ds:uri="cde08d12-3acb-4419-b123-1a219b3b844f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0943EF92-E1CE-436B-AEA2-2C27917B553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Ark1</vt:lpstr>
      <vt:lpstr>Ark2</vt:lpstr>
      <vt:lpstr>'Ark1'!Utskriftstitler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Adelskalender ski-o kort D17-</dc:title>
  <dc:creator>Norges Idrettsforbund</dc:creator>
  <cp:lastModifiedBy>Blomseth, Stein</cp:lastModifiedBy>
  <cp:lastPrinted>2006-01-09T11:22:14Z</cp:lastPrinted>
  <dcterms:created xsi:type="dcterms:W3CDTF">2004-04-21T08:13:41Z</dcterms:created>
  <dcterms:modified xsi:type="dcterms:W3CDTF">2025-02-05T14:27:31Z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