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M 3D 2026" sheetId="1" r:id="rId4"/>
    <sheet state="visible" name="VM Felt 2026" sheetId="2" r:id="rId5"/>
    <sheet state="visible" name="VM 3D resultater fra 2025" sheetId="3" r:id="rId6"/>
  </sheets>
  <definedNames/>
  <calcPr/>
  <extLst>
    <ext uri="GoogleSheetsCustomDataVersion2">
      <go:sheetsCustomData xmlns:go="http://customooxmlschemas.google.com/" r:id="rId7" roundtripDataChecksum="5ZtDs+IleR+Xm/7mxDgOEeCr5GRF5K8mediatyyPL3U="/>
    </ext>
  </extLst>
</workbook>
</file>

<file path=xl/sharedStrings.xml><?xml version="1.0" encoding="utf-8"?>
<sst xmlns="http://schemas.openxmlformats.org/spreadsheetml/2006/main" count="333" uniqueCount="115">
  <si>
    <t xml:space="preserve">3D EM 2025 Kvalifisering </t>
  </si>
  <si>
    <t>Kvalifisering VM 3D 2026</t>
  </si>
  <si>
    <t>Gålåpila
Laugen
28-29 juni</t>
  </si>
  <si>
    <t>Norw. Open
Harøy
Dag 1. 4.juli</t>
  </si>
  <si>
    <t>Norw. Open
Harøy
Dag 2 5. juli</t>
  </si>
  <si>
    <t>Kobberpila
H.E.G. Røros
12-13 juli</t>
  </si>
  <si>
    <t>Randsfjordj.
Land
16-17 august</t>
  </si>
  <si>
    <t>Yrjarjakta
17. august</t>
  </si>
  <si>
    <t>Fana 3D
30-31 august</t>
  </si>
  <si>
    <t>NM 2025
Goma
6-7 sept.</t>
  </si>
  <si>
    <t>EM 2025 Serbia
dag 1</t>
  </si>
  <si>
    <t>EM 
dag 2</t>
  </si>
  <si>
    <t>Djupsnøpila 2026
8. mars</t>
  </si>
  <si>
    <t>Vårjakta
Laugen
25-26 april</t>
  </si>
  <si>
    <t>Sørlandspila
Grimstad
2 mai</t>
  </si>
  <si>
    <t>Sørlandspila
Kristiansand
3 mai</t>
  </si>
  <si>
    <r>
      <rPr>
        <rFont val="Aptos Narrow"/>
        <color theme="1"/>
        <sz val="10.0"/>
      </rPr>
      <t>Romerikscup 3D</t>
    </r>
    <r>
      <rPr>
        <rFont val="Aptos Narrow"/>
        <color theme="1"/>
        <sz val="11.0"/>
      </rPr>
      <t xml:space="preserve">
Sørumsand
3 mai</t>
    </r>
  </si>
  <si>
    <t>Finnskogpila
Solør
9-10 mai</t>
  </si>
  <si>
    <t>Kvinnherad
14-15 mai</t>
  </si>
  <si>
    <t>Vårpila
Goma
23-24 mai</t>
  </si>
  <si>
    <t>Gävlebockens 3D 23. mai</t>
  </si>
  <si>
    <t>Knutpilen
Fana
30. mai</t>
  </si>
  <si>
    <r>
      <rPr>
        <rFont val="Arial"/>
        <color rgb="FF000000"/>
        <sz val="8.0"/>
      </rPr>
      <t xml:space="preserve">Stomperudpila (3D)
</t>
    </r>
    <r>
      <rPr>
        <rFont val="Arial"/>
        <color rgb="FF000000"/>
        <sz val="11.0"/>
      </rPr>
      <t>Sørumsand
31 mai</t>
    </r>
  </si>
  <si>
    <t>Sommerstevne
Drammen
6-7 juni</t>
  </si>
  <si>
    <t>Randsfjordjakta
Land
13-14 juni</t>
  </si>
  <si>
    <t>Grensejakta
Bodø
14 juni</t>
  </si>
  <si>
    <t>Sum:</t>
  </si>
  <si>
    <t>pr. pil:</t>
  </si>
  <si>
    <t>pr.pil:</t>
  </si>
  <si>
    <t>Compound Herrer /  9,67 - 464</t>
  </si>
  <si>
    <t>Skytter:</t>
  </si>
  <si>
    <t>Klubb:</t>
  </si>
  <si>
    <t>Eddie Øyen</t>
  </si>
  <si>
    <t>Solør BS</t>
  </si>
  <si>
    <t>Rune Soldal</t>
  </si>
  <si>
    <t>Bergen BS</t>
  </si>
  <si>
    <t>Mads Haugseth</t>
  </si>
  <si>
    <t>Yrjar IL BS</t>
  </si>
  <si>
    <t>Ragnvald Steile</t>
  </si>
  <si>
    <t>Lillehammer BS</t>
  </si>
  <si>
    <t>Marius Rodrigo Rogstad</t>
  </si>
  <si>
    <t>Sverresborg BS</t>
  </si>
  <si>
    <t>Compound Damer / 8,59 - 413</t>
  </si>
  <si>
    <t>Janne Møinichen Brandtzæg</t>
  </si>
  <si>
    <t>disp.</t>
  </si>
  <si>
    <t>Barebow Herrer  / 8,58 - 412</t>
  </si>
  <si>
    <t>Lars Marius Sørlie</t>
  </si>
  <si>
    <t>Kongsvinger BS</t>
  </si>
  <si>
    <t>Barebow Damer   /  7,21 - 346</t>
  </si>
  <si>
    <t>Heidi Sørlie</t>
  </si>
  <si>
    <t>Kristina Ingvaldsen</t>
  </si>
  <si>
    <t>Fana BS</t>
  </si>
  <si>
    <t>Langbue Herrer   / 6,77 - 325</t>
  </si>
  <si>
    <t>Rolf Inge Bryne</t>
  </si>
  <si>
    <t>Kristiansand BS</t>
  </si>
  <si>
    <t>Morten Sigvartsen</t>
  </si>
  <si>
    <t>Sørumsand BS</t>
  </si>
  <si>
    <t>Langbue Damer   / 6,16 - 296</t>
  </si>
  <si>
    <t>Therese Jacobsen</t>
  </si>
  <si>
    <t>Trad Herrer   / 8,40 - 403</t>
  </si>
  <si>
    <t>Asle Morten Odden</t>
  </si>
  <si>
    <t>Land BS</t>
  </si>
  <si>
    <t>Terje Bakke</t>
  </si>
  <si>
    <t>Kvinnherad BK</t>
  </si>
  <si>
    <t>Stian Harbitz</t>
  </si>
  <si>
    <t>Trad Damer 7,15 - 343</t>
  </si>
  <si>
    <t>Kerstin Sandburg</t>
  </si>
  <si>
    <t>Torunn Tafjord Odden</t>
  </si>
  <si>
    <t>Monicha Nergaard</t>
  </si>
  <si>
    <t>H.E.G-IL BS</t>
  </si>
  <si>
    <t>Kvalifisering VM Felt 2026</t>
  </si>
  <si>
    <t>Sæmmar-felten
Kongsvinger
27. juli 2025</t>
  </si>
  <si>
    <t>NM 2025
Kongsvinger
23-24 august</t>
  </si>
  <si>
    <t>1. Maj Fälten
Nora, Sverige</t>
  </si>
  <si>
    <r>
      <rPr>
        <rFont val="Aptos Narrow"/>
        <color theme="1"/>
        <sz val="10.0"/>
      </rPr>
      <t>Stomperudpila (felt)</t>
    </r>
    <r>
      <rPr>
        <rFont val="Aptos Narrow"/>
        <color theme="1"/>
        <sz val="11.0"/>
      </rPr>
      <t xml:space="preserve">
Sørumsand
30 mai</t>
    </r>
  </si>
  <si>
    <t>Feltstevne
Tinden
30 mai</t>
  </si>
  <si>
    <r>
      <rPr>
        <rFont val="Aptos Narrow"/>
        <color theme="1"/>
        <sz val="10.0"/>
      </rPr>
      <t>Stomperudpila (felt)</t>
    </r>
    <r>
      <rPr>
        <rFont val="Aptos Narrow"/>
        <color theme="1"/>
        <sz val="11.0"/>
      </rPr>
      <t xml:space="preserve">
Sørumsand
10-11 juni</t>
    </r>
  </si>
  <si>
    <t>Oslo Open dag 1
Oslo
20 juni</t>
  </si>
  <si>
    <t>Oslo Open dag 2
Oslo
21 juni</t>
  </si>
  <si>
    <t>EM 2025          Polen                             13-21 sept.</t>
  </si>
  <si>
    <t>Navn</t>
  </si>
  <si>
    <t>Landslag</t>
  </si>
  <si>
    <t>Divisjon</t>
  </si>
  <si>
    <t>Compound</t>
  </si>
  <si>
    <t>Ragnvald Baardseth Steile</t>
  </si>
  <si>
    <t>Jon William Johnsen</t>
  </si>
  <si>
    <t>X</t>
  </si>
  <si>
    <t>Sigmund Aarhaug</t>
  </si>
  <si>
    <t>Recurve</t>
  </si>
  <si>
    <t>Veslemøy Synnøve Gjelsvik</t>
  </si>
  <si>
    <t xml:space="preserve">Recurve </t>
  </si>
  <si>
    <t>Solveig Nilsen</t>
  </si>
  <si>
    <t>Recurve jr.</t>
  </si>
  <si>
    <t>Vilde Helene Halle</t>
  </si>
  <si>
    <t>Barebow</t>
  </si>
  <si>
    <t>Forslag til endring av uttakskrav for VM Felt 2026</t>
  </si>
  <si>
    <t>Compound Herrer  16. pl</t>
  </si>
  <si>
    <t>Compound Damer  10. pl</t>
  </si>
  <si>
    <t>Recurve Herrer   16.pl</t>
  </si>
  <si>
    <t>Recurve Damer   16.pl</t>
  </si>
  <si>
    <t>Barebow Herrer   16.pl</t>
  </si>
  <si>
    <t>Barebow Damer  10.pl</t>
  </si>
  <si>
    <t>Gålåpila 28. juni</t>
  </si>
  <si>
    <t>Norwegian Open Friday 4. juli</t>
  </si>
  <si>
    <t>Norwegian Open 5. juli</t>
  </si>
  <si>
    <t>Kobberpila 12. juli</t>
  </si>
  <si>
    <t>12-måls Ensby 18. juli</t>
  </si>
  <si>
    <t>Randsfjordjakta 16. august</t>
  </si>
  <si>
    <t>Yrjars jakta 17. august</t>
  </si>
  <si>
    <t>Fana 3D 30. august</t>
  </si>
  <si>
    <t>NM Goma 6-7. sept</t>
  </si>
  <si>
    <t>Frank Hansen</t>
  </si>
  <si>
    <t>Lars Berg</t>
  </si>
  <si>
    <t>Ole Jørgen Holte</t>
  </si>
  <si>
    <t>Janne Møinicken Brandzæg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</si>
</sst>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Aptos Narrow"/>
      <scheme val="minor"/>
    </font>
    <font>
      <b/>
      <sz val="16.0"/>
      <color theme="1"/>
      <name val="Aptos Narrow"/>
    </font>
    <font>
      <sz val="26.0"/>
      <color theme="1"/>
      <name val="Aptos Narrow"/>
    </font>
    <font>
      <sz val="11.0"/>
      <color theme="1"/>
      <name val="Aptos Narrow"/>
    </font>
    <font/>
    <font>
      <sz val="11.0"/>
      <color theme="1"/>
      <name val="Arial"/>
    </font>
    <font>
      <sz val="11.0"/>
      <color rgb="FF000000"/>
      <name val="Aptos Narrow"/>
    </font>
    <font>
      <sz val="10.0"/>
      <color theme="1"/>
      <name val="Arial"/>
    </font>
    <font>
      <b/>
      <sz val="11.0"/>
      <color theme="1"/>
      <name val="Aptos Narrow"/>
    </font>
    <font>
      <color theme="1"/>
      <name val="Aptos Narrow"/>
      <scheme val="minor"/>
    </font>
    <font>
      <color theme="1"/>
      <name val="Arial"/>
    </font>
    <font>
      <sz val="18.0"/>
      <color theme="1"/>
      <name val="Aptos Narrow"/>
    </font>
    <font>
      <sz val="12.0"/>
      <color theme="1"/>
      <name val="Aptos Narrow"/>
    </font>
    <font>
      <sz val="12.0"/>
      <color theme="1"/>
      <name val="Arial"/>
    </font>
    <font>
      <sz val="12.0"/>
      <color theme="1"/>
      <name val="Aptos"/>
    </font>
    <font>
      <b/>
      <sz val="14.0"/>
      <color theme="1"/>
      <name val="Aptos Narrow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8ED873"/>
        <bgColor rgb="FF8ED873"/>
      </patternFill>
    </fill>
  </fills>
  <borders count="25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/>
    </border>
    <border>
      <left/>
      <right/>
      <top/>
      <bottom/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</border>
    <border>
      <top style="dotted">
        <color rgb="FF000000"/>
      </top>
      <bottom style="dotted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top style="dotted">
        <color rgb="FF000000"/>
      </top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4" fillId="2" fontId="3" numFmtId="0" xfId="0" applyAlignment="1" applyBorder="1" applyFill="1" applyFont="1">
      <alignment horizontal="center" shrinkToFit="0" vertical="center" wrapText="1"/>
    </xf>
    <xf borderId="5" fillId="0" fontId="4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7" fillId="0" fontId="4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8" fillId="0" fontId="4" numFmtId="0" xfId="0" applyBorder="1" applyFont="1"/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Border="1" applyFont="1"/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7" numFmtId="0" xfId="0" applyAlignment="1" applyBorder="1" applyFont="1">
      <alignment horizontal="center" readingOrder="0" shrinkToFit="0" vertical="center" wrapText="1"/>
    </xf>
    <xf borderId="7" fillId="0" fontId="3" numFmtId="0" xfId="0" applyBorder="1" applyFont="1"/>
    <xf borderId="8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0" fillId="0" fontId="8" numFmtId="0" xfId="0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0" fillId="0" fontId="9" numFmtId="0" xfId="0" applyFont="1"/>
    <xf borderId="13" fillId="3" fontId="3" numFmtId="2" xfId="0" applyBorder="1" applyFill="1" applyFont="1" applyNumberFormat="1"/>
    <xf borderId="0" fillId="0" fontId="3" numFmtId="1" xfId="0" applyFont="1" applyNumberFormat="1"/>
    <xf borderId="10" fillId="0" fontId="3" numFmtId="2" xfId="0" applyBorder="1" applyFont="1" applyNumberFormat="1"/>
    <xf borderId="9" fillId="0" fontId="3" numFmtId="1" xfId="0" applyBorder="1" applyFont="1" applyNumberFormat="1"/>
    <xf borderId="14" fillId="3" fontId="3" numFmtId="2" xfId="0" applyBorder="1" applyFont="1" applyNumberFormat="1"/>
    <xf borderId="0" fillId="0" fontId="3" numFmtId="2" xfId="0" applyFont="1" applyNumberFormat="1"/>
    <xf borderId="9" fillId="0" fontId="3" numFmtId="2" xfId="0" applyBorder="1" applyFont="1" applyNumberFormat="1"/>
    <xf borderId="13" fillId="4" fontId="3" numFmtId="2" xfId="0" applyBorder="1" applyFill="1" applyFont="1" applyNumberFormat="1"/>
    <xf borderId="13" fillId="2" fontId="3" numFmtId="2" xfId="0" applyBorder="1" applyFont="1" applyNumberFormat="1"/>
    <xf borderId="15" fillId="0" fontId="8" numFmtId="0" xfId="0" applyBorder="1" applyFont="1"/>
    <xf borderId="15" fillId="0" fontId="3" numFmtId="0" xfId="0" applyBorder="1" applyFont="1"/>
    <xf borderId="12" fillId="0" fontId="3" numFmtId="2" xfId="0" applyBorder="1" applyFont="1" applyNumberFormat="1"/>
    <xf borderId="15" fillId="0" fontId="3" numFmtId="1" xfId="0" applyBorder="1" applyFont="1" applyNumberFormat="1"/>
    <xf borderId="15" fillId="0" fontId="3" numFmtId="2" xfId="0" applyBorder="1" applyFont="1" applyNumberFormat="1"/>
    <xf borderId="11" fillId="0" fontId="3" numFmtId="1" xfId="0" applyBorder="1" applyFont="1" applyNumberFormat="1"/>
    <xf borderId="0" fillId="0" fontId="10" numFmtId="0" xfId="0" applyAlignment="1" applyFont="1">
      <alignment readingOrder="0"/>
    </xf>
    <xf borderId="9" fillId="0" fontId="3" numFmtId="1" xfId="0" applyAlignment="1" applyBorder="1" applyFont="1" applyNumberFormat="1">
      <alignment horizontal="center"/>
    </xf>
    <xf borderId="1" fillId="0" fontId="3" numFmtId="0" xfId="0" applyBorder="1" applyFont="1"/>
    <xf borderId="3" fillId="0" fontId="3" numFmtId="0" xfId="0" applyBorder="1" applyFont="1"/>
    <xf borderId="2" fillId="0" fontId="3" numFmtId="2" xfId="0" applyBorder="1" applyFont="1" applyNumberFormat="1"/>
    <xf borderId="1" fillId="0" fontId="3" numFmtId="1" xfId="0" applyBorder="1" applyFont="1" applyNumberFormat="1"/>
    <xf borderId="1" fillId="0" fontId="3" numFmtId="2" xfId="0" applyBorder="1" applyFont="1" applyNumberFormat="1"/>
    <xf borderId="3" fillId="0" fontId="3" numFmtId="1" xfId="0" applyBorder="1" applyFont="1" applyNumberFormat="1"/>
    <xf borderId="3" fillId="0" fontId="3" numFmtId="2" xfId="0" applyBorder="1" applyFont="1" applyNumberFormat="1"/>
    <xf borderId="9" fillId="0" fontId="5" numFmtId="1" xfId="0" applyAlignment="1" applyBorder="1" applyFont="1" applyNumberFormat="1">
      <alignment readingOrder="0"/>
    </xf>
    <xf borderId="10" fillId="3" fontId="3" numFmtId="2" xfId="0" applyBorder="1" applyFont="1" applyNumberFormat="1"/>
    <xf borderId="1" fillId="0" fontId="11" numFmtId="0" xfId="0" applyAlignment="1" applyBorder="1" applyFont="1">
      <alignment horizontal="left" vertical="center"/>
    </xf>
    <xf borderId="9" fillId="0" fontId="3" numFmtId="0" xfId="0" applyAlignment="1" applyBorder="1" applyFont="1">
      <alignment horizontal="center" shrinkToFit="0" vertical="center" wrapText="1"/>
    </xf>
    <xf borderId="10" fillId="0" fontId="4" numFmtId="0" xfId="0" applyBorder="1" applyFont="1"/>
    <xf borderId="9" fillId="0" fontId="5" numFmtId="0" xfId="0" applyAlignment="1" applyBorder="1" applyFont="1">
      <alignment horizontal="center" readingOrder="0" shrinkToFit="0" vertical="center" wrapText="1"/>
    </xf>
    <xf borderId="8" fillId="0" fontId="12" numFmtId="0" xfId="0" applyAlignment="1" applyBorder="1" applyFont="1">
      <alignment vertical="center"/>
    </xf>
    <xf borderId="16" fillId="0" fontId="12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 vertical="center"/>
    </xf>
    <xf borderId="16" fillId="0" fontId="3" numFmtId="0" xfId="0" applyAlignment="1" applyBorder="1" applyFont="1">
      <alignment horizontal="center" shrinkToFit="0" vertical="center" wrapText="1"/>
    </xf>
    <xf borderId="17" fillId="0" fontId="3" numFmtId="0" xfId="0" applyAlignment="1" applyBorder="1" applyFont="1">
      <alignment horizontal="center" shrinkToFit="0" vertical="center" wrapText="1"/>
    </xf>
    <xf borderId="0" fillId="0" fontId="12" numFmtId="0" xfId="0" applyFont="1"/>
    <xf borderId="0" fillId="0" fontId="12" numFmtId="0" xfId="0" applyAlignment="1" applyFont="1">
      <alignment horizontal="center" vertical="center"/>
    </xf>
    <xf borderId="7" fillId="0" fontId="12" numFmtId="0" xfId="0" applyBorder="1" applyFont="1"/>
    <xf borderId="0" fillId="0" fontId="13" numFmtId="0" xfId="0" applyAlignment="1" applyFont="1">
      <alignment readingOrder="0"/>
    </xf>
    <xf borderId="18" fillId="0" fontId="12" numFmtId="1" xfId="0" applyBorder="1" applyFont="1" applyNumberFormat="1"/>
    <xf borderId="19" fillId="0" fontId="3" numFmtId="2" xfId="0" applyBorder="1" applyFont="1" applyNumberFormat="1"/>
    <xf borderId="19" fillId="0" fontId="3" numFmtId="1" xfId="0" applyBorder="1" applyFont="1" applyNumberFormat="1"/>
    <xf borderId="19" fillId="0" fontId="3" numFmtId="0" xfId="0" applyBorder="1" applyFont="1"/>
    <xf borderId="20" fillId="0" fontId="3" numFmtId="0" xfId="0" applyBorder="1" applyFont="1"/>
    <xf borderId="19" fillId="0" fontId="12" numFmtId="1" xfId="0" applyBorder="1" applyFont="1" applyNumberFormat="1"/>
    <xf borderId="0" fillId="0" fontId="14" numFmtId="0" xfId="0" applyAlignment="1" applyFont="1">
      <alignment vertical="center"/>
    </xf>
    <xf borderId="21" fillId="0" fontId="12" numFmtId="0" xfId="0" applyBorder="1" applyFont="1"/>
    <xf borderId="21" fillId="0" fontId="12" numFmtId="0" xfId="0" applyAlignment="1" applyBorder="1" applyFont="1">
      <alignment horizontal="center" vertical="center"/>
    </xf>
    <xf borderId="21" fillId="0" fontId="12" numFmtId="1" xfId="0" applyBorder="1" applyFont="1" applyNumberFormat="1"/>
    <xf borderId="21" fillId="0" fontId="3" numFmtId="1" xfId="0" applyBorder="1" applyFont="1" applyNumberFormat="1"/>
    <xf borderId="21" fillId="0" fontId="3" numFmtId="2" xfId="0" applyBorder="1" applyFont="1" applyNumberFormat="1"/>
    <xf borderId="21" fillId="0" fontId="3" numFmtId="0" xfId="0" applyBorder="1" applyFont="1"/>
    <xf borderId="22" fillId="0" fontId="12" numFmtId="0" xfId="0" applyBorder="1" applyFont="1"/>
    <xf borderId="23" fillId="3" fontId="3" numFmtId="2" xfId="0" applyBorder="1" applyFont="1" applyNumberFormat="1"/>
    <xf borderId="23" fillId="4" fontId="3" numFmtId="2" xfId="0" applyBorder="1" applyFont="1" applyNumberFormat="1"/>
    <xf borderId="24" fillId="0" fontId="12" numFmtId="0" xfId="0" applyBorder="1" applyFont="1"/>
    <xf borderId="24" fillId="0" fontId="12" numFmtId="0" xfId="0" applyAlignment="1" applyBorder="1" applyFont="1">
      <alignment horizontal="center" vertical="center"/>
    </xf>
    <xf borderId="24" fillId="0" fontId="3" numFmtId="0" xfId="0" applyBorder="1" applyFont="1"/>
    <xf borderId="0" fillId="0" fontId="15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0" fillId="0" fontId="3" numFmtId="1" xfId="0" applyAlignment="1" applyFont="1" applyNumberFormat="1">
      <alignment horizontal="center" vertical="center"/>
    </xf>
    <xf borderId="0" fillId="0" fontId="12" numFmtId="1" xfId="0" applyFont="1" applyNumberFormat="1"/>
    <xf borderId="3" fillId="0" fontId="16" numFmtId="0" xfId="0" applyAlignment="1" applyBorder="1" applyFont="1">
      <alignment horizontal="center" shrinkToFit="0" vertical="center" wrapText="1"/>
    </xf>
    <xf borderId="14" fillId="4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0.75"/>
    <col customWidth="1" min="2" max="2" width="24.25"/>
    <col customWidth="1" hidden="1" min="3" max="22" width="6.75"/>
    <col customWidth="1" min="23" max="48" width="6.75"/>
    <col customWidth="1" min="49" max="50" width="6.63"/>
  </cols>
  <sheetData>
    <row r="1" ht="23.25" hidden="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W1" s="1"/>
      <c r="X1" s="1"/>
      <c r="Y1" s="1"/>
      <c r="Z1" s="1"/>
      <c r="AA1" s="1"/>
      <c r="AB1" s="1"/>
      <c r="AC1" s="1"/>
    </row>
    <row r="2" ht="44.25" customHeight="1">
      <c r="A2" s="2" t="s">
        <v>1</v>
      </c>
      <c r="B2" s="3"/>
      <c r="C2" s="4" t="s">
        <v>2</v>
      </c>
      <c r="D2" s="5"/>
      <c r="E2" s="4" t="s">
        <v>3</v>
      </c>
      <c r="F2" s="5"/>
      <c r="G2" s="4" t="s">
        <v>4</v>
      </c>
      <c r="H2" s="5"/>
      <c r="I2" s="4" t="s">
        <v>5</v>
      </c>
      <c r="J2" s="5"/>
      <c r="K2" s="4" t="s">
        <v>6</v>
      </c>
      <c r="L2" s="5"/>
      <c r="M2" s="4" t="s">
        <v>7</v>
      </c>
      <c r="N2" s="5"/>
      <c r="O2" s="6" t="s">
        <v>8</v>
      </c>
      <c r="P2" s="7"/>
      <c r="Q2" s="6" t="s">
        <v>9</v>
      </c>
      <c r="R2" s="7"/>
      <c r="S2" s="8" t="s">
        <v>10</v>
      </c>
      <c r="T2" s="9"/>
      <c r="U2" s="10" t="s">
        <v>11</v>
      </c>
      <c r="V2" s="11"/>
      <c r="W2" s="6" t="s">
        <v>12</v>
      </c>
      <c r="X2" s="7"/>
      <c r="Y2" s="6" t="s">
        <v>13</v>
      </c>
      <c r="Z2" s="7"/>
      <c r="AA2" s="4" t="s">
        <v>14</v>
      </c>
      <c r="AB2" s="5"/>
      <c r="AC2" s="4" t="s">
        <v>15</v>
      </c>
      <c r="AD2" s="5"/>
      <c r="AE2" s="4" t="s">
        <v>16</v>
      </c>
      <c r="AF2" s="5"/>
      <c r="AG2" s="12" t="s">
        <v>17</v>
      </c>
      <c r="AH2" s="13"/>
      <c r="AI2" s="4" t="s">
        <v>18</v>
      </c>
      <c r="AJ2" s="5"/>
      <c r="AK2" s="4" t="s">
        <v>19</v>
      </c>
      <c r="AL2" s="5"/>
      <c r="AM2" s="14" t="s">
        <v>20</v>
      </c>
      <c r="AN2" s="5"/>
      <c r="AO2" s="4" t="s">
        <v>21</v>
      </c>
      <c r="AP2" s="5"/>
      <c r="AQ2" s="15" t="s">
        <v>22</v>
      </c>
      <c r="AR2" s="5"/>
      <c r="AS2" s="4" t="s">
        <v>23</v>
      </c>
      <c r="AT2" s="5"/>
      <c r="AU2" s="16" t="s">
        <v>24</v>
      </c>
      <c r="AV2" s="5"/>
      <c r="AW2" s="4" t="s">
        <v>25</v>
      </c>
      <c r="AX2" s="5"/>
    </row>
    <row r="3" ht="15.75" customHeight="1">
      <c r="A3" s="17"/>
      <c r="B3" s="17"/>
      <c r="C3" s="8" t="s">
        <v>26</v>
      </c>
      <c r="D3" s="18" t="s">
        <v>27</v>
      </c>
      <c r="E3" s="10" t="s">
        <v>26</v>
      </c>
      <c r="F3" s="10" t="s">
        <v>27</v>
      </c>
      <c r="G3" s="8" t="s">
        <v>26</v>
      </c>
      <c r="H3" s="19" t="s">
        <v>27</v>
      </c>
      <c r="I3" s="10" t="s">
        <v>26</v>
      </c>
      <c r="J3" s="10" t="s">
        <v>27</v>
      </c>
      <c r="K3" s="8" t="s">
        <v>26</v>
      </c>
      <c r="L3" s="19" t="s">
        <v>28</v>
      </c>
      <c r="M3" s="10" t="s">
        <v>26</v>
      </c>
      <c r="N3" s="10" t="s">
        <v>27</v>
      </c>
      <c r="O3" s="8" t="s">
        <v>26</v>
      </c>
      <c r="P3" s="10" t="s">
        <v>28</v>
      </c>
      <c r="Q3" s="8" t="s">
        <v>26</v>
      </c>
      <c r="R3" s="10" t="s">
        <v>28</v>
      </c>
      <c r="S3" s="4" t="s">
        <v>26</v>
      </c>
      <c r="T3" s="20" t="s">
        <v>27</v>
      </c>
      <c r="U3" s="4" t="s">
        <v>26</v>
      </c>
      <c r="V3" s="20" t="s">
        <v>27</v>
      </c>
      <c r="W3" s="8" t="s">
        <v>26</v>
      </c>
      <c r="X3" s="10" t="s">
        <v>28</v>
      </c>
      <c r="Y3" s="8" t="s">
        <v>26</v>
      </c>
      <c r="Z3" s="10" t="s">
        <v>28</v>
      </c>
      <c r="AA3" s="8" t="s">
        <v>26</v>
      </c>
      <c r="AB3" s="10" t="s">
        <v>28</v>
      </c>
      <c r="AC3" s="8" t="s">
        <v>26</v>
      </c>
      <c r="AD3" s="19" t="s">
        <v>27</v>
      </c>
      <c r="AE3" s="8" t="s">
        <v>26</v>
      </c>
      <c r="AF3" s="19" t="s">
        <v>27</v>
      </c>
      <c r="AG3" s="10" t="s">
        <v>26</v>
      </c>
      <c r="AH3" s="10" t="s">
        <v>27</v>
      </c>
      <c r="AI3" s="8" t="s">
        <v>26</v>
      </c>
      <c r="AJ3" s="19" t="s">
        <v>27</v>
      </c>
      <c r="AK3" s="8" t="s">
        <v>26</v>
      </c>
      <c r="AL3" s="19" t="s">
        <v>27</v>
      </c>
      <c r="AM3" s="8" t="s">
        <v>26</v>
      </c>
      <c r="AN3" s="19" t="s">
        <v>27</v>
      </c>
      <c r="AO3" s="8" t="s">
        <v>26</v>
      </c>
      <c r="AP3" s="19" t="s">
        <v>27</v>
      </c>
      <c r="AQ3" s="8" t="s">
        <v>26</v>
      </c>
      <c r="AR3" s="19" t="s">
        <v>27</v>
      </c>
      <c r="AS3" s="8" t="s">
        <v>26</v>
      </c>
      <c r="AT3" s="19" t="s">
        <v>27</v>
      </c>
      <c r="AU3" s="8" t="s">
        <v>26</v>
      </c>
      <c r="AV3" s="19" t="s">
        <v>27</v>
      </c>
      <c r="AW3" s="8" t="s">
        <v>26</v>
      </c>
      <c r="AX3" s="19" t="s">
        <v>27</v>
      </c>
    </row>
    <row r="4">
      <c r="A4" s="21" t="s">
        <v>29</v>
      </c>
      <c r="B4" s="21"/>
      <c r="C4" s="22"/>
      <c r="D4" s="23"/>
      <c r="G4" s="22"/>
      <c r="H4" s="23"/>
      <c r="K4" s="22"/>
      <c r="L4" s="23"/>
      <c r="O4" s="22"/>
      <c r="Q4" s="22"/>
      <c r="S4" s="24"/>
      <c r="T4" s="25"/>
      <c r="U4" s="24"/>
      <c r="V4" s="25"/>
      <c r="W4" s="22"/>
      <c r="Y4" s="22"/>
      <c r="AA4" s="24"/>
      <c r="AC4" s="22"/>
      <c r="AD4" s="23"/>
      <c r="AF4" s="25"/>
      <c r="AI4" s="22"/>
      <c r="AJ4" s="23"/>
      <c r="AK4" s="22"/>
      <c r="AL4" s="23"/>
      <c r="AM4" s="22"/>
      <c r="AN4" s="23"/>
      <c r="AO4" s="22"/>
      <c r="AP4" s="23"/>
      <c r="AQ4" s="22"/>
      <c r="AR4" s="23"/>
      <c r="AS4" s="22"/>
      <c r="AT4" s="23"/>
      <c r="AU4" s="22"/>
      <c r="AV4" s="23"/>
      <c r="AW4" s="22"/>
      <c r="AX4" s="23"/>
    </row>
    <row r="5">
      <c r="A5" s="21" t="s">
        <v>30</v>
      </c>
      <c r="B5" s="21" t="s">
        <v>31</v>
      </c>
      <c r="C5" s="22"/>
      <c r="D5" s="23"/>
      <c r="G5" s="22"/>
      <c r="H5" s="23"/>
      <c r="K5" s="22"/>
      <c r="L5" s="23"/>
      <c r="O5" s="22"/>
      <c r="Q5" s="22"/>
      <c r="S5" s="22"/>
      <c r="T5" s="23"/>
      <c r="U5" s="22"/>
      <c r="V5" s="23"/>
      <c r="W5" s="22"/>
      <c r="Y5" s="22"/>
      <c r="AA5" s="22"/>
      <c r="AC5" s="22"/>
      <c r="AD5" s="23"/>
      <c r="AF5" s="23"/>
      <c r="AI5" s="22"/>
      <c r="AJ5" s="23"/>
      <c r="AK5" s="22"/>
      <c r="AL5" s="23"/>
      <c r="AM5" s="22"/>
      <c r="AN5" s="23"/>
      <c r="AO5" s="22"/>
      <c r="AP5" s="23"/>
      <c r="AQ5" s="22"/>
      <c r="AR5" s="23"/>
      <c r="AS5" s="22"/>
      <c r="AT5" s="23"/>
      <c r="AU5" s="22"/>
      <c r="AV5" s="23"/>
      <c r="AW5" s="22"/>
      <c r="AX5" s="23"/>
    </row>
    <row r="6">
      <c r="A6" s="26" t="s">
        <v>32</v>
      </c>
      <c r="B6" s="26" t="s">
        <v>33</v>
      </c>
      <c r="C6" s="22">
        <v>491.0</v>
      </c>
      <c r="D6" s="27">
        <f t="shared" ref="D6:D10" si="1">SUM(C6)/48</f>
        <v>10.22916667</v>
      </c>
      <c r="E6" s="28"/>
      <c r="F6" s="29">
        <f t="shared" ref="F6:F10" si="2">SUM(E6)/48</f>
        <v>0</v>
      </c>
      <c r="G6" s="30"/>
      <c r="H6" s="29">
        <f t="shared" ref="H6:H10" si="3">SUM(G6)/60</f>
        <v>0</v>
      </c>
      <c r="I6" s="28">
        <v>503.0</v>
      </c>
      <c r="J6" s="31">
        <f t="shared" ref="J6:J10" si="4">SUM(I6)/48</f>
        <v>10.47916667</v>
      </c>
      <c r="K6" s="30">
        <v>501.0</v>
      </c>
      <c r="L6" s="31">
        <f t="shared" ref="L6:L10" si="5">SUM(K6)/48</f>
        <v>10.4375</v>
      </c>
      <c r="M6" s="22"/>
      <c r="N6" s="32">
        <f t="shared" ref="N6:N10" si="6">SUM(M6)/48</f>
        <v>0</v>
      </c>
      <c r="O6" s="33"/>
      <c r="P6" s="32">
        <f t="shared" ref="P6:P10" si="7">SUM(O6)/48</f>
        <v>0</v>
      </c>
      <c r="Q6" s="33">
        <v>481.0</v>
      </c>
      <c r="R6" s="31">
        <f t="shared" ref="R6:R10" si="8">SUM(Q6)/48</f>
        <v>10.02083333</v>
      </c>
      <c r="S6" s="22">
        <v>500.0</v>
      </c>
      <c r="T6" s="29">
        <f t="shared" ref="T6:T10" si="9">SUM(S6)/48</f>
        <v>10.41666667</v>
      </c>
      <c r="U6" s="22">
        <v>485.0</v>
      </c>
      <c r="V6" s="27">
        <f t="shared" ref="V6:V10" si="10">SUM(U6)/48</f>
        <v>10.10416667</v>
      </c>
      <c r="W6" s="30"/>
      <c r="X6" s="32">
        <f t="shared" ref="X6:X10" si="11">SUM(W6)/48</f>
        <v>0</v>
      </c>
      <c r="Y6" s="30"/>
      <c r="Z6" s="32">
        <f t="shared" ref="Z6:Z10" si="12">SUM(Y6)/48</f>
        <v>0</v>
      </c>
      <c r="AA6" s="30">
        <v>497.0</v>
      </c>
      <c r="AB6" s="27">
        <f t="shared" ref="AB6:AB10" si="13">SUM(AA6)/48</f>
        <v>10.35416667</v>
      </c>
      <c r="AC6" s="33">
        <v>516.0</v>
      </c>
      <c r="AD6" s="27">
        <f t="shared" ref="AD6:AD10" si="14">SUM(AC6)/48</f>
        <v>10.75</v>
      </c>
      <c r="AE6" s="32"/>
      <c r="AF6" s="29">
        <f t="shared" ref="AF6:AF10" si="15">SUM(AE6)/48</f>
        <v>0</v>
      </c>
      <c r="AG6" s="28"/>
      <c r="AH6" s="32">
        <f t="shared" ref="AH6:AH10" si="16">SUM(AG6)/48</f>
        <v>0</v>
      </c>
      <c r="AI6" s="30">
        <v>489.0</v>
      </c>
      <c r="AJ6" s="27">
        <f t="shared" ref="AJ6:AJ10" si="17">SUM(AI6)/48</f>
        <v>10.1875</v>
      </c>
      <c r="AK6" s="30"/>
      <c r="AL6" s="29">
        <f t="shared" ref="AL6:AL10" si="18">SUM(AK6)/48</f>
        <v>0</v>
      </c>
      <c r="AM6" s="30">
        <v>507.0</v>
      </c>
      <c r="AN6" s="34">
        <f t="shared" ref="AN6:AN10" si="19">SUM(AM6)/48</f>
        <v>10.5625</v>
      </c>
      <c r="AO6" s="30"/>
      <c r="AP6" s="29">
        <f t="shared" ref="AP6:AP10" si="20">SUM(AO6)/48</f>
        <v>0</v>
      </c>
      <c r="AQ6" s="30"/>
      <c r="AR6" s="29">
        <f t="shared" ref="AR6:AR10" si="21">SUM(AQ6)/48</f>
        <v>0</v>
      </c>
      <c r="AS6" s="30"/>
      <c r="AT6" s="29">
        <f t="shared" ref="AT6:AT10" si="22">SUM(AS6)/48</f>
        <v>0</v>
      </c>
      <c r="AU6" s="30"/>
      <c r="AV6" s="29">
        <f t="shared" ref="AV6:AV10" si="23">SUM(AU6)/48</f>
        <v>0</v>
      </c>
      <c r="AW6" s="30"/>
      <c r="AX6" s="29">
        <f t="shared" ref="AX6:AX10" si="24">SUM(AW6)/48</f>
        <v>0</v>
      </c>
    </row>
    <row r="7">
      <c r="A7" s="26" t="s">
        <v>34</v>
      </c>
      <c r="B7" s="26" t="s">
        <v>35</v>
      </c>
      <c r="C7" s="22">
        <v>477.0</v>
      </c>
      <c r="D7" s="27">
        <f t="shared" si="1"/>
        <v>9.9375</v>
      </c>
      <c r="E7" s="28"/>
      <c r="F7" s="29">
        <f t="shared" si="2"/>
        <v>0</v>
      </c>
      <c r="G7" s="30"/>
      <c r="H7" s="29">
        <f t="shared" si="3"/>
        <v>0</v>
      </c>
      <c r="I7" s="28">
        <v>497.0</v>
      </c>
      <c r="J7" s="31">
        <f t="shared" si="4"/>
        <v>10.35416667</v>
      </c>
      <c r="K7" s="30">
        <v>491.0</v>
      </c>
      <c r="L7" s="31">
        <f t="shared" si="5"/>
        <v>10.22916667</v>
      </c>
      <c r="M7" s="22"/>
      <c r="N7" s="32">
        <f t="shared" si="6"/>
        <v>0</v>
      </c>
      <c r="O7" s="30">
        <v>508.0</v>
      </c>
      <c r="P7" s="31">
        <f t="shared" si="7"/>
        <v>10.58333333</v>
      </c>
      <c r="Q7" s="30">
        <v>491.0</v>
      </c>
      <c r="R7" s="31">
        <f t="shared" si="8"/>
        <v>10.22916667</v>
      </c>
      <c r="S7" s="22">
        <v>473.0</v>
      </c>
      <c r="T7" s="29">
        <f t="shared" si="9"/>
        <v>9.854166667</v>
      </c>
      <c r="U7" s="22">
        <v>470.0</v>
      </c>
      <c r="V7" s="27">
        <f t="shared" si="10"/>
        <v>9.791666667</v>
      </c>
      <c r="W7" s="30"/>
      <c r="X7" s="32">
        <f t="shared" si="11"/>
        <v>0</v>
      </c>
      <c r="Y7" s="30">
        <v>491.0</v>
      </c>
      <c r="Z7" s="31">
        <f t="shared" si="12"/>
        <v>10.22916667</v>
      </c>
      <c r="AA7" s="30"/>
      <c r="AB7" s="29">
        <f t="shared" si="13"/>
        <v>0</v>
      </c>
      <c r="AC7" s="33"/>
      <c r="AD7" s="29">
        <f t="shared" si="14"/>
        <v>0</v>
      </c>
      <c r="AE7" s="32"/>
      <c r="AF7" s="29">
        <f t="shared" si="15"/>
        <v>0</v>
      </c>
      <c r="AG7" s="28"/>
      <c r="AH7" s="32">
        <f t="shared" si="16"/>
        <v>0</v>
      </c>
      <c r="AI7" s="30"/>
      <c r="AJ7" s="29">
        <f t="shared" si="17"/>
        <v>0</v>
      </c>
      <c r="AK7" s="30"/>
      <c r="AL7" s="29">
        <f t="shared" si="18"/>
        <v>0</v>
      </c>
      <c r="AM7" s="30"/>
      <c r="AN7" s="35">
        <f t="shared" si="19"/>
        <v>0</v>
      </c>
      <c r="AO7" s="30">
        <v>521.0</v>
      </c>
      <c r="AP7" s="34">
        <f t="shared" si="20"/>
        <v>10.85416667</v>
      </c>
      <c r="AQ7" s="30"/>
      <c r="AR7" s="29">
        <f t="shared" si="21"/>
        <v>0</v>
      </c>
      <c r="AS7" s="30"/>
      <c r="AT7" s="29">
        <f t="shared" si="22"/>
        <v>0</v>
      </c>
      <c r="AU7" s="30"/>
      <c r="AV7" s="29">
        <f t="shared" si="23"/>
        <v>0</v>
      </c>
      <c r="AW7" s="30"/>
      <c r="AX7" s="29">
        <f t="shared" si="24"/>
        <v>0</v>
      </c>
    </row>
    <row r="8">
      <c r="A8" s="26" t="s">
        <v>36</v>
      </c>
      <c r="B8" s="26" t="s">
        <v>37</v>
      </c>
      <c r="C8" s="22">
        <v>471.0</v>
      </c>
      <c r="D8" s="27">
        <f t="shared" si="1"/>
        <v>9.8125</v>
      </c>
      <c r="E8" s="28"/>
      <c r="F8" s="29">
        <f t="shared" si="2"/>
        <v>0</v>
      </c>
      <c r="G8" s="30"/>
      <c r="H8" s="29">
        <f t="shared" si="3"/>
        <v>0</v>
      </c>
      <c r="I8" s="28">
        <v>467.0</v>
      </c>
      <c r="J8" s="31">
        <f t="shared" si="4"/>
        <v>9.729166667</v>
      </c>
      <c r="K8" s="30"/>
      <c r="L8" s="32">
        <f t="shared" si="5"/>
        <v>0</v>
      </c>
      <c r="M8" s="22">
        <v>464.0</v>
      </c>
      <c r="N8" s="31">
        <f t="shared" si="6"/>
        <v>9.666666667</v>
      </c>
      <c r="O8" s="30"/>
      <c r="P8" s="32">
        <f t="shared" si="7"/>
        <v>0</v>
      </c>
      <c r="Q8" s="30">
        <v>500.0</v>
      </c>
      <c r="R8" s="31">
        <f t="shared" si="8"/>
        <v>10.41666667</v>
      </c>
      <c r="S8" s="22"/>
      <c r="T8" s="29">
        <f t="shared" si="9"/>
        <v>0</v>
      </c>
      <c r="U8" s="22"/>
      <c r="V8" s="29">
        <f t="shared" si="10"/>
        <v>0</v>
      </c>
      <c r="W8" s="30"/>
      <c r="X8" s="32">
        <f t="shared" si="11"/>
        <v>0</v>
      </c>
      <c r="Y8" s="30"/>
      <c r="Z8" s="32">
        <f t="shared" si="12"/>
        <v>0</v>
      </c>
      <c r="AA8" s="30"/>
      <c r="AB8" s="29">
        <f t="shared" si="13"/>
        <v>0</v>
      </c>
      <c r="AC8" s="33"/>
      <c r="AD8" s="29">
        <f t="shared" si="14"/>
        <v>0</v>
      </c>
      <c r="AE8" s="32"/>
      <c r="AF8" s="29">
        <f t="shared" si="15"/>
        <v>0</v>
      </c>
      <c r="AG8" s="28"/>
      <c r="AH8" s="32">
        <f t="shared" si="16"/>
        <v>0</v>
      </c>
      <c r="AI8" s="30"/>
      <c r="AJ8" s="29">
        <f t="shared" si="17"/>
        <v>0</v>
      </c>
      <c r="AK8" s="30">
        <v>493.0</v>
      </c>
      <c r="AL8" s="27">
        <f t="shared" si="18"/>
        <v>10.27083333</v>
      </c>
      <c r="AM8" s="30"/>
      <c r="AN8" s="29">
        <f t="shared" si="19"/>
        <v>0</v>
      </c>
      <c r="AO8" s="30"/>
      <c r="AP8" s="29">
        <f t="shared" si="20"/>
        <v>0</v>
      </c>
      <c r="AQ8" s="30">
        <v>495.0</v>
      </c>
      <c r="AR8" s="34">
        <f t="shared" si="21"/>
        <v>10.3125</v>
      </c>
      <c r="AS8" s="30"/>
      <c r="AT8" s="29">
        <f t="shared" si="22"/>
        <v>0</v>
      </c>
      <c r="AU8" s="30"/>
      <c r="AV8" s="29">
        <f t="shared" si="23"/>
        <v>0</v>
      </c>
      <c r="AW8" s="30"/>
      <c r="AX8" s="29">
        <f t="shared" si="24"/>
        <v>0</v>
      </c>
    </row>
    <row r="9">
      <c r="A9" s="26" t="s">
        <v>38</v>
      </c>
      <c r="B9" s="26" t="s">
        <v>39</v>
      </c>
      <c r="C9" s="22"/>
      <c r="D9" s="29">
        <f t="shared" si="1"/>
        <v>0</v>
      </c>
      <c r="E9" s="28"/>
      <c r="F9" s="29">
        <f t="shared" si="2"/>
        <v>0</v>
      </c>
      <c r="G9" s="30"/>
      <c r="H9" s="29">
        <f t="shared" si="3"/>
        <v>0</v>
      </c>
      <c r="I9" s="28"/>
      <c r="J9" s="29">
        <f t="shared" si="4"/>
        <v>0</v>
      </c>
      <c r="K9" s="30"/>
      <c r="L9" s="32">
        <f t="shared" si="5"/>
        <v>0</v>
      </c>
      <c r="M9" s="22"/>
      <c r="N9" s="32">
        <f t="shared" si="6"/>
        <v>0</v>
      </c>
      <c r="O9" s="30"/>
      <c r="P9" s="32">
        <f t="shared" si="7"/>
        <v>0</v>
      </c>
      <c r="Q9" s="30"/>
      <c r="R9" s="32">
        <f t="shared" si="8"/>
        <v>0</v>
      </c>
      <c r="S9" s="22"/>
      <c r="T9" s="29">
        <f t="shared" si="9"/>
        <v>0</v>
      </c>
      <c r="U9" s="22"/>
      <c r="V9" s="29">
        <f t="shared" si="10"/>
        <v>0</v>
      </c>
      <c r="W9" s="30"/>
      <c r="X9" s="32">
        <f t="shared" si="11"/>
        <v>0</v>
      </c>
      <c r="Y9" s="30">
        <v>475.0</v>
      </c>
      <c r="Z9" s="31">
        <f t="shared" si="12"/>
        <v>9.895833333</v>
      </c>
      <c r="AA9" s="30"/>
      <c r="AB9" s="29">
        <f t="shared" si="13"/>
        <v>0</v>
      </c>
      <c r="AC9" s="33"/>
      <c r="AD9" s="29">
        <f t="shared" si="14"/>
        <v>0</v>
      </c>
      <c r="AE9" s="32"/>
      <c r="AF9" s="29">
        <f t="shared" si="15"/>
        <v>0</v>
      </c>
      <c r="AG9" s="28"/>
      <c r="AH9" s="32">
        <f t="shared" si="16"/>
        <v>0</v>
      </c>
      <c r="AI9" s="30"/>
      <c r="AJ9" s="29">
        <f t="shared" si="17"/>
        <v>0</v>
      </c>
      <c r="AK9" s="30"/>
      <c r="AL9" s="29">
        <f t="shared" si="18"/>
        <v>0</v>
      </c>
      <c r="AM9" s="30"/>
      <c r="AN9" s="29">
        <f t="shared" si="19"/>
        <v>0</v>
      </c>
      <c r="AO9" s="30"/>
      <c r="AP9" s="29">
        <f t="shared" si="20"/>
        <v>0</v>
      </c>
      <c r="AQ9" s="30">
        <v>460.0</v>
      </c>
      <c r="AR9" s="29">
        <f t="shared" si="21"/>
        <v>9.583333333</v>
      </c>
      <c r="AS9" s="30"/>
      <c r="AT9" s="29">
        <f t="shared" si="22"/>
        <v>0</v>
      </c>
      <c r="AU9" s="30"/>
      <c r="AV9" s="29">
        <f t="shared" si="23"/>
        <v>0</v>
      </c>
      <c r="AW9" s="30"/>
      <c r="AX9" s="29">
        <f t="shared" si="24"/>
        <v>0</v>
      </c>
    </row>
    <row r="10">
      <c r="A10" s="26" t="s">
        <v>40</v>
      </c>
      <c r="B10" s="26" t="s">
        <v>41</v>
      </c>
      <c r="C10" s="22"/>
      <c r="D10" s="29">
        <f t="shared" si="1"/>
        <v>0</v>
      </c>
      <c r="E10" s="28">
        <v>482.0</v>
      </c>
      <c r="F10" s="32">
        <f t="shared" si="2"/>
        <v>10.04166667</v>
      </c>
      <c r="G10" s="30">
        <v>566.0</v>
      </c>
      <c r="H10" s="29">
        <f t="shared" si="3"/>
        <v>9.433333333</v>
      </c>
      <c r="I10" s="28">
        <v>495.0</v>
      </c>
      <c r="J10" s="31">
        <f t="shared" si="4"/>
        <v>10.3125</v>
      </c>
      <c r="K10" s="30"/>
      <c r="L10" s="32">
        <f t="shared" si="5"/>
        <v>0</v>
      </c>
      <c r="M10" s="22">
        <v>468.0</v>
      </c>
      <c r="N10" s="31">
        <f t="shared" si="6"/>
        <v>9.75</v>
      </c>
      <c r="O10" s="30"/>
      <c r="P10" s="32">
        <f t="shared" si="7"/>
        <v>0</v>
      </c>
      <c r="Q10" s="30">
        <v>474.0</v>
      </c>
      <c r="R10" s="31">
        <f t="shared" si="8"/>
        <v>9.875</v>
      </c>
      <c r="S10" s="22"/>
      <c r="T10" s="29">
        <f t="shared" si="9"/>
        <v>0</v>
      </c>
      <c r="U10" s="22"/>
      <c r="V10" s="29">
        <f t="shared" si="10"/>
        <v>0</v>
      </c>
      <c r="W10" s="30"/>
      <c r="X10" s="32">
        <f t="shared" si="11"/>
        <v>0</v>
      </c>
      <c r="Y10" s="30"/>
      <c r="Z10" s="32">
        <f t="shared" si="12"/>
        <v>0</v>
      </c>
      <c r="AA10" s="30">
        <v>497.0</v>
      </c>
      <c r="AB10" s="27">
        <f t="shared" si="13"/>
        <v>10.35416667</v>
      </c>
      <c r="AC10" s="33">
        <v>505.0</v>
      </c>
      <c r="AD10" s="27">
        <f t="shared" si="14"/>
        <v>10.52083333</v>
      </c>
      <c r="AE10" s="32"/>
      <c r="AF10" s="29">
        <f t="shared" si="15"/>
        <v>0</v>
      </c>
      <c r="AG10" s="28">
        <v>483.0</v>
      </c>
      <c r="AH10" s="31">
        <f t="shared" si="16"/>
        <v>10.0625</v>
      </c>
      <c r="AI10" s="30"/>
      <c r="AJ10" s="29">
        <f t="shared" si="17"/>
        <v>0</v>
      </c>
      <c r="AK10" s="30">
        <v>465.0</v>
      </c>
      <c r="AL10" s="27">
        <f t="shared" si="18"/>
        <v>9.6875</v>
      </c>
      <c r="AM10" s="30"/>
      <c r="AN10" s="29">
        <f t="shared" si="19"/>
        <v>0</v>
      </c>
      <c r="AO10" s="30"/>
      <c r="AP10" s="29">
        <f t="shared" si="20"/>
        <v>0</v>
      </c>
      <c r="AQ10" s="30"/>
      <c r="AR10" s="29">
        <f t="shared" si="21"/>
        <v>0</v>
      </c>
      <c r="AS10" s="30"/>
      <c r="AT10" s="29">
        <f t="shared" si="22"/>
        <v>0</v>
      </c>
      <c r="AU10" s="30"/>
      <c r="AV10" s="29">
        <f t="shared" si="23"/>
        <v>0</v>
      </c>
      <c r="AW10" s="30"/>
      <c r="AX10" s="29">
        <f t="shared" si="24"/>
        <v>0</v>
      </c>
    </row>
    <row r="11">
      <c r="C11" s="22"/>
      <c r="D11" s="29"/>
      <c r="E11" s="28"/>
      <c r="F11" s="32"/>
      <c r="G11" s="30"/>
      <c r="H11" s="29"/>
      <c r="I11" s="28"/>
      <c r="J11" s="32"/>
      <c r="K11" s="30"/>
      <c r="L11" s="32"/>
      <c r="M11" s="22"/>
      <c r="N11" s="32"/>
      <c r="O11" s="30"/>
      <c r="P11" s="32"/>
      <c r="Q11" s="30"/>
      <c r="R11" s="32"/>
      <c r="S11" s="22"/>
      <c r="T11" s="23"/>
      <c r="U11" s="22"/>
      <c r="V11" s="23"/>
      <c r="W11" s="30"/>
      <c r="X11" s="32"/>
      <c r="Y11" s="30"/>
      <c r="Z11" s="32"/>
      <c r="AA11" s="30"/>
      <c r="AB11" s="32"/>
      <c r="AC11" s="30"/>
      <c r="AD11" s="29"/>
      <c r="AE11" s="32"/>
      <c r="AF11" s="29"/>
      <c r="AG11" s="28"/>
      <c r="AH11" s="32"/>
      <c r="AI11" s="30"/>
      <c r="AJ11" s="29"/>
      <c r="AK11" s="30"/>
      <c r="AL11" s="29"/>
      <c r="AM11" s="30"/>
      <c r="AN11" s="29"/>
      <c r="AO11" s="30"/>
      <c r="AP11" s="29"/>
      <c r="AQ11" s="30"/>
      <c r="AR11" s="29"/>
      <c r="AS11" s="30"/>
      <c r="AT11" s="29"/>
      <c r="AU11" s="30"/>
      <c r="AV11" s="29"/>
      <c r="AW11" s="30"/>
      <c r="AX11" s="29"/>
    </row>
    <row r="12">
      <c r="A12" s="36" t="s">
        <v>42</v>
      </c>
      <c r="B12" s="37"/>
      <c r="C12" s="24"/>
      <c r="D12" s="38"/>
      <c r="E12" s="39"/>
      <c r="F12" s="40"/>
      <c r="G12" s="41"/>
      <c r="H12" s="38"/>
      <c r="I12" s="39"/>
      <c r="J12" s="40"/>
      <c r="K12" s="41"/>
      <c r="L12" s="40"/>
      <c r="M12" s="24"/>
      <c r="N12" s="40"/>
      <c r="O12" s="41"/>
      <c r="P12" s="40"/>
      <c r="Q12" s="41"/>
      <c r="R12" s="40"/>
      <c r="S12" s="24"/>
      <c r="T12" s="25"/>
      <c r="U12" s="24"/>
      <c r="V12" s="25"/>
      <c r="W12" s="41"/>
      <c r="X12" s="40"/>
      <c r="Y12" s="41"/>
      <c r="Z12" s="40"/>
      <c r="AA12" s="41"/>
      <c r="AB12" s="40"/>
      <c r="AC12" s="41"/>
      <c r="AD12" s="38"/>
      <c r="AE12" s="40"/>
      <c r="AF12" s="38"/>
      <c r="AG12" s="39"/>
      <c r="AH12" s="40"/>
      <c r="AI12" s="41"/>
      <c r="AJ12" s="38"/>
      <c r="AK12" s="41"/>
      <c r="AL12" s="38"/>
      <c r="AM12" s="41"/>
      <c r="AN12" s="38"/>
      <c r="AO12" s="41"/>
      <c r="AP12" s="38"/>
      <c r="AQ12" s="41"/>
      <c r="AR12" s="38"/>
      <c r="AS12" s="41"/>
      <c r="AT12" s="38"/>
      <c r="AU12" s="41"/>
      <c r="AV12" s="38"/>
      <c r="AW12" s="41"/>
      <c r="AX12" s="38"/>
    </row>
    <row r="13">
      <c r="A13" s="21" t="s">
        <v>30</v>
      </c>
      <c r="B13" s="21" t="s">
        <v>31</v>
      </c>
      <c r="C13" s="22"/>
      <c r="D13" s="29"/>
      <c r="E13" s="28"/>
      <c r="F13" s="32"/>
      <c r="G13" s="30"/>
      <c r="H13" s="29"/>
      <c r="I13" s="28"/>
      <c r="J13" s="32"/>
      <c r="K13" s="30"/>
      <c r="L13" s="32"/>
      <c r="M13" s="22"/>
      <c r="N13" s="32"/>
      <c r="O13" s="30"/>
      <c r="P13" s="32"/>
      <c r="Q13" s="30"/>
      <c r="R13" s="32"/>
      <c r="S13" s="22"/>
      <c r="T13" s="23"/>
      <c r="U13" s="22"/>
      <c r="V13" s="23"/>
      <c r="W13" s="30"/>
      <c r="X13" s="32"/>
      <c r="Y13" s="30"/>
      <c r="Z13" s="32"/>
      <c r="AA13" s="30"/>
      <c r="AB13" s="32"/>
      <c r="AC13" s="30"/>
      <c r="AD13" s="29"/>
      <c r="AE13" s="32"/>
      <c r="AF13" s="29"/>
      <c r="AG13" s="28"/>
      <c r="AH13" s="32"/>
      <c r="AI13" s="30"/>
      <c r="AJ13" s="29"/>
      <c r="AK13" s="30"/>
      <c r="AL13" s="29"/>
      <c r="AM13" s="30"/>
      <c r="AN13" s="29"/>
      <c r="AO13" s="30"/>
      <c r="AP13" s="29"/>
      <c r="AQ13" s="30"/>
      <c r="AR13" s="29"/>
      <c r="AS13" s="30"/>
      <c r="AT13" s="29"/>
      <c r="AU13" s="30"/>
      <c r="AV13" s="29"/>
      <c r="AW13" s="30"/>
      <c r="AX13" s="29"/>
    </row>
    <row r="14">
      <c r="A14" s="42" t="s">
        <v>43</v>
      </c>
      <c r="B14" s="26" t="s">
        <v>35</v>
      </c>
      <c r="C14" s="22"/>
      <c r="D14" s="29">
        <f>SUM(C14)/48</f>
        <v>0</v>
      </c>
      <c r="E14" s="28"/>
      <c r="F14" s="29">
        <f>SUM(E14)/48</f>
        <v>0</v>
      </c>
      <c r="G14" s="30"/>
      <c r="H14" s="29">
        <f>SUM(G14)/60</f>
        <v>0</v>
      </c>
      <c r="I14" s="28">
        <v>415.0</v>
      </c>
      <c r="J14" s="27">
        <f>SUM(I14)/48</f>
        <v>8.645833333</v>
      </c>
      <c r="K14" s="30">
        <v>386.0</v>
      </c>
      <c r="L14" s="32">
        <f>SUM(K14)/48</f>
        <v>8.041666667</v>
      </c>
      <c r="M14" s="22"/>
      <c r="N14" s="29">
        <f>SUM(M14)/48</f>
        <v>0</v>
      </c>
      <c r="O14" s="30">
        <v>463.0</v>
      </c>
      <c r="P14" s="31">
        <f>SUM(O14)/48</f>
        <v>9.645833333</v>
      </c>
      <c r="Q14" s="43" t="s">
        <v>44</v>
      </c>
      <c r="R14" s="32"/>
      <c r="S14" s="22"/>
      <c r="T14" s="29">
        <f>SUM(S14)/48</f>
        <v>0</v>
      </c>
      <c r="U14" s="22"/>
      <c r="V14" s="29">
        <f>SUM(U14)/48</f>
        <v>0</v>
      </c>
      <c r="W14" s="30">
        <v>409.0</v>
      </c>
      <c r="X14" s="32">
        <f>SUM(W14)/48</f>
        <v>8.520833333</v>
      </c>
      <c r="Y14" s="30"/>
      <c r="Z14" s="29">
        <f>SUM(Y14)/48</f>
        <v>0</v>
      </c>
      <c r="AA14" s="30">
        <v>436.0</v>
      </c>
      <c r="AB14" s="27">
        <f>SUM(AA14)/48</f>
        <v>9.083333333</v>
      </c>
      <c r="AC14" s="33">
        <v>413.0</v>
      </c>
      <c r="AD14" s="27">
        <f>SUM(AC14)/48</f>
        <v>8.604166667</v>
      </c>
      <c r="AE14" s="32"/>
      <c r="AF14" s="29">
        <f>SUM(AE14)/48</f>
        <v>0</v>
      </c>
      <c r="AG14" s="28"/>
      <c r="AH14" s="29">
        <f>SUM(AG14)/48</f>
        <v>0</v>
      </c>
      <c r="AI14" s="30">
        <v>412.0</v>
      </c>
      <c r="AJ14" s="29">
        <f>SUM(AI14)/48</f>
        <v>8.583333333</v>
      </c>
      <c r="AK14" s="30"/>
      <c r="AL14" s="29">
        <f>SUM(AK14)/48</f>
        <v>0</v>
      </c>
      <c r="AM14" s="30"/>
      <c r="AN14" s="35">
        <f>SUM(AM14)/48</f>
        <v>0</v>
      </c>
      <c r="AO14" s="30">
        <v>469.0</v>
      </c>
      <c r="AP14" s="34">
        <f>SUM(AO14)/48</f>
        <v>9.770833333</v>
      </c>
      <c r="AQ14" s="30"/>
      <c r="AR14" s="29">
        <f>SUM(AQ14)/48</f>
        <v>0</v>
      </c>
      <c r="AS14" s="30"/>
      <c r="AT14" s="29">
        <f>SUM(AS14)/48</f>
        <v>0</v>
      </c>
      <c r="AU14" s="30"/>
      <c r="AV14" s="29">
        <f>SUM(AU14)/48</f>
        <v>0</v>
      </c>
      <c r="AW14" s="30"/>
      <c r="AX14" s="29">
        <f>SUM(AW14)/48</f>
        <v>0</v>
      </c>
    </row>
    <row r="15">
      <c r="A15" s="44"/>
      <c r="B15" s="44"/>
      <c r="C15" s="45"/>
      <c r="D15" s="46"/>
      <c r="E15" s="47"/>
      <c r="F15" s="48"/>
      <c r="G15" s="49"/>
      <c r="H15" s="46"/>
      <c r="I15" s="47"/>
      <c r="J15" s="48"/>
      <c r="K15" s="49"/>
      <c r="L15" s="46"/>
      <c r="M15" s="44"/>
      <c r="N15" s="48"/>
      <c r="O15" s="49"/>
      <c r="P15" s="48"/>
      <c r="Q15" s="49"/>
      <c r="R15" s="48"/>
      <c r="S15" s="45"/>
      <c r="T15" s="3"/>
      <c r="U15" s="45"/>
      <c r="V15" s="3"/>
      <c r="W15" s="49"/>
      <c r="X15" s="48"/>
      <c r="Y15" s="49"/>
      <c r="Z15" s="48"/>
      <c r="AA15" s="49"/>
      <c r="AB15" s="48"/>
      <c r="AC15" s="50"/>
      <c r="AD15" s="46"/>
      <c r="AE15" s="48"/>
      <c r="AF15" s="46"/>
      <c r="AG15" s="47"/>
      <c r="AH15" s="48"/>
      <c r="AI15" s="49"/>
      <c r="AJ15" s="46"/>
      <c r="AK15" s="49"/>
      <c r="AL15" s="46"/>
      <c r="AM15" s="49"/>
      <c r="AN15" s="46"/>
      <c r="AO15" s="49"/>
      <c r="AP15" s="46"/>
      <c r="AQ15" s="49"/>
      <c r="AR15" s="46"/>
      <c r="AS15" s="49"/>
      <c r="AT15" s="46"/>
      <c r="AU15" s="49"/>
      <c r="AV15" s="46"/>
      <c r="AW15" s="49"/>
      <c r="AX15" s="46"/>
    </row>
    <row r="16">
      <c r="A16" s="21" t="s">
        <v>45</v>
      </c>
      <c r="B16" s="21"/>
      <c r="C16" s="22"/>
      <c r="D16" s="29"/>
      <c r="E16" s="28"/>
      <c r="F16" s="32"/>
      <c r="G16" s="30"/>
      <c r="H16" s="29"/>
      <c r="I16" s="28"/>
      <c r="J16" s="32"/>
      <c r="K16" s="30"/>
      <c r="L16" s="29"/>
      <c r="N16" s="32"/>
      <c r="O16" s="30"/>
      <c r="P16" s="32"/>
      <c r="Q16" s="30"/>
      <c r="R16" s="32"/>
      <c r="S16" s="22"/>
      <c r="T16" s="23"/>
      <c r="U16" s="22"/>
      <c r="V16" s="23"/>
      <c r="W16" s="30"/>
      <c r="X16" s="32"/>
      <c r="Y16" s="30"/>
      <c r="Z16" s="32"/>
      <c r="AA16" s="30"/>
      <c r="AB16" s="32"/>
      <c r="AC16" s="33"/>
      <c r="AD16" s="29"/>
      <c r="AE16" s="32"/>
      <c r="AF16" s="29"/>
      <c r="AG16" s="28"/>
      <c r="AH16" s="32"/>
      <c r="AI16" s="30"/>
      <c r="AJ16" s="29"/>
      <c r="AK16" s="30"/>
      <c r="AL16" s="29"/>
      <c r="AM16" s="30"/>
      <c r="AN16" s="29"/>
      <c r="AO16" s="30"/>
      <c r="AP16" s="29"/>
      <c r="AQ16" s="30"/>
      <c r="AR16" s="29"/>
      <c r="AS16" s="30"/>
      <c r="AT16" s="29"/>
      <c r="AU16" s="30"/>
      <c r="AV16" s="29"/>
      <c r="AW16" s="30"/>
      <c r="AX16" s="29"/>
    </row>
    <row r="17">
      <c r="A17" s="21" t="s">
        <v>30</v>
      </c>
      <c r="B17" s="21" t="s">
        <v>31</v>
      </c>
      <c r="C17" s="22"/>
      <c r="D17" s="29"/>
      <c r="E17" s="28"/>
      <c r="F17" s="32"/>
      <c r="G17" s="30"/>
      <c r="H17" s="29"/>
      <c r="I17" s="28"/>
      <c r="J17" s="32"/>
      <c r="K17" s="30"/>
      <c r="L17" s="32"/>
      <c r="M17" s="22"/>
      <c r="N17" s="32"/>
      <c r="O17" s="30"/>
      <c r="P17" s="32"/>
      <c r="Q17" s="30"/>
      <c r="R17" s="32"/>
      <c r="S17" s="22"/>
      <c r="T17" s="23"/>
      <c r="U17" s="22"/>
      <c r="V17" s="23"/>
      <c r="W17" s="30"/>
      <c r="X17" s="32"/>
      <c r="Y17" s="30"/>
      <c r="Z17" s="32"/>
      <c r="AA17" s="30"/>
      <c r="AB17" s="32"/>
      <c r="AC17" s="33"/>
      <c r="AD17" s="29"/>
      <c r="AE17" s="32"/>
      <c r="AF17" s="29"/>
      <c r="AG17" s="28"/>
      <c r="AH17" s="32"/>
      <c r="AI17" s="30"/>
      <c r="AJ17" s="29"/>
      <c r="AK17" s="30"/>
      <c r="AL17" s="29"/>
      <c r="AM17" s="30"/>
      <c r="AN17" s="29"/>
      <c r="AO17" s="30"/>
      <c r="AP17" s="29"/>
      <c r="AQ17" s="30"/>
      <c r="AR17" s="29"/>
      <c r="AS17" s="30"/>
      <c r="AT17" s="29"/>
      <c r="AU17" s="30"/>
      <c r="AV17" s="29"/>
      <c r="AW17" s="30"/>
      <c r="AX17" s="29"/>
    </row>
    <row r="18" ht="15.75" customHeight="1">
      <c r="A18" s="26" t="s">
        <v>46</v>
      </c>
      <c r="B18" s="26" t="s">
        <v>47</v>
      </c>
      <c r="C18" s="22"/>
      <c r="D18" s="29">
        <f>SUM(C18)/48</f>
        <v>0</v>
      </c>
      <c r="E18" s="28"/>
      <c r="F18" s="29">
        <f>SUM(E18)/48</f>
        <v>0</v>
      </c>
      <c r="G18" s="30"/>
      <c r="H18" s="29">
        <f>SUM(G18)/60</f>
        <v>0</v>
      </c>
      <c r="I18" s="28"/>
      <c r="J18" s="29">
        <f>SUM(I18)/48</f>
        <v>0</v>
      </c>
      <c r="K18" s="30">
        <v>452.0</v>
      </c>
      <c r="L18" s="31">
        <f>SUM(K18)/48</f>
        <v>9.416666667</v>
      </c>
      <c r="M18" s="22"/>
      <c r="N18" s="29">
        <f>SUM(M18)/48</f>
        <v>0</v>
      </c>
      <c r="O18" s="30"/>
      <c r="P18" s="29">
        <f>SUM(O18)/48</f>
        <v>0</v>
      </c>
      <c r="Q18" s="30">
        <v>456.0</v>
      </c>
      <c r="R18" s="31">
        <f>SUM(Q18)/48</f>
        <v>9.5</v>
      </c>
      <c r="S18" s="22"/>
      <c r="T18" s="29">
        <f>SUM(S18)/48</f>
        <v>0</v>
      </c>
      <c r="U18" s="22"/>
      <c r="V18" s="29">
        <f>SUM(U18)/48</f>
        <v>0</v>
      </c>
      <c r="W18" s="30"/>
      <c r="X18" s="29">
        <f>SUM(W18)/48</f>
        <v>0</v>
      </c>
      <c r="Y18" s="30"/>
      <c r="Z18" s="29">
        <f>SUM(Y18)/48</f>
        <v>0</v>
      </c>
      <c r="AA18" s="30">
        <v>472.0</v>
      </c>
      <c r="AB18" s="27">
        <f>SUM(AA18)/48</f>
        <v>9.833333333</v>
      </c>
      <c r="AC18" s="33">
        <v>476.0</v>
      </c>
      <c r="AD18" s="27">
        <f>SUM(AC18)/48</f>
        <v>9.916666667</v>
      </c>
      <c r="AE18" s="32"/>
      <c r="AF18" s="29">
        <f>SUM(AE18)/48</f>
        <v>0</v>
      </c>
      <c r="AG18" s="28">
        <v>458.0</v>
      </c>
      <c r="AH18" s="31">
        <f>SUM(AG18)/48</f>
        <v>9.541666667</v>
      </c>
      <c r="AI18" s="30"/>
      <c r="AJ18" s="29">
        <f>SUM(AI18)/48</f>
        <v>0</v>
      </c>
      <c r="AK18" s="30"/>
      <c r="AL18" s="29">
        <f>SUM(AK18)/48</f>
        <v>0</v>
      </c>
      <c r="AM18" s="30"/>
      <c r="AN18" s="29">
        <f>SUM(AM18)/48</f>
        <v>0</v>
      </c>
      <c r="AO18" s="30"/>
      <c r="AP18" s="29">
        <f>SUM(AO18)/48</f>
        <v>0</v>
      </c>
      <c r="AQ18" s="30">
        <v>458.0</v>
      </c>
      <c r="AR18" s="34">
        <f>SUM(AQ18)/48</f>
        <v>9.541666667</v>
      </c>
      <c r="AS18" s="30"/>
      <c r="AT18" s="29">
        <f>SUM(AS18)/48</f>
        <v>0</v>
      </c>
      <c r="AU18" s="30"/>
      <c r="AV18" s="29">
        <f>SUM(AU18)/48</f>
        <v>0</v>
      </c>
      <c r="AW18" s="30"/>
      <c r="AX18" s="29">
        <f>SUM(AW18)/48</f>
        <v>0</v>
      </c>
    </row>
    <row r="19" ht="15.75" customHeight="1">
      <c r="A19" s="44"/>
      <c r="B19" s="44"/>
      <c r="C19" s="45"/>
      <c r="D19" s="46"/>
      <c r="E19" s="47"/>
      <c r="F19" s="48"/>
      <c r="G19" s="49"/>
      <c r="H19" s="46"/>
      <c r="I19" s="47"/>
      <c r="J19" s="48"/>
      <c r="K19" s="49"/>
      <c r="L19" s="48"/>
      <c r="M19" s="45"/>
      <c r="N19" s="48"/>
      <c r="O19" s="49"/>
      <c r="P19" s="48"/>
      <c r="Q19" s="49"/>
      <c r="R19" s="48"/>
      <c r="S19" s="45"/>
      <c r="T19" s="3"/>
      <c r="U19" s="45"/>
      <c r="V19" s="3"/>
      <c r="W19" s="49"/>
      <c r="X19" s="48"/>
      <c r="Y19" s="49"/>
      <c r="Z19" s="48"/>
      <c r="AA19" s="49"/>
      <c r="AB19" s="48"/>
      <c r="AC19" s="50"/>
      <c r="AD19" s="46"/>
      <c r="AE19" s="48"/>
      <c r="AF19" s="46"/>
      <c r="AG19" s="47"/>
      <c r="AH19" s="48"/>
      <c r="AI19" s="49"/>
      <c r="AJ19" s="46"/>
      <c r="AK19" s="49"/>
      <c r="AL19" s="46"/>
      <c r="AM19" s="49"/>
      <c r="AN19" s="46"/>
      <c r="AO19" s="49"/>
      <c r="AP19" s="46"/>
      <c r="AQ19" s="49"/>
      <c r="AR19" s="46"/>
      <c r="AS19" s="49"/>
      <c r="AT19" s="46"/>
      <c r="AU19" s="49"/>
      <c r="AV19" s="46"/>
      <c r="AW19" s="49"/>
      <c r="AX19" s="46"/>
    </row>
    <row r="20" ht="15.75" customHeight="1">
      <c r="A20" s="21" t="s">
        <v>48</v>
      </c>
      <c r="B20" s="21"/>
      <c r="C20" s="22"/>
      <c r="D20" s="29"/>
      <c r="E20" s="28"/>
      <c r="F20" s="32"/>
      <c r="G20" s="30"/>
      <c r="H20" s="29"/>
      <c r="I20" s="28"/>
      <c r="J20" s="32"/>
      <c r="K20" s="30"/>
      <c r="L20" s="32"/>
      <c r="M20" s="22"/>
      <c r="N20" s="32"/>
      <c r="O20" s="30"/>
      <c r="P20" s="32"/>
      <c r="Q20" s="30"/>
      <c r="R20" s="32"/>
      <c r="S20" s="22"/>
      <c r="T20" s="23"/>
      <c r="U20" s="22"/>
      <c r="V20" s="23"/>
      <c r="W20" s="30"/>
      <c r="X20" s="32"/>
      <c r="Y20" s="30"/>
      <c r="Z20" s="32"/>
      <c r="AA20" s="30"/>
      <c r="AB20" s="32"/>
      <c r="AC20" s="33"/>
      <c r="AD20" s="29"/>
      <c r="AE20" s="32"/>
      <c r="AF20" s="29"/>
      <c r="AG20" s="28"/>
      <c r="AH20" s="32"/>
      <c r="AI20" s="30"/>
      <c r="AJ20" s="29"/>
      <c r="AK20" s="30"/>
      <c r="AL20" s="29"/>
      <c r="AM20" s="30"/>
      <c r="AN20" s="29"/>
      <c r="AO20" s="30"/>
      <c r="AP20" s="29"/>
      <c r="AQ20" s="30"/>
      <c r="AR20" s="29"/>
      <c r="AS20" s="30"/>
      <c r="AT20" s="29"/>
      <c r="AU20" s="30"/>
      <c r="AV20" s="29"/>
      <c r="AW20" s="30"/>
      <c r="AX20" s="29"/>
    </row>
    <row r="21" ht="15.75" customHeight="1">
      <c r="A21" s="21" t="s">
        <v>30</v>
      </c>
      <c r="B21" s="21" t="s">
        <v>31</v>
      </c>
      <c r="C21" s="22"/>
      <c r="D21" s="29"/>
      <c r="E21" s="28"/>
      <c r="F21" s="32"/>
      <c r="G21" s="30"/>
      <c r="H21" s="29"/>
      <c r="I21" s="28"/>
      <c r="J21" s="32"/>
      <c r="K21" s="30"/>
      <c r="L21" s="32"/>
      <c r="M21" s="22"/>
      <c r="N21" s="32"/>
      <c r="O21" s="30"/>
      <c r="P21" s="32"/>
      <c r="Q21" s="30"/>
      <c r="R21" s="32"/>
      <c r="S21" s="22"/>
      <c r="T21" s="23"/>
      <c r="U21" s="22"/>
      <c r="V21" s="23"/>
      <c r="W21" s="30"/>
      <c r="X21" s="32"/>
      <c r="Y21" s="30"/>
      <c r="Z21" s="32"/>
      <c r="AA21" s="30"/>
      <c r="AB21" s="32"/>
      <c r="AC21" s="33"/>
      <c r="AD21" s="29"/>
      <c r="AE21" s="32"/>
      <c r="AF21" s="29"/>
      <c r="AG21" s="28"/>
      <c r="AH21" s="32"/>
      <c r="AI21" s="30"/>
      <c r="AJ21" s="29"/>
      <c r="AK21" s="30"/>
      <c r="AL21" s="29"/>
      <c r="AM21" s="30"/>
      <c r="AN21" s="29"/>
      <c r="AO21" s="30"/>
      <c r="AP21" s="29"/>
      <c r="AQ21" s="30"/>
      <c r="AR21" s="29"/>
      <c r="AS21" s="30"/>
      <c r="AT21" s="29"/>
      <c r="AU21" s="30"/>
      <c r="AV21" s="29"/>
      <c r="AW21" s="30"/>
      <c r="AX21" s="29"/>
    </row>
    <row r="22" ht="15.75" customHeight="1">
      <c r="A22" s="26" t="s">
        <v>49</v>
      </c>
      <c r="B22" s="26" t="s">
        <v>47</v>
      </c>
      <c r="C22" s="22"/>
      <c r="D22" s="29">
        <f t="shared" ref="D22:D23" si="25">SUM(C22)/48</f>
        <v>0</v>
      </c>
      <c r="E22" s="28"/>
      <c r="F22" s="29">
        <f t="shared" ref="F22:F23" si="26">SUM(E22)/48</f>
        <v>0</v>
      </c>
      <c r="G22" s="30"/>
      <c r="H22" s="29">
        <f t="shared" ref="H22:H23" si="27">SUM(G22)/60</f>
        <v>0</v>
      </c>
      <c r="I22" s="28"/>
      <c r="J22" s="29">
        <f t="shared" ref="J22:J23" si="28">SUM(I22)/48</f>
        <v>0</v>
      </c>
      <c r="K22" s="30"/>
      <c r="L22" s="29">
        <f t="shared" ref="L22:L23" si="29">SUM(K22)/48</f>
        <v>0</v>
      </c>
      <c r="M22" s="22"/>
      <c r="N22" s="29">
        <f t="shared" ref="N22:N23" si="30">SUM(M22)/48</f>
        <v>0</v>
      </c>
      <c r="O22" s="30"/>
      <c r="P22" s="29">
        <f t="shared" ref="P22:P23" si="31">SUM(O22)/48</f>
        <v>0</v>
      </c>
      <c r="Q22" s="30">
        <v>364.0</v>
      </c>
      <c r="R22" s="31">
        <f t="shared" ref="R22:R23" si="32">SUM(Q22)/48</f>
        <v>7.583333333</v>
      </c>
      <c r="S22" s="22"/>
      <c r="T22" s="29">
        <f t="shared" ref="T22:T23" si="33">SUM(S22)/48</f>
        <v>0</v>
      </c>
      <c r="U22" s="22"/>
      <c r="V22" s="29">
        <f t="shared" ref="V22:V23" si="34">SUM(U22)/48</f>
        <v>0</v>
      </c>
      <c r="W22" s="30"/>
      <c r="X22" s="29">
        <f t="shared" ref="X22:X23" si="35">SUM(W22)/48</f>
        <v>0</v>
      </c>
      <c r="Y22" s="30"/>
      <c r="Z22" s="29">
        <f t="shared" ref="Z22:Z23" si="36">SUM(Y22)/48</f>
        <v>0</v>
      </c>
      <c r="AA22" s="30">
        <v>404.0</v>
      </c>
      <c r="AB22" s="27">
        <f t="shared" ref="AB22:AB23" si="37">SUM(AA22)/48</f>
        <v>8.416666667</v>
      </c>
      <c r="AC22" s="33">
        <v>414.0</v>
      </c>
      <c r="AD22" s="27">
        <f t="shared" ref="AD22:AD23" si="38">SUM(AC22)/48</f>
        <v>8.625</v>
      </c>
      <c r="AE22" s="32"/>
      <c r="AF22" s="29">
        <f t="shared" ref="AF22:AF23" si="39">SUM(AE22)/48</f>
        <v>0</v>
      </c>
      <c r="AG22" s="28">
        <v>351.0</v>
      </c>
      <c r="AH22" s="31">
        <f t="shared" ref="AH22:AH23" si="40">SUM(AG22)/48</f>
        <v>7.3125</v>
      </c>
      <c r="AI22" s="30"/>
      <c r="AJ22" s="29">
        <f t="shared" ref="AJ22:AJ23" si="41">SUM(AI22)/48</f>
        <v>0</v>
      </c>
      <c r="AK22" s="30"/>
      <c r="AL22" s="29">
        <f t="shared" ref="AL22:AL23" si="42">SUM(AK22)/48</f>
        <v>0</v>
      </c>
      <c r="AM22" s="30"/>
      <c r="AN22" s="29">
        <f t="shared" ref="AN22:AN23" si="43">SUM(AM22)/48</f>
        <v>0</v>
      </c>
      <c r="AO22" s="30"/>
      <c r="AP22" s="29">
        <f t="shared" ref="AP22:AP23" si="44">SUM(AO22)/48</f>
        <v>0</v>
      </c>
      <c r="AQ22" s="30">
        <v>381.0</v>
      </c>
      <c r="AR22" s="34">
        <f t="shared" ref="AR22:AR23" si="45">SUM(AQ22)/48</f>
        <v>7.9375</v>
      </c>
      <c r="AS22" s="30"/>
      <c r="AT22" s="29">
        <f t="shared" ref="AT22:AT23" si="46">SUM(AS22)/48</f>
        <v>0</v>
      </c>
      <c r="AU22" s="30"/>
      <c r="AV22" s="29">
        <f t="shared" ref="AV22:AV23" si="47">SUM(AU22)/48</f>
        <v>0</v>
      </c>
      <c r="AW22" s="30"/>
      <c r="AX22" s="29">
        <f t="shared" ref="AX22:AX23" si="48">SUM(AW22)/48</f>
        <v>0</v>
      </c>
    </row>
    <row r="23" ht="15.75" customHeight="1">
      <c r="A23" s="26" t="s">
        <v>50</v>
      </c>
      <c r="B23" s="26" t="s">
        <v>51</v>
      </c>
      <c r="C23" s="22"/>
      <c r="D23" s="29">
        <f t="shared" si="25"/>
        <v>0</v>
      </c>
      <c r="E23" s="28"/>
      <c r="F23" s="29">
        <f t="shared" si="26"/>
        <v>0</v>
      </c>
      <c r="G23" s="30"/>
      <c r="H23" s="29">
        <f t="shared" si="27"/>
        <v>0</v>
      </c>
      <c r="I23" s="28"/>
      <c r="J23" s="29">
        <f t="shared" si="28"/>
        <v>0</v>
      </c>
      <c r="K23" s="30"/>
      <c r="L23" s="29">
        <f t="shared" si="29"/>
        <v>0</v>
      </c>
      <c r="M23" s="22"/>
      <c r="N23" s="29">
        <f t="shared" si="30"/>
        <v>0</v>
      </c>
      <c r="O23" s="30">
        <v>404.0</v>
      </c>
      <c r="P23" s="31">
        <f t="shared" si="31"/>
        <v>8.416666667</v>
      </c>
      <c r="Q23" s="43" t="s">
        <v>44</v>
      </c>
      <c r="R23" s="29">
        <f t="shared" si="32"/>
        <v>0</v>
      </c>
      <c r="S23" s="22"/>
      <c r="T23" s="29">
        <f t="shared" si="33"/>
        <v>0</v>
      </c>
      <c r="U23" s="22"/>
      <c r="V23" s="29">
        <f t="shared" si="34"/>
        <v>0</v>
      </c>
      <c r="W23" s="30"/>
      <c r="X23" s="29">
        <f t="shared" si="35"/>
        <v>0</v>
      </c>
      <c r="Y23" s="30">
        <v>376.0</v>
      </c>
      <c r="Z23" s="27">
        <f t="shared" si="36"/>
        <v>7.833333333</v>
      </c>
      <c r="AA23" s="30">
        <v>396.0</v>
      </c>
      <c r="AB23" s="27">
        <f t="shared" si="37"/>
        <v>8.25</v>
      </c>
      <c r="AC23" s="33">
        <v>423.0</v>
      </c>
      <c r="AD23" s="27">
        <f t="shared" si="38"/>
        <v>8.8125</v>
      </c>
      <c r="AE23" s="32"/>
      <c r="AF23" s="29">
        <f t="shared" si="39"/>
        <v>0</v>
      </c>
      <c r="AG23" s="28"/>
      <c r="AH23" s="29">
        <f t="shared" si="40"/>
        <v>0</v>
      </c>
      <c r="AI23" s="30">
        <v>379.0</v>
      </c>
      <c r="AJ23" s="27">
        <f t="shared" si="41"/>
        <v>7.895833333</v>
      </c>
      <c r="AK23" s="30"/>
      <c r="AL23" s="29">
        <f t="shared" si="42"/>
        <v>0</v>
      </c>
      <c r="AM23" s="30"/>
      <c r="AN23" s="29">
        <f t="shared" si="43"/>
        <v>0</v>
      </c>
      <c r="AO23" s="30"/>
      <c r="AP23" s="29">
        <f t="shared" si="44"/>
        <v>0</v>
      </c>
      <c r="AQ23" s="30"/>
      <c r="AR23" s="29">
        <f t="shared" si="45"/>
        <v>0</v>
      </c>
      <c r="AS23" s="30"/>
      <c r="AT23" s="29">
        <f t="shared" si="46"/>
        <v>0</v>
      </c>
      <c r="AU23" s="30"/>
      <c r="AV23" s="29">
        <f t="shared" si="47"/>
        <v>0</v>
      </c>
      <c r="AW23" s="30"/>
      <c r="AX23" s="29">
        <f t="shared" si="48"/>
        <v>0</v>
      </c>
    </row>
    <row r="24" ht="15.75" customHeight="1">
      <c r="A24" s="44"/>
      <c r="B24" s="44"/>
      <c r="C24" s="45"/>
      <c r="D24" s="46"/>
      <c r="E24" s="47"/>
      <c r="F24" s="48"/>
      <c r="G24" s="49"/>
      <c r="H24" s="46"/>
      <c r="I24" s="47"/>
      <c r="J24" s="48"/>
      <c r="K24" s="49"/>
      <c r="L24" s="46"/>
      <c r="M24" s="44"/>
      <c r="N24" s="48"/>
      <c r="O24" s="49"/>
      <c r="P24" s="48"/>
      <c r="Q24" s="49"/>
      <c r="R24" s="48"/>
      <c r="S24" s="45"/>
      <c r="T24" s="3"/>
      <c r="U24" s="45"/>
      <c r="V24" s="3"/>
      <c r="W24" s="49"/>
      <c r="X24" s="48"/>
      <c r="Y24" s="49"/>
      <c r="Z24" s="48"/>
      <c r="AA24" s="49"/>
      <c r="AB24" s="48"/>
      <c r="AC24" s="50"/>
      <c r="AD24" s="46"/>
      <c r="AE24" s="48"/>
      <c r="AF24" s="46"/>
      <c r="AG24" s="47"/>
      <c r="AH24" s="48"/>
      <c r="AI24" s="49"/>
      <c r="AJ24" s="46"/>
      <c r="AK24" s="49"/>
      <c r="AL24" s="46"/>
      <c r="AM24" s="49"/>
      <c r="AN24" s="46"/>
      <c r="AO24" s="49"/>
      <c r="AP24" s="46"/>
      <c r="AQ24" s="49"/>
      <c r="AR24" s="46"/>
      <c r="AS24" s="49"/>
      <c r="AT24" s="46"/>
      <c r="AU24" s="49"/>
      <c r="AV24" s="46"/>
      <c r="AW24" s="49"/>
      <c r="AX24" s="46"/>
    </row>
    <row r="25" ht="15.75" customHeight="1">
      <c r="A25" s="21" t="s">
        <v>52</v>
      </c>
      <c r="B25" s="21"/>
      <c r="C25" s="22"/>
      <c r="D25" s="29"/>
      <c r="E25" s="28"/>
      <c r="F25" s="32"/>
      <c r="G25" s="30"/>
      <c r="H25" s="29"/>
      <c r="I25" s="28"/>
      <c r="J25" s="32"/>
      <c r="K25" s="30"/>
      <c r="L25" s="29"/>
      <c r="N25" s="32"/>
      <c r="O25" s="30"/>
      <c r="P25" s="32"/>
      <c r="Q25" s="30"/>
      <c r="R25" s="32"/>
      <c r="S25" s="22"/>
      <c r="T25" s="23"/>
      <c r="U25" s="22"/>
      <c r="V25" s="23"/>
      <c r="W25" s="30"/>
      <c r="X25" s="32"/>
      <c r="Y25" s="30"/>
      <c r="Z25" s="32"/>
      <c r="AA25" s="30"/>
      <c r="AB25" s="32"/>
      <c r="AC25" s="33"/>
      <c r="AD25" s="29"/>
      <c r="AE25" s="32"/>
      <c r="AF25" s="29"/>
      <c r="AG25" s="28"/>
      <c r="AH25" s="32"/>
      <c r="AI25" s="30"/>
      <c r="AJ25" s="29"/>
      <c r="AK25" s="30"/>
      <c r="AL25" s="29"/>
      <c r="AM25" s="30"/>
      <c r="AN25" s="29"/>
      <c r="AO25" s="30"/>
      <c r="AP25" s="29"/>
      <c r="AQ25" s="30"/>
      <c r="AR25" s="29"/>
      <c r="AS25" s="30"/>
      <c r="AT25" s="29"/>
      <c r="AU25" s="30"/>
      <c r="AV25" s="29"/>
      <c r="AW25" s="30"/>
      <c r="AX25" s="29"/>
    </row>
    <row r="26" ht="15.75" customHeight="1">
      <c r="A26" s="21" t="s">
        <v>30</v>
      </c>
      <c r="B26" s="21" t="s">
        <v>31</v>
      </c>
      <c r="C26" s="22"/>
      <c r="D26" s="29"/>
      <c r="E26" s="28"/>
      <c r="F26" s="32"/>
      <c r="G26" s="30"/>
      <c r="H26" s="29"/>
      <c r="I26" s="28"/>
      <c r="J26" s="32"/>
      <c r="K26" s="30"/>
      <c r="L26" s="29"/>
      <c r="N26" s="32"/>
      <c r="O26" s="30"/>
      <c r="P26" s="32"/>
      <c r="Q26" s="30"/>
      <c r="R26" s="32"/>
      <c r="S26" s="22"/>
      <c r="T26" s="23"/>
      <c r="U26" s="22"/>
      <c r="V26" s="23"/>
      <c r="W26" s="30"/>
      <c r="X26" s="32"/>
      <c r="Y26" s="30"/>
      <c r="Z26" s="32"/>
      <c r="AA26" s="30"/>
      <c r="AB26" s="32"/>
      <c r="AC26" s="33"/>
      <c r="AD26" s="29"/>
      <c r="AE26" s="32"/>
      <c r="AF26" s="29"/>
      <c r="AG26" s="28"/>
      <c r="AH26" s="32"/>
      <c r="AI26" s="30"/>
      <c r="AJ26" s="29"/>
      <c r="AK26" s="30"/>
      <c r="AL26" s="29"/>
      <c r="AM26" s="30"/>
      <c r="AN26" s="29"/>
      <c r="AO26" s="30"/>
      <c r="AP26" s="29"/>
      <c r="AQ26" s="30"/>
      <c r="AR26" s="29"/>
      <c r="AS26" s="30"/>
      <c r="AT26" s="29"/>
      <c r="AU26" s="30"/>
      <c r="AV26" s="29"/>
      <c r="AW26" s="30"/>
      <c r="AX26" s="29"/>
    </row>
    <row r="27" ht="15.75" customHeight="1">
      <c r="A27" s="26" t="s">
        <v>53</v>
      </c>
      <c r="B27" s="26" t="s">
        <v>54</v>
      </c>
      <c r="C27" s="22">
        <v>350.0</v>
      </c>
      <c r="D27" s="27">
        <f t="shared" ref="D27:D28" si="49">SUM(C27)/48</f>
        <v>7.291666667</v>
      </c>
      <c r="E27" s="28">
        <v>372.0</v>
      </c>
      <c r="F27" s="31">
        <f t="shared" ref="F27:F28" si="50">SUM(E27)/48</f>
        <v>7.75</v>
      </c>
      <c r="G27" s="30">
        <v>469.0</v>
      </c>
      <c r="H27" s="27">
        <f t="shared" ref="H27:H28" si="51">SUM(G27)/60</f>
        <v>7.816666667</v>
      </c>
      <c r="I27" s="28">
        <v>357.0</v>
      </c>
      <c r="J27" s="31">
        <f t="shared" ref="J27:J28" si="52">SUM(I27)/48</f>
        <v>7.4375</v>
      </c>
      <c r="K27" s="30">
        <v>369.0</v>
      </c>
      <c r="L27" s="31">
        <f t="shared" ref="L27:L28" si="53">SUM(K27)/48</f>
        <v>7.6875</v>
      </c>
      <c r="M27" s="22"/>
      <c r="N27" s="29">
        <f t="shared" ref="N27:N28" si="54">SUM(M27)/48</f>
        <v>0</v>
      </c>
      <c r="O27" s="30"/>
      <c r="P27" s="29">
        <f t="shared" ref="P27:P28" si="55">SUM(O27)/48</f>
        <v>0</v>
      </c>
      <c r="Q27" s="30">
        <v>347.0</v>
      </c>
      <c r="R27" s="31">
        <f t="shared" ref="R27:R28" si="56">SUM(Q27)/48</f>
        <v>7.229166667</v>
      </c>
      <c r="S27" s="22"/>
      <c r="T27" s="29">
        <f t="shared" ref="T27:T28" si="57">SUM(S27)/48</f>
        <v>0</v>
      </c>
      <c r="U27" s="22"/>
      <c r="V27" s="29">
        <f t="shared" ref="V27:V28" si="58">SUM(U27)/48</f>
        <v>0</v>
      </c>
      <c r="W27" s="30"/>
      <c r="X27" s="29">
        <f t="shared" ref="X27:X28" si="59">SUM(W27)/48</f>
        <v>0</v>
      </c>
      <c r="Y27" s="30">
        <v>340.0</v>
      </c>
      <c r="Z27" s="27">
        <f t="shared" ref="Z27:Z28" si="60">SUM(Y27)/48</f>
        <v>7.083333333</v>
      </c>
      <c r="AA27" s="30">
        <v>374.0</v>
      </c>
      <c r="AB27" s="27">
        <f t="shared" ref="AB27:AB28" si="61">SUM(AA27)/48</f>
        <v>7.791666667</v>
      </c>
      <c r="AC27" s="33"/>
      <c r="AD27" s="29">
        <f t="shared" ref="AD27:AD28" si="62">SUM(AC27)/48</f>
        <v>0</v>
      </c>
      <c r="AE27" s="32"/>
      <c r="AF27" s="29">
        <f t="shared" ref="AF27:AF28" si="63">SUM(AE27)/24</f>
        <v>0</v>
      </c>
      <c r="AG27" s="28"/>
      <c r="AH27" s="32">
        <f t="shared" ref="AH27:AH28" si="64">SUM(AG27)/48</f>
        <v>0</v>
      </c>
      <c r="AI27" s="30">
        <v>359.0</v>
      </c>
      <c r="AJ27" s="27">
        <f t="shared" ref="AJ27:AJ28" si="65">SUM(AI27)/48</f>
        <v>7.479166667</v>
      </c>
      <c r="AK27" s="30"/>
      <c r="AL27" s="29">
        <f t="shared" ref="AL27:AL28" si="66">SUM(AK27)/48</f>
        <v>0</v>
      </c>
      <c r="AM27" s="30"/>
      <c r="AN27" s="29">
        <f t="shared" ref="AN27:AN28" si="67">SUM(AM27)/48</f>
        <v>0</v>
      </c>
      <c r="AO27" s="30"/>
      <c r="AP27" s="29">
        <f t="shared" ref="AP27:AP28" si="68">SUM(AO27)/48</f>
        <v>0</v>
      </c>
      <c r="AQ27" s="30">
        <v>317.0</v>
      </c>
      <c r="AR27" s="29">
        <f t="shared" ref="AR27:AR28" si="69">SUM(AQ27)/48</f>
        <v>6.604166667</v>
      </c>
      <c r="AS27" s="30"/>
      <c r="AT27" s="29">
        <f t="shared" ref="AT27:AT28" si="70">SUM(AS27)/48</f>
        <v>0</v>
      </c>
      <c r="AU27" s="30"/>
      <c r="AV27" s="29">
        <f t="shared" ref="AV27:AV28" si="71">SUM(AU27)/48</f>
        <v>0</v>
      </c>
      <c r="AW27" s="30"/>
      <c r="AX27" s="29">
        <f t="shared" ref="AX27:AX28" si="72">SUM(AW27)/48</f>
        <v>0</v>
      </c>
    </row>
    <row r="28" ht="15.75" customHeight="1">
      <c r="A28" s="26" t="s">
        <v>55</v>
      </c>
      <c r="B28" s="26" t="s">
        <v>56</v>
      </c>
      <c r="C28" s="22"/>
      <c r="D28" s="29">
        <f t="shared" si="49"/>
        <v>0</v>
      </c>
      <c r="E28" s="28"/>
      <c r="F28" s="29">
        <f t="shared" si="50"/>
        <v>0</v>
      </c>
      <c r="G28" s="30"/>
      <c r="H28" s="29">
        <f t="shared" si="51"/>
        <v>0</v>
      </c>
      <c r="I28" s="28"/>
      <c r="J28" s="29">
        <f t="shared" si="52"/>
        <v>0</v>
      </c>
      <c r="K28" s="30"/>
      <c r="L28" s="29">
        <f t="shared" si="53"/>
        <v>0</v>
      </c>
      <c r="N28" s="29">
        <f t="shared" si="54"/>
        <v>0</v>
      </c>
      <c r="O28" s="30">
        <v>355.0</v>
      </c>
      <c r="P28" s="31">
        <f t="shared" si="55"/>
        <v>7.395833333</v>
      </c>
      <c r="Q28" s="30">
        <v>313.0</v>
      </c>
      <c r="R28" s="32">
        <f t="shared" si="56"/>
        <v>6.520833333</v>
      </c>
      <c r="S28" s="22">
        <v>361.0</v>
      </c>
      <c r="T28" s="27">
        <f t="shared" si="57"/>
        <v>7.520833333</v>
      </c>
      <c r="U28" s="22">
        <v>294.0</v>
      </c>
      <c r="V28" s="29">
        <f t="shared" si="58"/>
        <v>6.125</v>
      </c>
      <c r="W28" s="30"/>
      <c r="X28" s="29">
        <f t="shared" si="59"/>
        <v>0</v>
      </c>
      <c r="Y28" s="30"/>
      <c r="Z28" s="29">
        <f t="shared" si="60"/>
        <v>0</v>
      </c>
      <c r="AA28" s="30"/>
      <c r="AB28" s="29">
        <f t="shared" si="61"/>
        <v>0</v>
      </c>
      <c r="AC28" s="33"/>
      <c r="AD28" s="29">
        <f t="shared" si="62"/>
        <v>0</v>
      </c>
      <c r="AE28" s="32">
        <v>193.0</v>
      </c>
      <c r="AF28" s="27">
        <f t="shared" si="63"/>
        <v>8.041666667</v>
      </c>
      <c r="AG28" s="28">
        <v>285.0</v>
      </c>
      <c r="AH28" s="29">
        <f t="shared" si="64"/>
        <v>5.9375</v>
      </c>
      <c r="AI28" s="30"/>
      <c r="AJ28" s="29">
        <f t="shared" si="65"/>
        <v>0</v>
      </c>
      <c r="AK28" s="30"/>
      <c r="AL28" s="29">
        <f t="shared" si="66"/>
        <v>0</v>
      </c>
      <c r="AM28" s="30"/>
      <c r="AN28" s="29">
        <f t="shared" si="67"/>
        <v>0</v>
      </c>
      <c r="AO28" s="30"/>
      <c r="AP28" s="29">
        <f t="shared" si="68"/>
        <v>0</v>
      </c>
      <c r="AQ28" s="30"/>
      <c r="AR28" s="29">
        <f t="shared" si="69"/>
        <v>0</v>
      </c>
      <c r="AS28" s="30"/>
      <c r="AT28" s="29">
        <f t="shared" si="70"/>
        <v>0</v>
      </c>
      <c r="AU28" s="30"/>
      <c r="AV28" s="29">
        <f t="shared" si="71"/>
        <v>0</v>
      </c>
      <c r="AW28" s="30"/>
      <c r="AX28" s="29">
        <f t="shared" si="72"/>
        <v>0</v>
      </c>
    </row>
    <row r="29" ht="15.75" customHeight="1">
      <c r="A29" s="44"/>
      <c r="B29" s="44"/>
      <c r="C29" s="45"/>
      <c r="D29" s="46"/>
      <c r="E29" s="47"/>
      <c r="F29" s="48"/>
      <c r="G29" s="49"/>
      <c r="H29" s="46"/>
      <c r="I29" s="47"/>
      <c r="J29" s="48"/>
      <c r="K29" s="49"/>
      <c r="L29" s="46"/>
      <c r="M29" s="44"/>
      <c r="N29" s="48"/>
      <c r="O29" s="49"/>
      <c r="P29" s="48"/>
      <c r="Q29" s="49"/>
      <c r="R29" s="48"/>
      <c r="S29" s="45"/>
      <c r="T29" s="3"/>
      <c r="U29" s="45"/>
      <c r="V29" s="3"/>
      <c r="W29" s="49"/>
      <c r="X29" s="48"/>
      <c r="Y29" s="49"/>
      <c r="Z29" s="48"/>
      <c r="AA29" s="49"/>
      <c r="AB29" s="48"/>
      <c r="AC29" s="50"/>
      <c r="AD29" s="46"/>
      <c r="AE29" s="48"/>
      <c r="AF29" s="46"/>
      <c r="AG29" s="47"/>
      <c r="AH29" s="48"/>
      <c r="AI29" s="49"/>
      <c r="AJ29" s="46"/>
      <c r="AK29" s="49"/>
      <c r="AL29" s="46"/>
      <c r="AM29" s="49"/>
      <c r="AN29" s="46"/>
      <c r="AO29" s="49"/>
      <c r="AP29" s="46"/>
      <c r="AQ29" s="49"/>
      <c r="AR29" s="46"/>
      <c r="AS29" s="49"/>
      <c r="AT29" s="46"/>
      <c r="AU29" s="49"/>
      <c r="AV29" s="46"/>
      <c r="AW29" s="49"/>
      <c r="AX29" s="46"/>
    </row>
    <row r="30" ht="15.75" customHeight="1">
      <c r="A30" s="21" t="s">
        <v>57</v>
      </c>
      <c r="B30" s="21"/>
      <c r="C30" s="22"/>
      <c r="D30" s="29"/>
      <c r="E30" s="28"/>
      <c r="F30" s="32"/>
      <c r="G30" s="30"/>
      <c r="H30" s="29"/>
      <c r="I30" s="28"/>
      <c r="J30" s="32"/>
      <c r="K30" s="30"/>
      <c r="L30" s="29"/>
      <c r="N30" s="32"/>
      <c r="O30" s="30"/>
      <c r="P30" s="32"/>
      <c r="Q30" s="30"/>
      <c r="R30" s="32"/>
      <c r="S30" s="22"/>
      <c r="T30" s="23"/>
      <c r="U30" s="22"/>
      <c r="V30" s="23"/>
      <c r="W30" s="30"/>
      <c r="X30" s="32"/>
      <c r="Y30" s="30"/>
      <c r="Z30" s="32"/>
      <c r="AA30" s="30"/>
      <c r="AB30" s="32"/>
      <c r="AC30" s="33"/>
      <c r="AD30" s="29"/>
      <c r="AE30" s="32"/>
      <c r="AF30" s="29"/>
      <c r="AG30" s="28"/>
      <c r="AH30" s="32"/>
      <c r="AI30" s="30"/>
      <c r="AJ30" s="29"/>
      <c r="AK30" s="30"/>
      <c r="AL30" s="29"/>
      <c r="AM30" s="30"/>
      <c r="AN30" s="29"/>
      <c r="AO30" s="30"/>
      <c r="AP30" s="29"/>
      <c r="AQ30" s="30"/>
      <c r="AR30" s="29"/>
      <c r="AS30" s="30"/>
      <c r="AT30" s="29"/>
      <c r="AU30" s="30"/>
      <c r="AV30" s="29"/>
      <c r="AW30" s="30"/>
      <c r="AX30" s="29"/>
    </row>
    <row r="31" ht="15.75" customHeight="1">
      <c r="A31" s="21" t="s">
        <v>30</v>
      </c>
      <c r="B31" s="21" t="s">
        <v>31</v>
      </c>
      <c r="C31" s="22"/>
      <c r="D31" s="29"/>
      <c r="E31" s="28"/>
      <c r="F31" s="32"/>
      <c r="G31" s="30"/>
      <c r="H31" s="29"/>
      <c r="I31" s="28"/>
      <c r="J31" s="32"/>
      <c r="K31" s="30"/>
      <c r="L31" s="29"/>
      <c r="N31" s="32"/>
      <c r="O31" s="30"/>
      <c r="P31" s="32"/>
      <c r="Q31" s="30"/>
      <c r="R31" s="32"/>
      <c r="S31" s="22"/>
      <c r="T31" s="23"/>
      <c r="U31" s="22"/>
      <c r="V31" s="23"/>
      <c r="W31" s="30"/>
      <c r="X31" s="32"/>
      <c r="Y31" s="30"/>
      <c r="Z31" s="32"/>
      <c r="AA31" s="30"/>
      <c r="AB31" s="32"/>
      <c r="AC31" s="33"/>
      <c r="AD31" s="29"/>
      <c r="AE31" s="32"/>
      <c r="AF31" s="29"/>
      <c r="AG31" s="28"/>
      <c r="AH31" s="32"/>
      <c r="AI31" s="30"/>
      <c r="AJ31" s="29"/>
      <c r="AK31" s="30"/>
      <c r="AL31" s="29"/>
      <c r="AM31" s="30"/>
      <c r="AN31" s="29"/>
      <c r="AO31" s="30"/>
      <c r="AP31" s="29"/>
      <c r="AQ31" s="30"/>
      <c r="AR31" s="29"/>
      <c r="AS31" s="30"/>
      <c r="AT31" s="29"/>
      <c r="AU31" s="30"/>
      <c r="AV31" s="29"/>
      <c r="AW31" s="30"/>
      <c r="AX31" s="29"/>
    </row>
    <row r="32" ht="15.75" customHeight="1">
      <c r="A32" s="26" t="s">
        <v>58</v>
      </c>
      <c r="B32" s="26" t="s">
        <v>56</v>
      </c>
      <c r="C32" s="22"/>
      <c r="D32" s="29">
        <f>SUM(C32)/48</f>
        <v>0</v>
      </c>
      <c r="E32" s="28"/>
      <c r="F32" s="32">
        <f>SUM(E32)/48</f>
        <v>0</v>
      </c>
      <c r="G32" s="30"/>
      <c r="H32" s="29">
        <f>SUM(G32)/60</f>
        <v>0</v>
      </c>
      <c r="I32" s="28"/>
      <c r="J32" s="32">
        <f>SUM(I32)/48</f>
        <v>0</v>
      </c>
      <c r="K32" s="30"/>
      <c r="L32" s="32">
        <f>SUM(K32)/48</f>
        <v>0</v>
      </c>
      <c r="M32" s="22"/>
      <c r="N32" s="32">
        <f>SUM(M32)/48</f>
        <v>0</v>
      </c>
      <c r="O32" s="30"/>
      <c r="P32" s="32">
        <f>SUM(O32)/48</f>
        <v>0</v>
      </c>
      <c r="Q32" s="43" t="s">
        <v>44</v>
      </c>
      <c r="R32" s="32">
        <f>SUM(Q32)/48</f>
        <v>0</v>
      </c>
      <c r="S32" s="22">
        <v>343.0</v>
      </c>
      <c r="T32" s="27">
        <f>SUM(S32)/48</f>
        <v>7.145833333</v>
      </c>
      <c r="U32" s="22">
        <v>345.0</v>
      </c>
      <c r="V32" s="27">
        <f>SUM(U32)/48</f>
        <v>7.1875</v>
      </c>
      <c r="W32" s="30"/>
      <c r="X32" s="32">
        <f>SUM(W32)/48</f>
        <v>0</v>
      </c>
      <c r="Y32" s="30"/>
      <c r="Z32" s="29">
        <f>SUM(Y32)/48</f>
        <v>0</v>
      </c>
      <c r="AA32" s="30"/>
      <c r="AB32" s="29">
        <f>SUM(AA32)/48</f>
        <v>0</v>
      </c>
      <c r="AC32" s="33"/>
      <c r="AD32" s="29">
        <f>SUM(AC32)/48</f>
        <v>0</v>
      </c>
      <c r="AE32" s="32"/>
      <c r="AF32" s="29">
        <f>SUM(AE32)/48</f>
        <v>0</v>
      </c>
      <c r="AG32" s="28"/>
      <c r="AH32" s="32">
        <f>SUM(AG32)/48</f>
        <v>0</v>
      </c>
      <c r="AI32" s="30"/>
      <c r="AJ32" s="29">
        <f>SUM(AI32)/48</f>
        <v>0</v>
      </c>
      <c r="AK32" s="30"/>
      <c r="AL32" s="29">
        <f>SUM(AK32)/48</f>
        <v>0</v>
      </c>
      <c r="AM32" s="30"/>
      <c r="AN32" s="29">
        <f>SUM(AM32)/48</f>
        <v>0</v>
      </c>
      <c r="AO32" s="30"/>
      <c r="AP32" s="29">
        <f>SUM(AO32)/48</f>
        <v>0</v>
      </c>
      <c r="AQ32" s="30"/>
      <c r="AR32" s="29">
        <f>SUM(AQ32)/48</f>
        <v>0</v>
      </c>
      <c r="AS32" s="30"/>
      <c r="AT32" s="29">
        <f>SUM(AS32)/48</f>
        <v>0</v>
      </c>
      <c r="AU32" s="30"/>
      <c r="AV32" s="29">
        <f>SUM(AU32)/48</f>
        <v>0</v>
      </c>
      <c r="AW32" s="30"/>
      <c r="AX32" s="29">
        <f>SUM(AW32)/48</f>
        <v>0</v>
      </c>
    </row>
    <row r="33" ht="15.75" customHeight="1">
      <c r="A33" s="44"/>
      <c r="B33" s="44"/>
      <c r="C33" s="45"/>
      <c r="D33" s="46"/>
      <c r="E33" s="47"/>
      <c r="F33" s="48"/>
      <c r="G33" s="49"/>
      <c r="H33" s="46"/>
      <c r="I33" s="47"/>
      <c r="J33" s="48"/>
      <c r="K33" s="49"/>
      <c r="L33" s="46"/>
      <c r="M33" s="44"/>
      <c r="N33" s="48"/>
      <c r="O33" s="49"/>
      <c r="P33" s="48"/>
      <c r="Q33" s="49"/>
      <c r="R33" s="48"/>
      <c r="S33" s="45"/>
      <c r="T33" s="3"/>
      <c r="U33" s="45"/>
      <c r="V33" s="3"/>
      <c r="W33" s="49"/>
      <c r="X33" s="48"/>
      <c r="Y33" s="49"/>
      <c r="Z33" s="48"/>
      <c r="AA33" s="49"/>
      <c r="AB33" s="48"/>
      <c r="AC33" s="50"/>
      <c r="AD33" s="46"/>
      <c r="AE33" s="48"/>
      <c r="AF33" s="46"/>
      <c r="AG33" s="47"/>
      <c r="AH33" s="48"/>
      <c r="AI33" s="49"/>
      <c r="AJ33" s="46"/>
      <c r="AK33" s="49"/>
      <c r="AL33" s="46"/>
      <c r="AM33" s="49"/>
      <c r="AN33" s="46"/>
      <c r="AO33" s="49"/>
      <c r="AP33" s="46"/>
      <c r="AQ33" s="49"/>
      <c r="AR33" s="46"/>
      <c r="AS33" s="49"/>
      <c r="AT33" s="46"/>
      <c r="AU33" s="49"/>
      <c r="AV33" s="46"/>
      <c r="AW33" s="49"/>
      <c r="AX33" s="46"/>
    </row>
    <row r="34" ht="15.75" customHeight="1">
      <c r="A34" s="21" t="s">
        <v>59</v>
      </c>
      <c r="B34" s="21"/>
      <c r="C34" s="22"/>
      <c r="D34" s="29"/>
      <c r="E34" s="28"/>
      <c r="F34" s="32"/>
      <c r="G34" s="30"/>
      <c r="H34" s="29"/>
      <c r="I34" s="28"/>
      <c r="J34" s="32"/>
      <c r="K34" s="30"/>
      <c r="L34" s="29"/>
      <c r="N34" s="32"/>
      <c r="O34" s="30"/>
      <c r="P34" s="32"/>
      <c r="Q34" s="30"/>
      <c r="R34" s="32"/>
      <c r="S34" s="22"/>
      <c r="T34" s="23"/>
      <c r="U34" s="22"/>
      <c r="V34" s="23"/>
      <c r="W34" s="30"/>
      <c r="X34" s="32"/>
      <c r="Y34" s="30"/>
      <c r="Z34" s="32"/>
      <c r="AA34" s="30"/>
      <c r="AB34" s="32"/>
      <c r="AC34" s="33"/>
      <c r="AD34" s="29"/>
      <c r="AE34" s="32"/>
      <c r="AF34" s="29"/>
      <c r="AG34" s="28"/>
      <c r="AH34" s="32"/>
      <c r="AI34" s="30"/>
      <c r="AJ34" s="29"/>
      <c r="AK34" s="30"/>
      <c r="AL34" s="29"/>
      <c r="AM34" s="30"/>
      <c r="AN34" s="29"/>
      <c r="AO34" s="30"/>
      <c r="AP34" s="29"/>
      <c r="AQ34" s="30"/>
      <c r="AR34" s="29"/>
      <c r="AS34" s="30"/>
      <c r="AT34" s="29"/>
      <c r="AU34" s="30"/>
      <c r="AV34" s="29"/>
      <c r="AW34" s="30"/>
      <c r="AX34" s="29"/>
    </row>
    <row r="35" ht="15.75" customHeight="1">
      <c r="A35" s="21" t="s">
        <v>30</v>
      </c>
      <c r="B35" s="21" t="s">
        <v>31</v>
      </c>
      <c r="C35" s="22"/>
      <c r="D35" s="29"/>
      <c r="E35" s="28"/>
      <c r="F35" s="32"/>
      <c r="G35" s="30"/>
      <c r="H35" s="29"/>
      <c r="I35" s="28"/>
      <c r="J35" s="32"/>
      <c r="K35" s="30"/>
      <c r="L35" s="29"/>
      <c r="N35" s="32"/>
      <c r="O35" s="30"/>
      <c r="P35" s="32"/>
      <c r="Q35" s="30"/>
      <c r="R35" s="32"/>
      <c r="S35" s="22"/>
      <c r="T35" s="23"/>
      <c r="U35" s="22"/>
      <c r="V35" s="23"/>
      <c r="W35" s="30"/>
      <c r="X35" s="32"/>
      <c r="Y35" s="30"/>
      <c r="Z35" s="32"/>
      <c r="AA35" s="30"/>
      <c r="AB35" s="32"/>
      <c r="AC35" s="33"/>
      <c r="AD35" s="29"/>
      <c r="AE35" s="32"/>
      <c r="AF35" s="29"/>
      <c r="AG35" s="28"/>
      <c r="AH35" s="32"/>
      <c r="AI35" s="30"/>
      <c r="AJ35" s="29"/>
      <c r="AK35" s="30"/>
      <c r="AL35" s="29"/>
      <c r="AM35" s="30"/>
      <c r="AN35" s="29"/>
      <c r="AO35" s="30"/>
      <c r="AP35" s="29"/>
      <c r="AQ35" s="30"/>
      <c r="AR35" s="29"/>
      <c r="AS35" s="30"/>
      <c r="AT35" s="29"/>
      <c r="AU35" s="30"/>
      <c r="AV35" s="29"/>
      <c r="AW35" s="30"/>
      <c r="AX35" s="29"/>
    </row>
    <row r="36" ht="15.75" customHeight="1">
      <c r="A36" s="26" t="s">
        <v>60</v>
      </c>
      <c r="B36" s="26" t="s">
        <v>61</v>
      </c>
      <c r="C36" s="22">
        <v>420.0</v>
      </c>
      <c r="D36" s="27">
        <f t="shared" ref="D36:D38" si="73">SUM(C36)/48</f>
        <v>8.75</v>
      </c>
      <c r="E36" s="28"/>
      <c r="F36" s="29">
        <f t="shared" ref="F36:F38" si="74">SUM(E36)/48</f>
        <v>0</v>
      </c>
      <c r="G36" s="30"/>
      <c r="H36" s="29">
        <f t="shared" ref="H36:H38" si="75">SUM(G36)/60</f>
        <v>0</v>
      </c>
      <c r="I36" s="28">
        <v>428.0</v>
      </c>
      <c r="J36" s="31">
        <f t="shared" ref="J36:J38" si="76">SUM(I36)/48</f>
        <v>8.916666667</v>
      </c>
      <c r="K36" s="30">
        <v>435.0</v>
      </c>
      <c r="L36" s="31">
        <f t="shared" ref="L36:L38" si="77">SUM(K36)/48</f>
        <v>9.0625</v>
      </c>
      <c r="M36" s="22"/>
      <c r="N36" s="29">
        <f t="shared" ref="N36:N38" si="78">SUM(M36)/48</f>
        <v>0</v>
      </c>
      <c r="O36" s="30"/>
      <c r="P36" s="29">
        <f t="shared" ref="P36:P38" si="79">SUM(O36)/48</f>
        <v>0</v>
      </c>
      <c r="Q36" s="30">
        <v>385.0</v>
      </c>
      <c r="R36" s="32">
        <f t="shared" ref="R36:R38" si="80">SUM(Q36)/48</f>
        <v>8.020833333</v>
      </c>
      <c r="S36" s="22">
        <v>398.0</v>
      </c>
      <c r="T36" s="29">
        <f t="shared" ref="T36:T38" si="81">SUM(S36)/48</f>
        <v>8.291666667</v>
      </c>
      <c r="U36" s="22">
        <v>404.0</v>
      </c>
      <c r="V36" s="27">
        <f t="shared" ref="V36:V38" si="82">SUM(U36)/48</f>
        <v>8.416666667</v>
      </c>
      <c r="W36" s="30">
        <v>360.0</v>
      </c>
      <c r="X36" s="32">
        <f t="shared" ref="X36:X38" si="83">SUM(W36)/48</f>
        <v>7.5</v>
      </c>
      <c r="Y36" s="30">
        <v>365.0</v>
      </c>
      <c r="Z36" s="29">
        <f t="shared" ref="Z36:Z38" si="84">SUM(Y36)/48</f>
        <v>7.604166667</v>
      </c>
      <c r="AA36" s="30"/>
      <c r="AB36" s="29">
        <f t="shared" ref="AB36:AB38" si="85">SUM(AA36)/48</f>
        <v>0</v>
      </c>
      <c r="AC36" s="33"/>
      <c r="AD36" s="29">
        <f t="shared" ref="AD36:AD38" si="86">SUM(AC36)/48</f>
        <v>0</v>
      </c>
      <c r="AE36" s="32"/>
      <c r="AF36" s="29">
        <f t="shared" ref="AF36:AF37" si="87">SUM(AE36)/48</f>
        <v>0</v>
      </c>
      <c r="AG36" s="28">
        <v>369.0</v>
      </c>
      <c r="AH36" s="32">
        <f t="shared" ref="AH36:AH38" si="88">SUM(AG36)/48</f>
        <v>7.6875</v>
      </c>
      <c r="AI36" s="30"/>
      <c r="AJ36" s="29">
        <f t="shared" ref="AJ36:AJ38" si="89">SUM(AI36)/48</f>
        <v>0</v>
      </c>
      <c r="AK36" s="30"/>
      <c r="AL36" s="29">
        <f t="shared" ref="AL36:AL38" si="90">SUM(AK36)/48</f>
        <v>0</v>
      </c>
      <c r="AM36" s="30"/>
      <c r="AN36" s="29">
        <f t="shared" ref="AN36:AN38" si="91">SUM(AM36)/48</f>
        <v>0</v>
      </c>
      <c r="AO36" s="30"/>
      <c r="AP36" s="29">
        <f t="shared" ref="AP36:AP38" si="92">SUM(AO36)/48</f>
        <v>0</v>
      </c>
      <c r="AQ36" s="30">
        <v>385.0</v>
      </c>
      <c r="AR36" s="29">
        <f t="shared" ref="AR36:AR38" si="93">SUM(AQ36)/48</f>
        <v>8.020833333</v>
      </c>
      <c r="AS36" s="30"/>
      <c r="AT36" s="29">
        <f t="shared" ref="AT36:AT38" si="94">SUM(AS36)/48</f>
        <v>0</v>
      </c>
      <c r="AU36" s="30"/>
      <c r="AV36" s="29">
        <f t="shared" ref="AV36:AV38" si="95">SUM(AU36)/48</f>
        <v>0</v>
      </c>
      <c r="AW36" s="30"/>
      <c r="AX36" s="29">
        <f t="shared" ref="AX36:AX38" si="96">SUM(AW36)/48</f>
        <v>0</v>
      </c>
    </row>
    <row r="37" ht="15.75" customHeight="1">
      <c r="A37" s="26" t="s">
        <v>62</v>
      </c>
      <c r="B37" s="26" t="s">
        <v>63</v>
      </c>
      <c r="C37" s="22"/>
      <c r="D37" s="29">
        <f t="shared" si="73"/>
        <v>0</v>
      </c>
      <c r="E37" s="28">
        <v>421.0</v>
      </c>
      <c r="F37" s="31">
        <f t="shared" si="74"/>
        <v>8.770833333</v>
      </c>
      <c r="G37" s="30">
        <v>503.0</v>
      </c>
      <c r="H37" s="29">
        <f t="shared" si="75"/>
        <v>8.383333333</v>
      </c>
      <c r="I37" s="28"/>
      <c r="J37" s="29">
        <f t="shared" si="76"/>
        <v>0</v>
      </c>
      <c r="K37" s="30"/>
      <c r="L37" s="29">
        <f t="shared" si="77"/>
        <v>0</v>
      </c>
      <c r="M37" s="22"/>
      <c r="N37" s="29">
        <f t="shared" si="78"/>
        <v>0</v>
      </c>
      <c r="O37" s="30">
        <v>429.0</v>
      </c>
      <c r="P37" s="31">
        <f t="shared" si="79"/>
        <v>8.9375</v>
      </c>
      <c r="Q37" s="30">
        <v>395.0</v>
      </c>
      <c r="R37" s="32">
        <f t="shared" si="80"/>
        <v>8.229166667</v>
      </c>
      <c r="S37" s="22">
        <v>368.0</v>
      </c>
      <c r="T37" s="29">
        <f t="shared" si="81"/>
        <v>7.666666667</v>
      </c>
      <c r="U37" s="22">
        <v>413.0</v>
      </c>
      <c r="V37" s="27">
        <f t="shared" si="82"/>
        <v>8.604166667</v>
      </c>
      <c r="W37" s="30"/>
      <c r="X37" s="29">
        <f t="shared" si="83"/>
        <v>0</v>
      </c>
      <c r="Y37" s="30">
        <v>370.0</v>
      </c>
      <c r="Z37" s="29">
        <f t="shared" si="84"/>
        <v>7.708333333</v>
      </c>
      <c r="AA37" s="30"/>
      <c r="AB37" s="29">
        <f t="shared" si="85"/>
        <v>0</v>
      </c>
      <c r="AC37" s="33"/>
      <c r="AD37" s="29">
        <f t="shared" si="86"/>
        <v>0</v>
      </c>
      <c r="AE37" s="32"/>
      <c r="AF37" s="29">
        <f t="shared" si="87"/>
        <v>0</v>
      </c>
      <c r="AG37" s="28"/>
      <c r="AH37" s="32">
        <f t="shared" si="88"/>
        <v>0</v>
      </c>
      <c r="AI37" s="30">
        <v>399.0</v>
      </c>
      <c r="AJ37" s="29">
        <f t="shared" si="89"/>
        <v>8.3125</v>
      </c>
      <c r="AK37" s="30"/>
      <c r="AL37" s="29">
        <f t="shared" si="90"/>
        <v>0</v>
      </c>
      <c r="AM37" s="30"/>
      <c r="AN37" s="29">
        <f t="shared" si="91"/>
        <v>0</v>
      </c>
      <c r="AO37" s="30">
        <v>391.0</v>
      </c>
      <c r="AP37" s="29">
        <f t="shared" si="92"/>
        <v>8.145833333</v>
      </c>
      <c r="AQ37" s="30"/>
      <c r="AR37" s="29">
        <f t="shared" si="93"/>
        <v>0</v>
      </c>
      <c r="AS37" s="30"/>
      <c r="AT37" s="29">
        <f t="shared" si="94"/>
        <v>0</v>
      </c>
      <c r="AU37" s="30"/>
      <c r="AV37" s="29">
        <f t="shared" si="95"/>
        <v>0</v>
      </c>
      <c r="AW37" s="30"/>
      <c r="AX37" s="29">
        <f t="shared" si="96"/>
        <v>0</v>
      </c>
    </row>
    <row r="38" ht="15.75" customHeight="1">
      <c r="A38" s="26" t="s">
        <v>64</v>
      </c>
      <c r="B38" s="26" t="s">
        <v>56</v>
      </c>
      <c r="C38" s="22"/>
      <c r="D38" s="29">
        <f t="shared" si="73"/>
        <v>0</v>
      </c>
      <c r="E38" s="28"/>
      <c r="F38" s="29">
        <f t="shared" si="74"/>
        <v>0</v>
      </c>
      <c r="G38" s="30"/>
      <c r="H38" s="29">
        <f t="shared" si="75"/>
        <v>0</v>
      </c>
      <c r="I38" s="28"/>
      <c r="J38" s="29">
        <f t="shared" si="76"/>
        <v>0</v>
      </c>
      <c r="K38" s="30"/>
      <c r="L38" s="29">
        <f t="shared" si="77"/>
        <v>0</v>
      </c>
      <c r="N38" s="29">
        <f t="shared" si="78"/>
        <v>0</v>
      </c>
      <c r="O38" s="30"/>
      <c r="P38" s="29">
        <f t="shared" si="79"/>
        <v>0</v>
      </c>
      <c r="Q38" s="30">
        <v>372.0</v>
      </c>
      <c r="R38" s="32">
        <f t="shared" si="80"/>
        <v>7.75</v>
      </c>
      <c r="S38" s="22"/>
      <c r="T38" s="29">
        <f t="shared" si="81"/>
        <v>0</v>
      </c>
      <c r="U38" s="22"/>
      <c r="V38" s="29">
        <f t="shared" si="82"/>
        <v>0</v>
      </c>
      <c r="W38" s="30"/>
      <c r="X38" s="29">
        <f t="shared" si="83"/>
        <v>0</v>
      </c>
      <c r="Y38" s="30"/>
      <c r="Z38" s="29">
        <f t="shared" si="84"/>
        <v>0</v>
      </c>
      <c r="AA38" s="30"/>
      <c r="AB38" s="29">
        <f t="shared" si="85"/>
        <v>0</v>
      </c>
      <c r="AC38" s="33"/>
      <c r="AD38" s="29">
        <f t="shared" si="86"/>
        <v>0</v>
      </c>
      <c r="AE38" s="28">
        <v>201.0</v>
      </c>
      <c r="AF38" s="29">
        <f>SUM(AE38)/24</f>
        <v>8.375</v>
      </c>
      <c r="AG38" s="28">
        <v>414.0</v>
      </c>
      <c r="AH38" s="31">
        <f t="shared" si="88"/>
        <v>8.625</v>
      </c>
      <c r="AI38" s="30"/>
      <c r="AJ38" s="29">
        <f t="shared" si="89"/>
        <v>0</v>
      </c>
      <c r="AK38" s="30"/>
      <c r="AL38" s="29">
        <f t="shared" si="90"/>
        <v>0</v>
      </c>
      <c r="AM38" s="30"/>
      <c r="AN38" s="29">
        <f t="shared" si="91"/>
        <v>0</v>
      </c>
      <c r="AO38" s="30"/>
      <c r="AP38" s="29">
        <f t="shared" si="92"/>
        <v>0</v>
      </c>
      <c r="AQ38" s="51">
        <v>422.0</v>
      </c>
      <c r="AR38" s="52">
        <f t="shared" si="93"/>
        <v>8.791666667</v>
      </c>
      <c r="AS38" s="30"/>
      <c r="AT38" s="29">
        <f t="shared" si="94"/>
        <v>0</v>
      </c>
      <c r="AU38" s="30"/>
      <c r="AV38" s="29">
        <f t="shared" si="95"/>
        <v>0</v>
      </c>
      <c r="AW38" s="30"/>
      <c r="AX38" s="29">
        <f t="shared" si="96"/>
        <v>0</v>
      </c>
    </row>
    <row r="39" ht="15.75" customHeight="1">
      <c r="A39" s="44"/>
      <c r="B39" s="44"/>
      <c r="C39" s="45"/>
      <c r="D39" s="46"/>
      <c r="E39" s="47"/>
      <c r="F39" s="48"/>
      <c r="G39" s="49"/>
      <c r="H39" s="46"/>
      <c r="I39" s="47"/>
      <c r="J39" s="48"/>
      <c r="K39" s="49"/>
      <c r="L39" s="46"/>
      <c r="M39" s="44"/>
      <c r="N39" s="48"/>
      <c r="O39" s="49"/>
      <c r="P39" s="48"/>
      <c r="Q39" s="49"/>
      <c r="R39" s="48"/>
      <c r="S39" s="45"/>
      <c r="T39" s="3"/>
      <c r="U39" s="45"/>
      <c r="V39" s="3"/>
      <c r="W39" s="49"/>
      <c r="X39" s="48"/>
      <c r="Y39" s="50"/>
      <c r="Z39" s="48"/>
      <c r="AA39" s="49"/>
      <c r="AB39" s="48"/>
      <c r="AC39" s="50"/>
      <c r="AD39" s="46"/>
      <c r="AE39" s="48"/>
      <c r="AF39" s="46"/>
      <c r="AG39" s="47"/>
      <c r="AH39" s="48"/>
      <c r="AI39" s="49"/>
      <c r="AJ39" s="46"/>
      <c r="AK39" s="49"/>
      <c r="AL39" s="46"/>
      <c r="AM39" s="49"/>
      <c r="AN39" s="46"/>
      <c r="AO39" s="49"/>
      <c r="AP39" s="46"/>
      <c r="AQ39" s="49"/>
      <c r="AR39" s="46"/>
      <c r="AS39" s="49"/>
      <c r="AT39" s="46"/>
      <c r="AU39" s="49"/>
      <c r="AV39" s="46"/>
      <c r="AW39" s="49"/>
      <c r="AX39" s="46"/>
    </row>
    <row r="40" ht="15.75" customHeight="1">
      <c r="A40" s="21" t="s">
        <v>65</v>
      </c>
      <c r="B40" s="21"/>
      <c r="C40" s="22"/>
      <c r="D40" s="29"/>
      <c r="E40" s="28"/>
      <c r="F40" s="32"/>
      <c r="G40" s="30"/>
      <c r="H40" s="29"/>
      <c r="I40" s="28"/>
      <c r="J40" s="32"/>
      <c r="K40" s="30"/>
      <c r="L40" s="29"/>
      <c r="N40" s="32"/>
      <c r="O40" s="30"/>
      <c r="P40" s="32"/>
      <c r="Q40" s="30"/>
      <c r="R40" s="32"/>
      <c r="S40" s="22"/>
      <c r="T40" s="23"/>
      <c r="U40" s="22"/>
      <c r="V40" s="23"/>
      <c r="W40" s="33"/>
      <c r="X40" s="32"/>
      <c r="Y40" s="33"/>
      <c r="Z40" s="32"/>
      <c r="AA40" s="30"/>
      <c r="AB40" s="32"/>
      <c r="AC40" s="33"/>
      <c r="AD40" s="29"/>
      <c r="AE40" s="32"/>
      <c r="AF40" s="29"/>
      <c r="AG40" s="28"/>
      <c r="AH40" s="32"/>
      <c r="AI40" s="30"/>
      <c r="AJ40" s="29"/>
      <c r="AK40" s="30"/>
      <c r="AL40" s="29"/>
      <c r="AM40" s="30"/>
      <c r="AN40" s="29"/>
      <c r="AO40" s="30"/>
      <c r="AP40" s="29"/>
      <c r="AQ40" s="30"/>
      <c r="AR40" s="29"/>
      <c r="AS40" s="30"/>
      <c r="AT40" s="29"/>
      <c r="AU40" s="30"/>
      <c r="AV40" s="29"/>
      <c r="AW40" s="30"/>
      <c r="AX40" s="29"/>
    </row>
    <row r="41" ht="15.75" customHeight="1">
      <c r="A41" s="21" t="s">
        <v>30</v>
      </c>
      <c r="B41" s="21" t="s">
        <v>31</v>
      </c>
      <c r="C41" s="22"/>
      <c r="D41" s="29"/>
      <c r="E41" s="28"/>
      <c r="F41" s="32"/>
      <c r="G41" s="30"/>
      <c r="H41" s="29"/>
      <c r="I41" s="28"/>
      <c r="J41" s="32"/>
      <c r="K41" s="30"/>
      <c r="L41" s="29"/>
      <c r="N41" s="32"/>
      <c r="O41" s="30"/>
      <c r="P41" s="32"/>
      <c r="Q41" s="30"/>
      <c r="R41" s="32"/>
      <c r="S41" s="22"/>
      <c r="T41" s="23"/>
      <c r="U41" s="22"/>
      <c r="V41" s="23"/>
      <c r="W41" s="33"/>
      <c r="X41" s="32"/>
      <c r="Y41" s="33"/>
      <c r="Z41" s="32"/>
      <c r="AA41" s="30"/>
      <c r="AB41" s="32"/>
      <c r="AC41" s="33"/>
      <c r="AD41" s="29"/>
      <c r="AE41" s="32"/>
      <c r="AF41" s="29"/>
      <c r="AG41" s="28"/>
      <c r="AH41" s="32"/>
      <c r="AI41" s="30"/>
      <c r="AJ41" s="29"/>
      <c r="AK41" s="30"/>
      <c r="AL41" s="29"/>
      <c r="AM41" s="30"/>
      <c r="AN41" s="29"/>
      <c r="AO41" s="30"/>
      <c r="AP41" s="29"/>
      <c r="AQ41" s="30"/>
      <c r="AR41" s="29"/>
      <c r="AS41" s="30"/>
      <c r="AT41" s="29"/>
      <c r="AU41" s="30"/>
      <c r="AV41" s="29"/>
      <c r="AW41" s="30"/>
      <c r="AX41" s="29"/>
    </row>
    <row r="42" ht="15.75" customHeight="1">
      <c r="A42" s="26" t="s">
        <v>66</v>
      </c>
      <c r="B42" s="26" t="s">
        <v>39</v>
      </c>
      <c r="C42" s="22">
        <v>404.0</v>
      </c>
      <c r="D42" s="27">
        <f t="shared" ref="D42:D44" si="97">SUM(C42)/48</f>
        <v>8.416666667</v>
      </c>
      <c r="E42" s="28">
        <v>367.0</v>
      </c>
      <c r="F42" s="31">
        <f t="shared" ref="F42:F44" si="98">SUM(E42)/48</f>
        <v>7.645833333</v>
      </c>
      <c r="G42" s="30">
        <v>415.0</v>
      </c>
      <c r="H42" s="29">
        <f t="shared" ref="H42:H44" si="99">SUM(G42)/60</f>
        <v>6.916666667</v>
      </c>
      <c r="I42" s="28"/>
      <c r="J42" s="32">
        <f t="shared" ref="J42:J44" si="100">SUM(I42)/48</f>
        <v>0</v>
      </c>
      <c r="K42" s="30">
        <v>386.0</v>
      </c>
      <c r="L42" s="31">
        <f t="shared" ref="L42:L44" si="101">SUM(K42)/48</f>
        <v>8.041666667</v>
      </c>
      <c r="M42" s="22"/>
      <c r="N42" s="32">
        <f t="shared" ref="N42:N44" si="102">SUM(M42)/48</f>
        <v>0</v>
      </c>
      <c r="O42" s="30"/>
      <c r="P42" s="32">
        <f t="shared" ref="P42:P44" si="103">SUM(O42)/48</f>
        <v>0</v>
      </c>
      <c r="Q42" s="30">
        <v>351.0</v>
      </c>
      <c r="R42" s="31">
        <f t="shared" ref="R42:R44" si="104">SUM(Q42)/48</f>
        <v>7.3125</v>
      </c>
      <c r="S42" s="22">
        <v>324.0</v>
      </c>
      <c r="T42" s="29">
        <f t="shared" ref="T42:T44" si="105">SUM(S42)/48</f>
        <v>6.75</v>
      </c>
      <c r="U42" s="22">
        <v>375.0</v>
      </c>
      <c r="V42" s="27">
        <f t="shared" ref="V42:V44" si="106">SUM(U42)/48</f>
        <v>7.8125</v>
      </c>
      <c r="W42" s="30">
        <v>329.0</v>
      </c>
      <c r="X42" s="29">
        <f t="shared" ref="X42:X44" si="107">SUM(W42)/48</f>
        <v>6.854166667</v>
      </c>
      <c r="Y42" s="33">
        <v>330.0</v>
      </c>
      <c r="Z42" s="29">
        <f t="shared" ref="Z42:Z44" si="108">SUM(Y42)/48</f>
        <v>6.875</v>
      </c>
      <c r="AA42" s="30"/>
      <c r="AB42" s="29">
        <f t="shared" ref="AB42:AB44" si="109">SUM(AA42)/48</f>
        <v>0</v>
      </c>
      <c r="AC42" s="33"/>
      <c r="AD42" s="29">
        <f t="shared" ref="AD42:AD44" si="110">SUM(AC42)/48</f>
        <v>0</v>
      </c>
      <c r="AE42" s="32"/>
      <c r="AF42" s="29">
        <f t="shared" ref="AF42:AF44" si="111">SUM(AE42)/48</f>
        <v>0</v>
      </c>
      <c r="AG42" s="28">
        <v>338.0</v>
      </c>
      <c r="AH42" s="32">
        <f t="shared" ref="AH42:AH44" si="112">SUM(AG42)/48</f>
        <v>7.041666667</v>
      </c>
      <c r="AI42" s="30">
        <v>330.0</v>
      </c>
      <c r="AJ42" s="29">
        <f t="shared" ref="AJ42:AJ44" si="113">SUM(AI42)/48</f>
        <v>6.875</v>
      </c>
      <c r="AK42" s="30"/>
      <c r="AL42" s="29">
        <f t="shared" ref="AL42:AL44" si="114">SUM(AK42)/48</f>
        <v>0</v>
      </c>
      <c r="AM42" s="30"/>
      <c r="AN42" s="29">
        <f t="shared" ref="AN42:AN44" si="115">SUM(AM42)/48</f>
        <v>0</v>
      </c>
      <c r="AO42" s="30"/>
      <c r="AP42" s="29">
        <f t="shared" ref="AP42:AP44" si="116">SUM(AO42)/48</f>
        <v>0</v>
      </c>
      <c r="AQ42" s="30">
        <v>336.0</v>
      </c>
      <c r="AR42" s="29">
        <f t="shared" ref="AR42:AR44" si="117">SUM(AQ42)/48</f>
        <v>7</v>
      </c>
      <c r="AS42" s="30"/>
      <c r="AT42" s="29">
        <f t="shared" ref="AT42:AT44" si="118">SUM(AS42)/48</f>
        <v>0</v>
      </c>
      <c r="AU42" s="30"/>
      <c r="AV42" s="29">
        <f t="shared" ref="AV42:AV44" si="119">SUM(AU42)/48</f>
        <v>0</v>
      </c>
      <c r="AW42" s="30"/>
      <c r="AX42" s="29">
        <f t="shared" ref="AX42:AX44" si="120">SUM(AW42)/48</f>
        <v>0</v>
      </c>
    </row>
    <row r="43" ht="15.75" customHeight="1">
      <c r="A43" s="26" t="s">
        <v>67</v>
      </c>
      <c r="B43" s="26" t="s">
        <v>61</v>
      </c>
      <c r="C43" s="22">
        <v>365.0</v>
      </c>
      <c r="D43" s="27">
        <f t="shared" si="97"/>
        <v>7.604166667</v>
      </c>
      <c r="E43" s="28"/>
      <c r="F43" s="29">
        <f t="shared" si="98"/>
        <v>0</v>
      </c>
      <c r="G43" s="30"/>
      <c r="H43" s="29">
        <f t="shared" si="99"/>
        <v>0</v>
      </c>
      <c r="I43" s="28">
        <v>341.0</v>
      </c>
      <c r="J43" s="32">
        <f t="shared" si="100"/>
        <v>7.104166667</v>
      </c>
      <c r="K43" s="30"/>
      <c r="L43" s="32">
        <f t="shared" si="101"/>
        <v>0</v>
      </c>
      <c r="M43" s="22"/>
      <c r="N43" s="32">
        <f t="shared" si="102"/>
        <v>0</v>
      </c>
      <c r="O43" s="30"/>
      <c r="P43" s="32">
        <f t="shared" si="103"/>
        <v>0</v>
      </c>
      <c r="Q43" s="30">
        <v>324.0</v>
      </c>
      <c r="R43" s="32">
        <f t="shared" si="104"/>
        <v>6.75</v>
      </c>
      <c r="S43" s="22">
        <v>358.0</v>
      </c>
      <c r="T43" s="27">
        <f t="shared" si="105"/>
        <v>7.458333333</v>
      </c>
      <c r="U43" s="22">
        <v>324.0</v>
      </c>
      <c r="V43" s="29">
        <f t="shared" si="106"/>
        <v>6.75</v>
      </c>
      <c r="W43" s="30">
        <v>327.0</v>
      </c>
      <c r="X43" s="29">
        <f t="shared" si="107"/>
        <v>6.8125</v>
      </c>
      <c r="Y43" s="33">
        <v>285.0</v>
      </c>
      <c r="Z43" s="29">
        <f t="shared" si="108"/>
        <v>5.9375</v>
      </c>
      <c r="AA43" s="30"/>
      <c r="AB43" s="29">
        <f t="shared" si="109"/>
        <v>0</v>
      </c>
      <c r="AC43" s="33"/>
      <c r="AD43" s="29">
        <f t="shared" si="110"/>
        <v>0</v>
      </c>
      <c r="AE43" s="32"/>
      <c r="AF43" s="29">
        <f t="shared" si="111"/>
        <v>0</v>
      </c>
      <c r="AG43" s="28">
        <v>363.0</v>
      </c>
      <c r="AH43" s="31">
        <f t="shared" si="112"/>
        <v>7.5625</v>
      </c>
      <c r="AI43" s="30"/>
      <c r="AJ43" s="29">
        <f t="shared" si="113"/>
        <v>0</v>
      </c>
      <c r="AK43" s="30"/>
      <c r="AL43" s="29">
        <f t="shared" si="114"/>
        <v>0</v>
      </c>
      <c r="AM43" s="30"/>
      <c r="AN43" s="29">
        <f t="shared" si="115"/>
        <v>0</v>
      </c>
      <c r="AO43" s="30"/>
      <c r="AP43" s="29">
        <f t="shared" si="116"/>
        <v>0</v>
      </c>
      <c r="AQ43" s="30">
        <v>335.0</v>
      </c>
      <c r="AR43" s="29">
        <f t="shared" si="117"/>
        <v>6.979166667</v>
      </c>
      <c r="AS43" s="30"/>
      <c r="AT43" s="29">
        <f t="shared" si="118"/>
        <v>0</v>
      </c>
      <c r="AU43" s="30"/>
      <c r="AV43" s="29">
        <f t="shared" si="119"/>
        <v>0</v>
      </c>
      <c r="AW43" s="30"/>
      <c r="AX43" s="29">
        <f t="shared" si="120"/>
        <v>0</v>
      </c>
    </row>
    <row r="44" ht="15.75" customHeight="1">
      <c r="A44" s="26" t="s">
        <v>68</v>
      </c>
      <c r="B44" s="26" t="s">
        <v>69</v>
      </c>
      <c r="C44" s="22">
        <v>357.0</v>
      </c>
      <c r="D44" s="27">
        <f t="shared" si="97"/>
        <v>7.4375</v>
      </c>
      <c r="E44" s="28">
        <v>381.0</v>
      </c>
      <c r="F44" s="31">
        <f t="shared" si="98"/>
        <v>7.9375</v>
      </c>
      <c r="G44" s="30">
        <v>466.0</v>
      </c>
      <c r="H44" s="27">
        <f t="shared" si="99"/>
        <v>7.766666667</v>
      </c>
      <c r="I44" s="28">
        <v>373.0</v>
      </c>
      <c r="J44" s="31">
        <f t="shared" si="100"/>
        <v>7.770833333</v>
      </c>
      <c r="K44" s="30">
        <v>360.0</v>
      </c>
      <c r="L44" s="31">
        <f t="shared" si="101"/>
        <v>7.5</v>
      </c>
      <c r="M44" s="22"/>
      <c r="N44" s="32">
        <f t="shared" si="102"/>
        <v>0</v>
      </c>
      <c r="O44" s="30"/>
      <c r="P44" s="32">
        <f t="shared" si="103"/>
        <v>0</v>
      </c>
      <c r="Q44" s="30">
        <v>372.0</v>
      </c>
      <c r="R44" s="31">
        <f t="shared" si="104"/>
        <v>7.75</v>
      </c>
      <c r="S44" s="22">
        <v>386.0</v>
      </c>
      <c r="T44" s="27">
        <f t="shared" si="105"/>
        <v>8.041666667</v>
      </c>
      <c r="U44" s="22">
        <v>353.0</v>
      </c>
      <c r="V44" s="27">
        <f t="shared" si="106"/>
        <v>7.354166667</v>
      </c>
      <c r="W44" s="30"/>
      <c r="X44" s="32">
        <f t="shared" si="107"/>
        <v>0</v>
      </c>
      <c r="Y44" s="33">
        <v>370.0</v>
      </c>
      <c r="Z44" s="27">
        <f t="shared" si="108"/>
        <v>7.708333333</v>
      </c>
      <c r="AA44" s="30"/>
      <c r="AB44" s="29">
        <f t="shared" si="109"/>
        <v>0</v>
      </c>
      <c r="AC44" s="33"/>
      <c r="AD44" s="29">
        <f t="shared" si="110"/>
        <v>0</v>
      </c>
      <c r="AE44" s="32"/>
      <c r="AF44" s="29">
        <f t="shared" si="111"/>
        <v>0</v>
      </c>
      <c r="AG44" s="28">
        <v>369.0</v>
      </c>
      <c r="AH44" s="31">
        <f t="shared" si="112"/>
        <v>7.6875</v>
      </c>
      <c r="AI44" s="30"/>
      <c r="AJ44" s="29">
        <f t="shared" si="113"/>
        <v>0</v>
      </c>
      <c r="AK44" s="30">
        <v>374.0</v>
      </c>
      <c r="AL44" s="27">
        <f t="shared" si="114"/>
        <v>7.791666667</v>
      </c>
      <c r="AM44" s="30"/>
      <c r="AN44" s="29">
        <f t="shared" si="115"/>
        <v>0</v>
      </c>
      <c r="AO44" s="30"/>
      <c r="AP44" s="29">
        <f t="shared" si="116"/>
        <v>0</v>
      </c>
      <c r="AQ44" s="30">
        <v>391.0</v>
      </c>
      <c r="AR44" s="34">
        <f t="shared" si="117"/>
        <v>8.145833333</v>
      </c>
      <c r="AS44" s="30"/>
      <c r="AT44" s="29">
        <f t="shared" si="118"/>
        <v>0</v>
      </c>
      <c r="AU44" s="30"/>
      <c r="AV44" s="29">
        <f t="shared" si="119"/>
        <v>0</v>
      </c>
      <c r="AW44" s="30"/>
      <c r="AX44" s="29">
        <f t="shared" si="120"/>
        <v>0</v>
      </c>
    </row>
    <row r="45" ht="15.75" customHeight="1">
      <c r="A45" s="44"/>
      <c r="B45" s="44"/>
      <c r="C45" s="45"/>
      <c r="D45" s="3"/>
      <c r="E45" s="47"/>
      <c r="F45" s="44"/>
      <c r="G45" s="45"/>
      <c r="H45" s="3"/>
      <c r="I45" s="44"/>
      <c r="J45" s="44"/>
      <c r="K45" s="49"/>
      <c r="L45" s="3"/>
      <c r="M45" s="44"/>
      <c r="N45" s="44"/>
      <c r="O45" s="45"/>
      <c r="P45" s="44"/>
      <c r="Q45" s="45"/>
      <c r="R45" s="44"/>
      <c r="S45" s="45"/>
      <c r="T45" s="3"/>
      <c r="U45" s="45"/>
      <c r="V45" s="3"/>
      <c r="W45" s="45"/>
      <c r="X45" s="44"/>
      <c r="Y45" s="45"/>
      <c r="Z45" s="44"/>
      <c r="AA45" s="49"/>
      <c r="AB45" s="44"/>
      <c r="AC45" s="45"/>
      <c r="AD45" s="3"/>
      <c r="AE45" s="44"/>
      <c r="AF45" s="3"/>
      <c r="AG45" s="44"/>
      <c r="AH45" s="44"/>
      <c r="AI45" s="45"/>
      <c r="AJ45" s="3"/>
      <c r="AK45" s="45"/>
      <c r="AL45" s="3"/>
      <c r="AM45" s="45"/>
      <c r="AN45" s="3"/>
      <c r="AO45" s="45"/>
      <c r="AP45" s="3"/>
      <c r="AQ45" s="45"/>
      <c r="AR45" s="3"/>
      <c r="AS45" s="45"/>
      <c r="AT45" s="3"/>
      <c r="AU45" s="45"/>
      <c r="AV45" s="3"/>
      <c r="AW45" s="45"/>
      <c r="AX45" s="3"/>
    </row>
    <row r="46" ht="15.75" customHeight="1">
      <c r="K46" s="28"/>
    </row>
    <row r="47" ht="15.75" customHeight="1">
      <c r="K47" s="2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24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S2:AT2"/>
    <mergeCell ref="AU2:AV2"/>
    <mergeCell ref="AW2:AX2"/>
    <mergeCell ref="AE2:AF2"/>
    <mergeCell ref="AG2:AH2"/>
    <mergeCell ref="AI2:AJ2"/>
    <mergeCell ref="AK2:AL2"/>
    <mergeCell ref="AM2:AN2"/>
    <mergeCell ref="AO2:AP2"/>
    <mergeCell ref="AQ2:AR2"/>
  </mergeCells>
  <printOptions/>
  <pageMargins bottom="0.75" footer="0.0" header="0.0" left="0.7" right="0.7" top="0.75"/>
  <pageSetup fitToHeight="0" paperSize="9" orientation="landscape"/>
  <headerFooter>
    <oddFooter>&amp;C_x000D_#000000 Ugradert – kan deles eksternt med godkjenning fra informasjonseier. Skal ikke publiseres åpent.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75"/>
    <col customWidth="1" min="2" max="2" width="9.75"/>
    <col customWidth="1" min="3" max="3" width="13.63"/>
    <col customWidth="1" min="4" max="4" width="8.13"/>
    <col customWidth="1" min="5" max="9" width="7.75"/>
    <col customWidth="1" min="10" max="10" width="8.0"/>
    <col customWidth="1" min="11" max="11" width="7.88"/>
    <col customWidth="1" min="12" max="12" width="7.75"/>
    <col customWidth="1" min="13" max="13" width="7.88"/>
    <col customWidth="1" min="14" max="23" width="7.75"/>
    <col customWidth="1" min="24" max="26" width="11.38"/>
  </cols>
  <sheetData>
    <row r="1" ht="49.5" customHeight="1">
      <c r="A1" s="53" t="s">
        <v>70</v>
      </c>
      <c r="B1" s="13"/>
      <c r="C1" s="5"/>
      <c r="D1" s="14" t="s">
        <v>71</v>
      </c>
      <c r="E1" s="5"/>
      <c r="F1" s="4" t="s">
        <v>72</v>
      </c>
      <c r="G1" s="5"/>
      <c r="H1" s="54" t="s">
        <v>73</v>
      </c>
      <c r="I1" s="55"/>
      <c r="J1" s="54" t="s">
        <v>74</v>
      </c>
      <c r="K1" s="55"/>
      <c r="L1" s="54" t="s">
        <v>75</v>
      </c>
      <c r="N1" s="54" t="s">
        <v>76</v>
      </c>
      <c r="O1" s="55"/>
      <c r="P1" s="54" t="s">
        <v>77</v>
      </c>
      <c r="Q1" s="55"/>
      <c r="R1" s="54" t="s">
        <v>78</v>
      </c>
      <c r="S1" s="55"/>
      <c r="T1" s="4"/>
      <c r="U1" s="5"/>
      <c r="V1" s="56" t="s">
        <v>79</v>
      </c>
      <c r="W1" s="55"/>
    </row>
    <row r="2" ht="22.5" customHeight="1">
      <c r="A2" s="57" t="s">
        <v>80</v>
      </c>
      <c r="B2" s="58" t="s">
        <v>81</v>
      </c>
      <c r="C2" s="58" t="s">
        <v>82</v>
      </c>
      <c r="D2" s="59" t="s">
        <v>26</v>
      </c>
      <c r="E2" s="59" t="s">
        <v>27</v>
      </c>
      <c r="F2" s="60" t="s">
        <v>26</v>
      </c>
      <c r="G2" s="60" t="s">
        <v>27</v>
      </c>
      <c r="H2" s="60" t="s">
        <v>26</v>
      </c>
      <c r="I2" s="60" t="s">
        <v>27</v>
      </c>
      <c r="J2" s="60" t="s">
        <v>26</v>
      </c>
      <c r="K2" s="60" t="s">
        <v>27</v>
      </c>
      <c r="L2" s="60" t="s">
        <v>26</v>
      </c>
      <c r="M2" s="8" t="s">
        <v>27</v>
      </c>
      <c r="N2" s="61" t="s">
        <v>26</v>
      </c>
      <c r="O2" s="60" t="s">
        <v>27</v>
      </c>
      <c r="P2" s="60" t="s">
        <v>26</v>
      </c>
      <c r="Q2" s="60" t="s">
        <v>27</v>
      </c>
      <c r="R2" s="60" t="s">
        <v>26</v>
      </c>
      <c r="S2" s="60" t="s">
        <v>27</v>
      </c>
      <c r="T2" s="60" t="s">
        <v>26</v>
      </c>
      <c r="U2" s="60" t="s">
        <v>27</v>
      </c>
      <c r="V2" s="60" t="s">
        <v>26</v>
      </c>
      <c r="W2" s="60" t="s">
        <v>27</v>
      </c>
    </row>
    <row r="3" ht="9.75" customHeight="1">
      <c r="A3" s="62"/>
      <c r="B3" s="63"/>
      <c r="C3" s="64"/>
      <c r="D3" s="64"/>
      <c r="E3" s="64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ht="14.25" customHeight="1">
      <c r="A4" s="65" t="s">
        <v>43</v>
      </c>
      <c r="B4" s="63"/>
      <c r="C4" s="62" t="s">
        <v>83</v>
      </c>
      <c r="D4" s="66"/>
      <c r="E4" s="67">
        <f>SUM(D4/144)</f>
        <v>0</v>
      </c>
      <c r="F4" s="68">
        <v>646.0</v>
      </c>
      <c r="G4" s="67">
        <f t="shared" ref="G4:G9" si="1">SUM(F4/144)</f>
        <v>4.486111111</v>
      </c>
      <c r="H4" s="69"/>
      <c r="I4" s="67">
        <f t="shared" ref="I4:I9" si="2">SUM(H4/144)</f>
        <v>0</v>
      </c>
      <c r="J4" s="69"/>
      <c r="K4" s="67">
        <f t="shared" ref="K4:K9" si="3">SUM(J4/72)</f>
        <v>0</v>
      </c>
      <c r="L4" s="69"/>
      <c r="M4" s="33">
        <f t="shared" ref="M4:M7" si="4">SUM(L4/72)</f>
        <v>0</v>
      </c>
      <c r="N4" s="70"/>
      <c r="O4" s="67">
        <f t="shared" ref="O4:O7" si="5">SUM(N4/72)</f>
        <v>0</v>
      </c>
      <c r="P4" s="69"/>
      <c r="Q4" s="67">
        <f t="shared" ref="Q4:Q7" si="6">SUM(P4/72)</f>
        <v>0</v>
      </c>
      <c r="R4" s="69"/>
      <c r="S4" s="67">
        <f t="shared" ref="S4:S7" si="7">SUM(R4/72)</f>
        <v>0</v>
      </c>
      <c r="T4" s="69"/>
      <c r="U4" s="67">
        <f t="shared" ref="U4:U7" si="8">SUM(T4/72)</f>
        <v>0</v>
      </c>
      <c r="V4" s="69"/>
      <c r="W4" s="67">
        <f t="shared" ref="W4:W7" si="9">SUM(V4/72)</f>
        <v>0</v>
      </c>
    </row>
    <row r="5" ht="14.25" customHeight="1">
      <c r="A5" s="62" t="s">
        <v>84</v>
      </c>
      <c r="B5" s="63"/>
      <c r="C5" s="62" t="s">
        <v>83</v>
      </c>
      <c r="D5" s="68">
        <v>312.0</v>
      </c>
      <c r="E5" s="67">
        <f>SUM(D5/72)</f>
        <v>4.333333333</v>
      </c>
      <c r="F5" s="68">
        <v>678.0</v>
      </c>
      <c r="G5" s="67">
        <f t="shared" si="1"/>
        <v>4.708333333</v>
      </c>
      <c r="H5" s="69"/>
      <c r="I5" s="67">
        <f t="shared" si="2"/>
        <v>0</v>
      </c>
      <c r="J5" s="69"/>
      <c r="K5" s="67">
        <f t="shared" si="3"/>
        <v>0</v>
      </c>
      <c r="L5" s="69"/>
      <c r="M5" s="33">
        <f t="shared" si="4"/>
        <v>0</v>
      </c>
      <c r="N5" s="70"/>
      <c r="O5" s="67">
        <f t="shared" si="5"/>
        <v>0</v>
      </c>
      <c r="P5" s="69"/>
      <c r="Q5" s="67">
        <f t="shared" si="6"/>
        <v>0</v>
      </c>
      <c r="R5" s="69"/>
      <c r="S5" s="67">
        <f t="shared" si="7"/>
        <v>0</v>
      </c>
      <c r="T5" s="69"/>
      <c r="U5" s="67">
        <f t="shared" si="8"/>
        <v>0</v>
      </c>
      <c r="V5" s="69"/>
      <c r="W5" s="67">
        <f t="shared" si="9"/>
        <v>0</v>
      </c>
    </row>
    <row r="6" ht="14.25" customHeight="1">
      <c r="A6" s="62" t="s">
        <v>85</v>
      </c>
      <c r="B6" s="63" t="s">
        <v>86</v>
      </c>
      <c r="C6" s="62" t="s">
        <v>83</v>
      </c>
      <c r="D6" s="71"/>
      <c r="E6" s="67">
        <f t="shared" ref="E6:E9" si="10">SUM(D6/144)</f>
        <v>0</v>
      </c>
      <c r="F6" s="68">
        <v>761.0</v>
      </c>
      <c r="G6" s="67">
        <f t="shared" si="1"/>
        <v>5.284722222</v>
      </c>
      <c r="H6" s="69"/>
      <c r="I6" s="67">
        <f t="shared" si="2"/>
        <v>0</v>
      </c>
      <c r="J6" s="69"/>
      <c r="K6" s="67">
        <f t="shared" si="3"/>
        <v>0</v>
      </c>
      <c r="L6" s="69"/>
      <c r="M6" s="33">
        <f t="shared" si="4"/>
        <v>0</v>
      </c>
      <c r="N6" s="70"/>
      <c r="O6" s="67">
        <f t="shared" si="5"/>
        <v>0</v>
      </c>
      <c r="P6" s="69"/>
      <c r="Q6" s="67">
        <f t="shared" si="6"/>
        <v>0</v>
      </c>
      <c r="R6" s="69"/>
      <c r="S6" s="67">
        <f t="shared" si="7"/>
        <v>0</v>
      </c>
      <c r="T6" s="69"/>
      <c r="U6" s="67">
        <f t="shared" si="8"/>
        <v>0</v>
      </c>
      <c r="V6" s="69"/>
      <c r="W6" s="67">
        <f t="shared" si="9"/>
        <v>0</v>
      </c>
    </row>
    <row r="7" ht="14.25" customHeight="1">
      <c r="A7" s="72" t="s">
        <v>40</v>
      </c>
      <c r="B7" s="63"/>
      <c r="C7" s="62" t="s">
        <v>83</v>
      </c>
      <c r="D7" s="71"/>
      <c r="E7" s="67">
        <f t="shared" si="10"/>
        <v>0</v>
      </c>
      <c r="F7" s="68"/>
      <c r="G7" s="67">
        <f t="shared" si="1"/>
        <v>0</v>
      </c>
      <c r="H7" s="69"/>
      <c r="I7" s="67">
        <f t="shared" si="2"/>
        <v>0</v>
      </c>
      <c r="J7" s="69"/>
      <c r="K7" s="67">
        <f t="shared" si="3"/>
        <v>0</v>
      </c>
      <c r="L7" s="69"/>
      <c r="M7" s="33">
        <f t="shared" si="4"/>
        <v>0</v>
      </c>
      <c r="N7" s="70"/>
      <c r="O7" s="67">
        <f t="shared" si="5"/>
        <v>0</v>
      </c>
      <c r="P7" s="69"/>
      <c r="Q7" s="67">
        <f t="shared" si="6"/>
        <v>0</v>
      </c>
      <c r="R7" s="69"/>
      <c r="S7" s="67">
        <f t="shared" si="7"/>
        <v>0</v>
      </c>
      <c r="T7" s="69"/>
      <c r="U7" s="67">
        <f t="shared" si="8"/>
        <v>0</v>
      </c>
      <c r="V7" s="69"/>
      <c r="W7" s="67">
        <f t="shared" si="9"/>
        <v>0</v>
      </c>
    </row>
    <row r="8" ht="14.25" customHeight="1">
      <c r="A8" s="62" t="s">
        <v>36</v>
      </c>
      <c r="B8" s="63"/>
      <c r="C8" s="62" t="s">
        <v>83</v>
      </c>
      <c r="D8" s="71"/>
      <c r="E8" s="67">
        <f t="shared" si="10"/>
        <v>0</v>
      </c>
      <c r="F8" s="68">
        <v>793.0</v>
      </c>
      <c r="G8" s="67">
        <f t="shared" si="1"/>
        <v>5.506944444</v>
      </c>
      <c r="H8" s="69"/>
      <c r="I8" s="67">
        <f t="shared" si="2"/>
        <v>0</v>
      </c>
      <c r="J8" s="69">
        <v>396.0</v>
      </c>
      <c r="K8" s="67">
        <f t="shared" si="3"/>
        <v>5.5</v>
      </c>
      <c r="L8" s="69"/>
      <c r="M8" s="67">
        <f>SUM(L8/144)</f>
        <v>0</v>
      </c>
      <c r="N8" s="70"/>
      <c r="O8" s="67">
        <f>SUM(N8/144)</f>
        <v>0</v>
      </c>
      <c r="P8" s="69"/>
      <c r="Q8" s="67"/>
      <c r="R8" s="69"/>
      <c r="S8" s="67"/>
      <c r="T8" s="69"/>
      <c r="U8" s="67"/>
      <c r="V8" s="69"/>
      <c r="W8" s="67"/>
    </row>
    <row r="9" ht="14.25" customHeight="1">
      <c r="A9" s="62" t="s">
        <v>34</v>
      </c>
      <c r="B9" s="63"/>
      <c r="C9" s="62" t="s">
        <v>83</v>
      </c>
      <c r="D9" s="71"/>
      <c r="E9" s="67">
        <f t="shared" si="10"/>
        <v>0</v>
      </c>
      <c r="F9" s="68"/>
      <c r="G9" s="67">
        <f t="shared" si="1"/>
        <v>0</v>
      </c>
      <c r="H9" s="69"/>
      <c r="I9" s="67">
        <f t="shared" si="2"/>
        <v>0</v>
      </c>
      <c r="J9" s="69"/>
      <c r="K9" s="67">
        <f t="shared" si="3"/>
        <v>0</v>
      </c>
      <c r="L9" s="69"/>
      <c r="M9" s="33">
        <f>SUM(L9/72)</f>
        <v>0</v>
      </c>
      <c r="N9" s="70"/>
      <c r="O9" s="67">
        <f>SUM(N9/72)</f>
        <v>0</v>
      </c>
      <c r="P9" s="69"/>
      <c r="Q9" s="67">
        <f>SUM(P9/72)</f>
        <v>0</v>
      </c>
      <c r="R9" s="69"/>
      <c r="S9" s="67">
        <f>SUM(R9/72)</f>
        <v>0</v>
      </c>
      <c r="T9" s="69"/>
      <c r="U9" s="67">
        <f>SUM(T9/72)</f>
        <v>0</v>
      </c>
      <c r="V9" s="69"/>
      <c r="W9" s="67">
        <f>SUM(V9/72)</f>
        <v>0</v>
      </c>
    </row>
    <row r="10" ht="8.25" customHeight="1">
      <c r="A10" s="73"/>
      <c r="B10" s="74"/>
      <c r="C10" s="73"/>
      <c r="D10" s="75"/>
      <c r="E10" s="73"/>
      <c r="F10" s="76"/>
      <c r="G10" s="77"/>
      <c r="H10" s="78"/>
      <c r="I10" s="78"/>
      <c r="J10" s="78"/>
      <c r="K10" s="77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</row>
    <row r="11" ht="14.25" customHeight="1">
      <c r="A11" s="79" t="s">
        <v>87</v>
      </c>
      <c r="B11" s="63" t="s">
        <v>86</v>
      </c>
      <c r="C11" s="62" t="s">
        <v>88</v>
      </c>
      <c r="D11" s="71"/>
      <c r="E11" s="67">
        <f t="shared" ref="E11:E12" si="11">SUM(D11/144)</f>
        <v>0</v>
      </c>
      <c r="F11" s="68">
        <v>625.0</v>
      </c>
      <c r="G11" s="67">
        <f t="shared" ref="G11:G14" si="12">SUM(F11/144)</f>
        <v>4.340277778</v>
      </c>
      <c r="H11" s="69"/>
      <c r="I11" s="67">
        <f t="shared" ref="I11:I12" si="13">SUM(H11/144)</f>
        <v>0</v>
      </c>
      <c r="J11" s="69">
        <v>316.0</v>
      </c>
      <c r="K11" s="67">
        <f t="shared" ref="K11:K12" si="14">SUM(J11/72)</f>
        <v>4.388888889</v>
      </c>
      <c r="L11" s="69"/>
      <c r="M11" s="33">
        <f t="shared" ref="M11:M12" si="15">SUM(L11/72)</f>
        <v>0</v>
      </c>
      <c r="N11" s="70"/>
      <c r="O11" s="67">
        <f t="shared" ref="O11:O12" si="16">SUM(N11/72)</f>
        <v>0</v>
      </c>
      <c r="P11" s="69"/>
      <c r="Q11" s="67">
        <f t="shared" ref="Q11:Q12" si="17">SUM(P11/72)</f>
        <v>0</v>
      </c>
      <c r="R11" s="69"/>
      <c r="S11" s="67">
        <f t="shared" ref="S11:S12" si="18">SUM(R11/72)</f>
        <v>0</v>
      </c>
      <c r="T11" s="69"/>
      <c r="U11" s="67">
        <f t="shared" ref="U11:U12" si="19">SUM(T11/72)</f>
        <v>0</v>
      </c>
      <c r="V11" s="69">
        <v>618.0</v>
      </c>
      <c r="W11" s="67">
        <f>SUM(V11/144)</f>
        <v>4.291666667</v>
      </c>
    </row>
    <row r="12" ht="14.25" customHeight="1">
      <c r="A12" s="62" t="s">
        <v>89</v>
      </c>
      <c r="B12" s="63"/>
      <c r="C12" s="62" t="s">
        <v>90</v>
      </c>
      <c r="D12" s="71"/>
      <c r="E12" s="67">
        <f t="shared" si="11"/>
        <v>0</v>
      </c>
      <c r="F12" s="68"/>
      <c r="G12" s="67">
        <f t="shared" si="12"/>
        <v>0</v>
      </c>
      <c r="H12" s="69"/>
      <c r="I12" s="67">
        <f t="shared" si="13"/>
        <v>0</v>
      </c>
      <c r="J12" s="69"/>
      <c r="K12" s="67">
        <f t="shared" si="14"/>
        <v>0</v>
      </c>
      <c r="L12" s="69"/>
      <c r="M12" s="33">
        <f t="shared" si="15"/>
        <v>0</v>
      </c>
      <c r="N12" s="70"/>
      <c r="O12" s="67">
        <f t="shared" si="16"/>
        <v>0</v>
      </c>
      <c r="P12" s="69"/>
      <c r="Q12" s="67">
        <f t="shared" si="17"/>
        <v>0</v>
      </c>
      <c r="R12" s="69"/>
      <c r="S12" s="67">
        <f t="shared" si="18"/>
        <v>0</v>
      </c>
      <c r="T12" s="69"/>
      <c r="U12" s="67">
        <f t="shared" si="19"/>
        <v>0</v>
      </c>
      <c r="V12" s="69"/>
      <c r="W12" s="67">
        <f>SUM(V12/72)</f>
        <v>0</v>
      </c>
    </row>
    <row r="13" ht="14.25" customHeight="1">
      <c r="A13" s="62" t="s">
        <v>91</v>
      </c>
      <c r="B13" s="63" t="s">
        <v>86</v>
      </c>
      <c r="C13" s="62" t="s">
        <v>92</v>
      </c>
      <c r="D13" s="71"/>
      <c r="E13" s="67"/>
      <c r="F13" s="68">
        <v>436.0</v>
      </c>
      <c r="G13" s="67">
        <f t="shared" si="12"/>
        <v>3.027777778</v>
      </c>
      <c r="H13" s="69">
        <v>254.0</v>
      </c>
      <c r="I13" s="67">
        <f t="shared" ref="I13:I14" si="20">SUM(H13/72)</f>
        <v>3.527777778</v>
      </c>
      <c r="J13" s="69"/>
      <c r="K13" s="67"/>
      <c r="L13" s="69"/>
      <c r="M13" s="33"/>
      <c r="N13" s="70"/>
      <c r="O13" s="67"/>
      <c r="P13" s="69"/>
      <c r="Q13" s="67"/>
      <c r="R13" s="69"/>
      <c r="S13" s="67"/>
      <c r="T13" s="69"/>
      <c r="U13" s="67"/>
      <c r="V13" s="69"/>
      <c r="W13" s="67"/>
    </row>
    <row r="14" ht="14.25" customHeight="1">
      <c r="A14" s="62" t="s">
        <v>93</v>
      </c>
      <c r="B14" s="63"/>
      <c r="C14" s="62" t="s">
        <v>92</v>
      </c>
      <c r="D14" s="71"/>
      <c r="E14" s="67">
        <f>SUM(D14/144)</f>
        <v>0</v>
      </c>
      <c r="F14" s="68">
        <v>522.0</v>
      </c>
      <c r="G14" s="67">
        <f t="shared" si="12"/>
        <v>3.625</v>
      </c>
      <c r="H14" s="69">
        <v>283.0</v>
      </c>
      <c r="I14" s="67">
        <f t="shared" si="20"/>
        <v>3.930555556</v>
      </c>
      <c r="J14" s="69"/>
      <c r="K14" s="67">
        <f>SUM(J14/72)</f>
        <v>0</v>
      </c>
      <c r="L14" s="69"/>
      <c r="M14" s="33">
        <f>SUM(L14/72)</f>
        <v>0</v>
      </c>
      <c r="N14" s="70"/>
      <c r="O14" s="67">
        <f>SUM(N14/72)</f>
        <v>0</v>
      </c>
      <c r="P14" s="69"/>
      <c r="Q14" s="67">
        <f>SUM(P14/72)</f>
        <v>0</v>
      </c>
      <c r="R14" s="69"/>
      <c r="S14" s="67">
        <f>SUM(R14/72)</f>
        <v>0</v>
      </c>
      <c r="T14" s="69"/>
      <c r="U14" s="67">
        <f>SUM(T14/72)</f>
        <v>0</v>
      </c>
      <c r="V14" s="69"/>
      <c r="W14" s="67">
        <f>SUM(V14/72)</f>
        <v>0</v>
      </c>
    </row>
    <row r="15" ht="9.75" customHeight="1">
      <c r="A15" s="73"/>
      <c r="B15" s="74"/>
      <c r="C15" s="73"/>
      <c r="D15" s="75"/>
      <c r="E15" s="73"/>
      <c r="F15" s="76"/>
      <c r="G15" s="77"/>
      <c r="H15" s="78"/>
      <c r="I15" s="78"/>
      <c r="J15" s="78"/>
      <c r="K15" s="77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</row>
    <row r="16" ht="14.25" customHeight="1">
      <c r="A16" s="62" t="s">
        <v>46</v>
      </c>
      <c r="B16" s="63" t="s">
        <v>86</v>
      </c>
      <c r="C16" s="62" t="s">
        <v>94</v>
      </c>
      <c r="D16" s="68">
        <v>325.0</v>
      </c>
      <c r="E16" s="80">
        <f>SUM(D16/72)</f>
        <v>4.513888889</v>
      </c>
      <c r="F16" s="68">
        <v>663.0</v>
      </c>
      <c r="G16" s="80">
        <f t="shared" ref="G16:G17" si="21">SUM(F16/144)</f>
        <v>4.604166667</v>
      </c>
      <c r="H16" s="69"/>
      <c r="I16" s="67">
        <f t="shared" ref="I16:I17" si="22">SUM(H16/144)</f>
        <v>0</v>
      </c>
      <c r="J16" s="69">
        <v>320.0</v>
      </c>
      <c r="K16" s="81">
        <f t="shared" ref="K16:K17" si="23">SUM(J16/72)</f>
        <v>4.444444444</v>
      </c>
      <c r="L16" s="69"/>
      <c r="M16" s="33">
        <f t="shared" ref="M16:M17" si="24">SUM(L16/72)</f>
        <v>0</v>
      </c>
      <c r="N16" s="70"/>
      <c r="O16" s="67">
        <f t="shared" ref="O16:O17" si="25">SUM(N16/72)</f>
        <v>0</v>
      </c>
      <c r="P16" s="69"/>
      <c r="Q16" s="67">
        <f t="shared" ref="Q16:Q17" si="26">SUM(P16/72)</f>
        <v>0</v>
      </c>
      <c r="R16" s="69"/>
      <c r="S16" s="67">
        <f t="shared" ref="S16:S17" si="27">SUM(R16/72)</f>
        <v>0</v>
      </c>
      <c r="T16" s="69"/>
      <c r="U16" s="67">
        <f t="shared" ref="U16:U17" si="28">SUM(T16/72)</f>
        <v>0</v>
      </c>
      <c r="V16" s="69">
        <v>632.0</v>
      </c>
      <c r="W16" s="80">
        <f>SUM(V16/144)</f>
        <v>4.388888889</v>
      </c>
    </row>
    <row r="17" ht="14.25" customHeight="1">
      <c r="A17" s="62" t="s">
        <v>50</v>
      </c>
      <c r="B17" s="63"/>
      <c r="C17" s="62" t="s">
        <v>94</v>
      </c>
      <c r="D17" s="71"/>
      <c r="E17" s="67">
        <f>SUM(D17/144)</f>
        <v>0</v>
      </c>
      <c r="F17" s="68">
        <v>536.0</v>
      </c>
      <c r="G17" s="67">
        <f t="shared" si="21"/>
        <v>3.722222222</v>
      </c>
      <c r="H17" s="69"/>
      <c r="I17" s="67">
        <f t="shared" si="22"/>
        <v>0</v>
      </c>
      <c r="J17" s="69"/>
      <c r="K17" s="67">
        <f t="shared" si="23"/>
        <v>0</v>
      </c>
      <c r="L17" s="69"/>
      <c r="M17" s="33">
        <f t="shared" si="24"/>
        <v>0</v>
      </c>
      <c r="N17" s="70"/>
      <c r="O17" s="67">
        <f t="shared" si="25"/>
        <v>0</v>
      </c>
      <c r="P17" s="69"/>
      <c r="Q17" s="67">
        <f t="shared" si="26"/>
        <v>0</v>
      </c>
      <c r="R17" s="69"/>
      <c r="S17" s="67">
        <f t="shared" si="27"/>
        <v>0</v>
      </c>
      <c r="T17" s="69"/>
      <c r="U17" s="67">
        <f t="shared" si="28"/>
        <v>0</v>
      </c>
      <c r="V17" s="69"/>
      <c r="W17" s="67">
        <f>SUM(V17/72)</f>
        <v>0</v>
      </c>
    </row>
    <row r="18" ht="14.25" customHeight="1">
      <c r="A18" s="82"/>
      <c r="B18" s="83"/>
      <c r="C18" s="82"/>
      <c r="D18" s="82"/>
      <c r="E18" s="82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</row>
    <row r="19" ht="14.25" customHeight="1">
      <c r="A19" s="85" t="s">
        <v>95</v>
      </c>
    </row>
    <row r="20" ht="14.25" customHeight="1">
      <c r="A20" s="86" t="s">
        <v>96</v>
      </c>
      <c r="B20" s="87">
        <v>802.0</v>
      </c>
      <c r="C20" s="87">
        <v>5.57</v>
      </c>
      <c r="D20" s="88">
        <f t="shared" ref="D20:D21" si="29">B20/2</f>
        <v>401</v>
      </c>
      <c r="E20" s="62"/>
    </row>
    <row r="21" ht="14.25" customHeight="1">
      <c r="A21" s="86" t="s">
        <v>97</v>
      </c>
      <c r="B21" s="87">
        <v>765.0</v>
      </c>
      <c r="C21" s="87">
        <v>5.31</v>
      </c>
      <c r="D21" s="88">
        <f t="shared" si="29"/>
        <v>382.5</v>
      </c>
      <c r="E21" s="62"/>
    </row>
    <row r="22" ht="14.25" customHeight="1">
      <c r="A22" s="86"/>
      <c r="B22" s="87"/>
      <c r="C22" s="87"/>
      <c r="D22" s="89"/>
      <c r="E22" s="62"/>
    </row>
    <row r="23" ht="14.25" customHeight="1">
      <c r="A23" s="86" t="s">
        <v>98</v>
      </c>
      <c r="B23" s="87">
        <v>682.0</v>
      </c>
      <c r="C23" s="87">
        <v>4.74</v>
      </c>
      <c r="D23" s="88">
        <f t="shared" ref="D23:D24" si="30">B23/2</f>
        <v>341</v>
      </c>
      <c r="E23" s="62"/>
    </row>
    <row r="24" ht="14.25" customHeight="1">
      <c r="A24" s="86" t="s">
        <v>99</v>
      </c>
      <c r="B24" s="87">
        <v>626.0</v>
      </c>
      <c r="C24" s="87">
        <v>4.35</v>
      </c>
      <c r="D24" s="88">
        <f t="shared" si="30"/>
        <v>313</v>
      </c>
      <c r="E24" s="62"/>
    </row>
    <row r="25" ht="14.25" customHeight="1">
      <c r="A25" s="86"/>
      <c r="B25" s="87"/>
      <c r="C25" s="87"/>
      <c r="D25" s="89"/>
      <c r="E25" s="62"/>
    </row>
    <row r="26" ht="14.25" customHeight="1">
      <c r="A26" s="86" t="s">
        <v>100</v>
      </c>
      <c r="B26" s="87">
        <v>621.0</v>
      </c>
      <c r="C26" s="87">
        <v>4.31</v>
      </c>
      <c r="D26" s="88">
        <f t="shared" ref="D26:D27" si="31">B26/2</f>
        <v>310.5</v>
      </c>
    </row>
    <row r="27" ht="14.25" customHeight="1">
      <c r="A27" s="86" t="s">
        <v>101</v>
      </c>
      <c r="B27" s="87">
        <v>575.0</v>
      </c>
      <c r="C27" s="87">
        <v>3.99</v>
      </c>
      <c r="D27" s="88">
        <f t="shared" si="31"/>
        <v>287.5</v>
      </c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P1:Q1"/>
    <mergeCell ref="R1:S1"/>
    <mergeCell ref="T1:U1"/>
    <mergeCell ref="V1:W1"/>
    <mergeCell ref="A1:C1"/>
    <mergeCell ref="D1:E1"/>
    <mergeCell ref="F1:G1"/>
    <mergeCell ref="H1:I1"/>
    <mergeCell ref="J1:K1"/>
    <mergeCell ref="L1:M1"/>
    <mergeCell ref="N1:O1"/>
    <mergeCell ref="A19:E19"/>
  </mergeCells>
  <printOptions/>
  <pageMargins bottom="0.75" footer="0.0" header="0.0" left="0.7" right="0.7" top="0.75"/>
  <pageSetup paperSize="9" orientation="portrait"/>
  <headerFooter>
    <oddFooter>&amp;C_x000D_#000000 Ugradert – kan deles eksternt med godkjenning fra informasjonseier. Skal ikke publiseres åpent.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0.75"/>
    <col customWidth="1" min="2" max="2" width="24.25"/>
    <col customWidth="1" hidden="1" min="3" max="22" width="6.75"/>
    <col customWidth="1" min="23" max="40" width="6.75"/>
  </cols>
  <sheetData>
    <row r="1" ht="23.25" hidden="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W1" s="1"/>
      <c r="X1" s="1"/>
      <c r="Y1" s="1"/>
      <c r="Z1" s="1"/>
      <c r="AA1" s="1"/>
      <c r="AB1" s="1"/>
      <c r="AC1" s="1"/>
    </row>
    <row r="2" ht="44.25" customHeight="1">
      <c r="A2" s="2" t="s">
        <v>1</v>
      </c>
      <c r="B2" s="3"/>
      <c r="C2" s="4" t="s">
        <v>2</v>
      </c>
      <c r="D2" s="5"/>
      <c r="E2" s="4" t="s">
        <v>3</v>
      </c>
      <c r="F2" s="5"/>
      <c r="G2" s="4" t="s">
        <v>4</v>
      </c>
      <c r="H2" s="5"/>
      <c r="I2" s="4" t="s">
        <v>5</v>
      </c>
      <c r="J2" s="5"/>
      <c r="K2" s="4" t="s">
        <v>6</v>
      </c>
      <c r="L2" s="5"/>
      <c r="M2" s="4" t="s">
        <v>7</v>
      </c>
      <c r="N2" s="5"/>
      <c r="O2" s="6" t="s">
        <v>8</v>
      </c>
      <c r="P2" s="7"/>
      <c r="Q2" s="6" t="s">
        <v>9</v>
      </c>
      <c r="R2" s="7"/>
      <c r="S2" s="8" t="s">
        <v>10</v>
      </c>
      <c r="T2" s="9"/>
      <c r="U2" s="10" t="s">
        <v>11</v>
      </c>
      <c r="V2" s="11"/>
      <c r="W2" s="6" t="s">
        <v>102</v>
      </c>
      <c r="X2" s="7"/>
      <c r="Y2" s="6" t="s">
        <v>103</v>
      </c>
      <c r="Z2" s="7"/>
      <c r="AA2" s="4" t="s">
        <v>104</v>
      </c>
      <c r="AB2" s="5"/>
      <c r="AC2" s="4" t="s">
        <v>105</v>
      </c>
      <c r="AD2" s="5"/>
      <c r="AE2" s="90" t="s">
        <v>106</v>
      </c>
      <c r="AF2" s="5"/>
      <c r="AG2" s="12" t="s">
        <v>107</v>
      </c>
      <c r="AH2" s="13"/>
      <c r="AI2" s="4" t="s">
        <v>108</v>
      </c>
      <c r="AJ2" s="5"/>
      <c r="AK2" s="4" t="s">
        <v>109</v>
      </c>
      <c r="AL2" s="5"/>
      <c r="AM2" s="4" t="s">
        <v>110</v>
      </c>
      <c r="AN2" s="5"/>
    </row>
    <row r="3" ht="15.75" customHeight="1">
      <c r="A3" s="17"/>
      <c r="B3" s="17"/>
      <c r="C3" s="8" t="s">
        <v>26</v>
      </c>
      <c r="D3" s="18" t="s">
        <v>27</v>
      </c>
      <c r="E3" s="10" t="s">
        <v>26</v>
      </c>
      <c r="F3" s="10" t="s">
        <v>27</v>
      </c>
      <c r="G3" s="8" t="s">
        <v>26</v>
      </c>
      <c r="H3" s="19" t="s">
        <v>27</v>
      </c>
      <c r="I3" s="10" t="s">
        <v>26</v>
      </c>
      <c r="J3" s="10" t="s">
        <v>27</v>
      </c>
      <c r="K3" s="8" t="s">
        <v>26</v>
      </c>
      <c r="L3" s="19" t="s">
        <v>28</v>
      </c>
      <c r="M3" s="10" t="s">
        <v>26</v>
      </c>
      <c r="N3" s="10" t="s">
        <v>27</v>
      </c>
      <c r="O3" s="8" t="s">
        <v>26</v>
      </c>
      <c r="P3" s="10" t="s">
        <v>28</v>
      </c>
      <c r="Q3" s="8" t="s">
        <v>26</v>
      </c>
      <c r="R3" s="10" t="s">
        <v>28</v>
      </c>
      <c r="S3" s="4" t="s">
        <v>26</v>
      </c>
      <c r="T3" s="20" t="s">
        <v>27</v>
      </c>
      <c r="U3" s="4" t="s">
        <v>26</v>
      </c>
      <c r="V3" s="20" t="s">
        <v>27</v>
      </c>
      <c r="W3" s="8" t="s">
        <v>26</v>
      </c>
      <c r="X3" s="10" t="s">
        <v>28</v>
      </c>
      <c r="Y3" s="8" t="s">
        <v>26</v>
      </c>
      <c r="Z3" s="10" t="s">
        <v>28</v>
      </c>
      <c r="AA3" s="8" t="s">
        <v>26</v>
      </c>
      <c r="AB3" s="10" t="s">
        <v>28</v>
      </c>
      <c r="AC3" s="8" t="s">
        <v>26</v>
      </c>
      <c r="AD3" s="19" t="s">
        <v>27</v>
      </c>
      <c r="AE3" s="8" t="s">
        <v>26</v>
      </c>
      <c r="AF3" s="19" t="s">
        <v>27</v>
      </c>
      <c r="AG3" s="10" t="s">
        <v>26</v>
      </c>
      <c r="AH3" s="10" t="s">
        <v>27</v>
      </c>
      <c r="AI3" s="8" t="s">
        <v>26</v>
      </c>
      <c r="AJ3" s="19" t="s">
        <v>27</v>
      </c>
      <c r="AK3" s="8" t="s">
        <v>26</v>
      </c>
      <c r="AL3" s="19" t="s">
        <v>27</v>
      </c>
      <c r="AM3" s="8" t="s">
        <v>26</v>
      </c>
      <c r="AN3" s="19" t="s">
        <v>27</v>
      </c>
    </row>
    <row r="4">
      <c r="A4" s="21" t="s">
        <v>29</v>
      </c>
      <c r="B4" s="21"/>
      <c r="C4" s="22"/>
      <c r="D4" s="23"/>
      <c r="G4" s="22"/>
      <c r="H4" s="23"/>
      <c r="K4" s="22"/>
      <c r="L4" s="23"/>
      <c r="O4" s="22"/>
      <c r="Q4" s="22"/>
      <c r="S4" s="24"/>
      <c r="T4" s="25"/>
      <c r="U4" s="24"/>
      <c r="V4" s="25"/>
      <c r="W4" s="22"/>
      <c r="Y4" s="22"/>
      <c r="AA4" s="24"/>
      <c r="AC4" s="22"/>
      <c r="AD4" s="23"/>
      <c r="AF4" s="25"/>
      <c r="AI4" s="22"/>
      <c r="AJ4" s="23"/>
      <c r="AK4" s="22"/>
      <c r="AL4" s="23"/>
      <c r="AM4" s="22"/>
      <c r="AN4" s="23"/>
    </row>
    <row r="5">
      <c r="A5" s="21" t="s">
        <v>30</v>
      </c>
      <c r="B5" s="21" t="s">
        <v>31</v>
      </c>
      <c r="C5" s="22"/>
      <c r="D5" s="23"/>
      <c r="G5" s="22"/>
      <c r="H5" s="23"/>
      <c r="K5" s="22"/>
      <c r="L5" s="23"/>
      <c r="O5" s="22"/>
      <c r="Q5" s="22"/>
      <c r="S5" s="22"/>
      <c r="T5" s="23"/>
      <c r="U5" s="22"/>
      <c r="V5" s="23"/>
      <c r="W5" s="22"/>
      <c r="Y5" s="22"/>
      <c r="AA5" s="22"/>
      <c r="AC5" s="22"/>
      <c r="AD5" s="23"/>
      <c r="AF5" s="23"/>
      <c r="AI5" s="22"/>
      <c r="AJ5" s="23"/>
      <c r="AK5" s="22"/>
      <c r="AL5" s="23"/>
      <c r="AM5" s="22"/>
      <c r="AN5" s="23"/>
    </row>
    <row r="6">
      <c r="A6" s="26" t="s">
        <v>32</v>
      </c>
      <c r="B6" s="26" t="s">
        <v>33</v>
      </c>
      <c r="C6" s="22">
        <v>491.0</v>
      </c>
      <c r="D6" s="27">
        <f t="shared" ref="D6:D13" si="1">SUM(C6)/48</f>
        <v>10.22916667</v>
      </c>
      <c r="E6" s="28"/>
      <c r="F6" s="29">
        <f t="shared" ref="F6:F13" si="2">SUM(E6)/48</f>
        <v>0</v>
      </c>
      <c r="G6" s="30"/>
      <c r="H6" s="29">
        <f t="shared" ref="H6:H13" si="3">SUM(G6)/60</f>
        <v>0</v>
      </c>
      <c r="I6" s="28">
        <v>503.0</v>
      </c>
      <c r="J6" s="31">
        <f t="shared" ref="J6:J13" si="4">SUM(I6)/48</f>
        <v>10.47916667</v>
      </c>
      <c r="K6" s="30">
        <v>501.0</v>
      </c>
      <c r="L6" s="31">
        <f t="shared" ref="L6:L13" si="5">SUM(K6)/48</f>
        <v>10.4375</v>
      </c>
      <c r="M6" s="22"/>
      <c r="N6" s="32">
        <f t="shared" ref="N6:N13" si="6">SUM(M6)/48</f>
        <v>0</v>
      </c>
      <c r="O6" s="33"/>
      <c r="P6" s="32">
        <f t="shared" ref="P6:P13" si="7">SUM(O6)/48</f>
        <v>0</v>
      </c>
      <c r="Q6" s="33">
        <v>481.0</v>
      </c>
      <c r="R6" s="31">
        <f t="shared" ref="R6:R13" si="8">SUM(Q6)/48</f>
        <v>10.02083333</v>
      </c>
      <c r="S6" s="22">
        <v>500.0</v>
      </c>
      <c r="T6" s="29">
        <f t="shared" ref="T6:T13" si="9">SUM(S6)/48</f>
        <v>10.41666667</v>
      </c>
      <c r="U6" s="22">
        <v>485.0</v>
      </c>
      <c r="V6" s="27">
        <f t="shared" ref="V6:V13" si="10">SUM(U6)/48</f>
        <v>10.10416667</v>
      </c>
      <c r="W6" s="30">
        <v>491.0</v>
      </c>
      <c r="X6" s="91">
        <f t="shared" ref="X6:X13" si="11">SUM(W6)/48</f>
        <v>10.22916667</v>
      </c>
      <c r="Y6" s="30"/>
      <c r="Z6" s="32">
        <f t="shared" ref="Z6:Z13" si="12">SUM(Y6)/48</f>
        <v>0</v>
      </c>
      <c r="AA6" s="30"/>
      <c r="AB6" s="29">
        <f t="shared" ref="AB6:AB13" si="13">SUM(AA6)/48</f>
        <v>0</v>
      </c>
      <c r="AC6" s="33">
        <v>139.0</v>
      </c>
      <c r="AD6" s="29">
        <f t="shared" ref="AD6:AD13" si="14">SUM(AC6)/48</f>
        <v>2.895833333</v>
      </c>
      <c r="AE6" s="32"/>
      <c r="AF6" s="29">
        <f t="shared" ref="AF6:AF13" si="15">SUM(AE6)/48</f>
        <v>0</v>
      </c>
      <c r="AG6" s="28">
        <v>501.0</v>
      </c>
      <c r="AH6" s="91">
        <f t="shared" ref="AH6:AH13" si="16">SUM(AG6)/48</f>
        <v>10.4375</v>
      </c>
      <c r="AI6" s="30"/>
      <c r="AJ6" s="29">
        <f t="shared" ref="AJ6:AJ13" si="17">SUM(AI6)/48</f>
        <v>0</v>
      </c>
      <c r="AK6" s="30"/>
      <c r="AL6" s="29">
        <f t="shared" ref="AL6:AL13" si="18">SUM(AK6)/48</f>
        <v>0</v>
      </c>
      <c r="AM6" s="30">
        <v>481.0</v>
      </c>
      <c r="AN6" s="34">
        <f t="shared" ref="AN6:AN13" si="19">SUM(AM6)/48</f>
        <v>10.02083333</v>
      </c>
    </row>
    <row r="7">
      <c r="A7" s="26" t="s">
        <v>34</v>
      </c>
      <c r="B7" s="26" t="s">
        <v>35</v>
      </c>
      <c r="C7" s="22">
        <v>477.0</v>
      </c>
      <c r="D7" s="27">
        <f t="shared" si="1"/>
        <v>9.9375</v>
      </c>
      <c r="E7" s="28"/>
      <c r="F7" s="29">
        <f t="shared" si="2"/>
        <v>0</v>
      </c>
      <c r="G7" s="30"/>
      <c r="H7" s="29">
        <f t="shared" si="3"/>
        <v>0</v>
      </c>
      <c r="I7" s="28">
        <v>497.0</v>
      </c>
      <c r="J7" s="31">
        <f t="shared" si="4"/>
        <v>10.35416667</v>
      </c>
      <c r="K7" s="30">
        <v>491.0</v>
      </c>
      <c r="L7" s="31">
        <f t="shared" si="5"/>
        <v>10.22916667</v>
      </c>
      <c r="M7" s="22"/>
      <c r="N7" s="32">
        <f t="shared" si="6"/>
        <v>0</v>
      </c>
      <c r="O7" s="30">
        <v>508.0</v>
      </c>
      <c r="P7" s="31">
        <f t="shared" si="7"/>
        <v>10.58333333</v>
      </c>
      <c r="Q7" s="30">
        <v>491.0</v>
      </c>
      <c r="R7" s="31">
        <f t="shared" si="8"/>
        <v>10.22916667</v>
      </c>
      <c r="S7" s="22">
        <v>473.0</v>
      </c>
      <c r="T7" s="29">
        <f t="shared" si="9"/>
        <v>9.854166667</v>
      </c>
      <c r="U7" s="22">
        <v>470.0</v>
      </c>
      <c r="V7" s="27">
        <f t="shared" si="10"/>
        <v>9.791666667</v>
      </c>
      <c r="W7" s="30">
        <v>477.0</v>
      </c>
      <c r="X7" s="91">
        <f t="shared" si="11"/>
        <v>9.9375</v>
      </c>
      <c r="Y7" s="30"/>
      <c r="Z7" s="32">
        <f t="shared" si="12"/>
        <v>0</v>
      </c>
      <c r="AA7" s="30"/>
      <c r="AB7" s="29">
        <f t="shared" si="13"/>
        <v>0</v>
      </c>
      <c r="AC7" s="33">
        <v>497.0</v>
      </c>
      <c r="AD7" s="34">
        <f t="shared" si="14"/>
        <v>10.35416667</v>
      </c>
      <c r="AE7" s="32"/>
      <c r="AF7" s="29">
        <f t="shared" si="15"/>
        <v>0</v>
      </c>
      <c r="AG7" s="28">
        <v>491.0</v>
      </c>
      <c r="AH7" s="91">
        <f t="shared" si="16"/>
        <v>10.22916667</v>
      </c>
      <c r="AI7" s="30"/>
      <c r="AJ7" s="29">
        <f t="shared" si="17"/>
        <v>0</v>
      </c>
      <c r="AK7" s="30">
        <v>508.0</v>
      </c>
      <c r="AL7" s="34">
        <f t="shared" si="18"/>
        <v>10.58333333</v>
      </c>
      <c r="AM7" s="30">
        <v>491.0</v>
      </c>
      <c r="AN7" s="34">
        <f t="shared" si="19"/>
        <v>10.22916667</v>
      </c>
    </row>
    <row r="8">
      <c r="A8" s="26" t="s">
        <v>36</v>
      </c>
      <c r="B8" s="26" t="s">
        <v>37</v>
      </c>
      <c r="C8" s="22">
        <v>471.0</v>
      </c>
      <c r="D8" s="27">
        <f t="shared" si="1"/>
        <v>9.8125</v>
      </c>
      <c r="E8" s="28"/>
      <c r="F8" s="29">
        <f t="shared" si="2"/>
        <v>0</v>
      </c>
      <c r="G8" s="30"/>
      <c r="H8" s="29">
        <f t="shared" si="3"/>
        <v>0</v>
      </c>
      <c r="I8" s="28">
        <v>467.0</v>
      </c>
      <c r="J8" s="31">
        <f t="shared" si="4"/>
        <v>9.729166667</v>
      </c>
      <c r="K8" s="30"/>
      <c r="L8" s="32">
        <f t="shared" si="5"/>
        <v>0</v>
      </c>
      <c r="M8" s="22">
        <v>464.0</v>
      </c>
      <c r="N8" s="31">
        <f t="shared" si="6"/>
        <v>9.666666667</v>
      </c>
      <c r="O8" s="30"/>
      <c r="P8" s="32">
        <f t="shared" si="7"/>
        <v>0</v>
      </c>
      <c r="Q8" s="30">
        <v>500.0</v>
      </c>
      <c r="R8" s="31">
        <f t="shared" si="8"/>
        <v>10.41666667</v>
      </c>
      <c r="S8" s="22"/>
      <c r="T8" s="29">
        <f t="shared" si="9"/>
        <v>0</v>
      </c>
      <c r="U8" s="22"/>
      <c r="V8" s="29">
        <f t="shared" si="10"/>
        <v>0</v>
      </c>
      <c r="W8" s="30">
        <v>471.0</v>
      </c>
      <c r="X8" s="91">
        <f t="shared" si="11"/>
        <v>9.8125</v>
      </c>
      <c r="Y8" s="30"/>
      <c r="Z8" s="32">
        <f t="shared" si="12"/>
        <v>0</v>
      </c>
      <c r="AA8" s="30"/>
      <c r="AB8" s="29">
        <f t="shared" si="13"/>
        <v>0</v>
      </c>
      <c r="AC8" s="33">
        <v>467.0</v>
      </c>
      <c r="AD8" s="34">
        <f t="shared" si="14"/>
        <v>9.729166667</v>
      </c>
      <c r="AE8" s="32"/>
      <c r="AF8" s="29">
        <f t="shared" si="15"/>
        <v>0</v>
      </c>
      <c r="AG8" s="28"/>
      <c r="AH8" s="32">
        <f t="shared" si="16"/>
        <v>0</v>
      </c>
      <c r="AI8" s="30">
        <v>464.0</v>
      </c>
      <c r="AJ8" s="34">
        <f t="shared" si="17"/>
        <v>9.666666667</v>
      </c>
      <c r="AK8" s="30"/>
      <c r="AL8" s="29">
        <f t="shared" si="18"/>
        <v>0</v>
      </c>
      <c r="AM8" s="30">
        <v>500.0</v>
      </c>
      <c r="AN8" s="34">
        <f t="shared" si="19"/>
        <v>10.41666667</v>
      </c>
    </row>
    <row r="9">
      <c r="A9" s="26" t="s">
        <v>111</v>
      </c>
      <c r="B9" s="26" t="s">
        <v>33</v>
      </c>
      <c r="C9" s="22"/>
      <c r="D9" s="29">
        <f t="shared" si="1"/>
        <v>0</v>
      </c>
      <c r="E9" s="28"/>
      <c r="F9" s="29">
        <f t="shared" si="2"/>
        <v>0</v>
      </c>
      <c r="G9" s="30"/>
      <c r="H9" s="29">
        <f t="shared" si="3"/>
        <v>0</v>
      </c>
      <c r="I9" s="28">
        <v>483.0</v>
      </c>
      <c r="J9" s="31">
        <f t="shared" si="4"/>
        <v>10.0625</v>
      </c>
      <c r="K9" s="30">
        <v>469.0</v>
      </c>
      <c r="L9" s="31">
        <f t="shared" si="5"/>
        <v>9.770833333</v>
      </c>
      <c r="M9" s="22"/>
      <c r="N9" s="32">
        <f t="shared" si="6"/>
        <v>0</v>
      </c>
      <c r="O9" s="30"/>
      <c r="P9" s="32">
        <f t="shared" si="7"/>
        <v>0</v>
      </c>
      <c r="Q9" s="30">
        <v>473.0</v>
      </c>
      <c r="R9" s="31">
        <f t="shared" si="8"/>
        <v>9.854166667</v>
      </c>
      <c r="S9" s="22">
        <v>478.0</v>
      </c>
      <c r="T9" s="29">
        <f t="shared" si="9"/>
        <v>9.958333333</v>
      </c>
      <c r="U9" s="22">
        <v>476.0</v>
      </c>
      <c r="V9" s="27">
        <f t="shared" si="10"/>
        <v>9.916666667</v>
      </c>
      <c r="W9" s="30"/>
      <c r="X9" s="32">
        <f t="shared" si="11"/>
        <v>0</v>
      </c>
      <c r="Y9" s="30"/>
      <c r="Z9" s="32">
        <f t="shared" si="12"/>
        <v>0</v>
      </c>
      <c r="AA9" s="30"/>
      <c r="AB9" s="29">
        <f t="shared" si="13"/>
        <v>0</v>
      </c>
      <c r="AC9" s="33">
        <v>483.0</v>
      </c>
      <c r="AD9" s="34">
        <f t="shared" si="14"/>
        <v>10.0625</v>
      </c>
      <c r="AE9" s="32"/>
      <c r="AF9" s="29">
        <f t="shared" si="15"/>
        <v>0</v>
      </c>
      <c r="AG9" s="28">
        <v>469.0</v>
      </c>
      <c r="AH9" s="91">
        <f t="shared" si="16"/>
        <v>9.770833333</v>
      </c>
      <c r="AI9" s="30"/>
      <c r="AJ9" s="29">
        <f t="shared" si="17"/>
        <v>0</v>
      </c>
      <c r="AK9" s="30"/>
      <c r="AL9" s="29">
        <f t="shared" si="18"/>
        <v>0</v>
      </c>
      <c r="AM9" s="30">
        <v>473.0</v>
      </c>
      <c r="AN9" s="34">
        <f t="shared" si="19"/>
        <v>9.854166667</v>
      </c>
    </row>
    <row r="10">
      <c r="A10" s="26" t="s">
        <v>112</v>
      </c>
      <c r="B10" s="26" t="s">
        <v>33</v>
      </c>
      <c r="C10" s="22"/>
      <c r="D10" s="29">
        <f t="shared" si="1"/>
        <v>0</v>
      </c>
      <c r="E10" s="28"/>
      <c r="F10" s="29">
        <f t="shared" si="2"/>
        <v>0</v>
      </c>
      <c r="G10" s="30"/>
      <c r="H10" s="29">
        <f t="shared" si="3"/>
        <v>0</v>
      </c>
      <c r="I10" s="28"/>
      <c r="J10" s="32">
        <f t="shared" si="4"/>
        <v>0</v>
      </c>
      <c r="K10" s="30">
        <v>467.0</v>
      </c>
      <c r="L10" s="31">
        <f t="shared" si="5"/>
        <v>9.729166667</v>
      </c>
      <c r="M10" s="22"/>
      <c r="N10" s="32">
        <f t="shared" si="6"/>
        <v>0</v>
      </c>
      <c r="O10" s="30"/>
      <c r="P10" s="32">
        <f t="shared" si="7"/>
        <v>0</v>
      </c>
      <c r="Q10" s="30">
        <v>464.0</v>
      </c>
      <c r="R10" s="31">
        <f t="shared" si="8"/>
        <v>9.666666667</v>
      </c>
      <c r="S10" s="22"/>
      <c r="T10" s="29">
        <f t="shared" si="9"/>
        <v>0</v>
      </c>
      <c r="U10" s="22"/>
      <c r="V10" s="29">
        <f t="shared" si="10"/>
        <v>0</v>
      </c>
      <c r="W10" s="30"/>
      <c r="X10" s="32">
        <f t="shared" si="11"/>
        <v>0</v>
      </c>
      <c r="Y10" s="30"/>
      <c r="Z10" s="32">
        <f t="shared" si="12"/>
        <v>0</v>
      </c>
      <c r="AA10" s="30"/>
      <c r="AB10" s="29">
        <f t="shared" si="13"/>
        <v>0</v>
      </c>
      <c r="AC10" s="33">
        <v>439.0</v>
      </c>
      <c r="AD10" s="29">
        <f t="shared" si="14"/>
        <v>9.145833333</v>
      </c>
      <c r="AE10" s="32"/>
      <c r="AF10" s="29">
        <f t="shared" si="15"/>
        <v>0</v>
      </c>
      <c r="AG10" s="28">
        <v>467.0</v>
      </c>
      <c r="AH10" s="91">
        <f t="shared" si="16"/>
        <v>9.729166667</v>
      </c>
      <c r="AI10" s="30"/>
      <c r="AJ10" s="29">
        <f t="shared" si="17"/>
        <v>0</v>
      </c>
      <c r="AK10" s="30"/>
      <c r="AL10" s="29">
        <f t="shared" si="18"/>
        <v>0</v>
      </c>
      <c r="AM10" s="30">
        <v>464.0</v>
      </c>
      <c r="AN10" s="34">
        <f t="shared" si="19"/>
        <v>9.666666667</v>
      </c>
    </row>
    <row r="11">
      <c r="A11" s="26" t="s">
        <v>38</v>
      </c>
      <c r="B11" s="26" t="s">
        <v>39</v>
      </c>
      <c r="C11" s="22"/>
      <c r="D11" s="29">
        <f t="shared" si="1"/>
        <v>0</v>
      </c>
      <c r="E11" s="28"/>
      <c r="F11" s="29">
        <f t="shared" si="2"/>
        <v>0</v>
      </c>
      <c r="G11" s="30"/>
      <c r="H11" s="29">
        <f t="shared" si="3"/>
        <v>0</v>
      </c>
      <c r="I11" s="28"/>
      <c r="J11" s="29">
        <f t="shared" si="4"/>
        <v>0</v>
      </c>
      <c r="K11" s="30"/>
      <c r="L11" s="32">
        <f t="shared" si="5"/>
        <v>0</v>
      </c>
      <c r="M11" s="22"/>
      <c r="N11" s="32">
        <f t="shared" si="6"/>
        <v>0</v>
      </c>
      <c r="O11" s="30"/>
      <c r="P11" s="32">
        <f t="shared" si="7"/>
        <v>0</v>
      </c>
      <c r="Q11" s="30"/>
      <c r="R11" s="32">
        <f t="shared" si="8"/>
        <v>0</v>
      </c>
      <c r="S11" s="22"/>
      <c r="T11" s="29">
        <f t="shared" si="9"/>
        <v>0</v>
      </c>
      <c r="U11" s="22"/>
      <c r="V11" s="29">
        <f t="shared" si="10"/>
        <v>0</v>
      </c>
      <c r="W11" s="30"/>
      <c r="X11" s="32">
        <f t="shared" si="11"/>
        <v>0</v>
      </c>
      <c r="Y11" s="30"/>
      <c r="Z11" s="32">
        <f t="shared" si="12"/>
        <v>0</v>
      </c>
      <c r="AA11" s="30"/>
      <c r="AB11" s="29">
        <f t="shared" si="13"/>
        <v>0</v>
      </c>
      <c r="AC11" s="33"/>
      <c r="AD11" s="29">
        <f t="shared" si="14"/>
        <v>0</v>
      </c>
      <c r="AE11" s="32"/>
      <c r="AF11" s="29">
        <f t="shared" si="15"/>
        <v>0</v>
      </c>
      <c r="AG11" s="28">
        <v>391.0</v>
      </c>
      <c r="AH11" s="32">
        <f t="shared" si="16"/>
        <v>8.145833333</v>
      </c>
      <c r="AI11" s="30"/>
      <c r="AJ11" s="29">
        <f t="shared" si="17"/>
        <v>0</v>
      </c>
      <c r="AK11" s="30"/>
      <c r="AL11" s="29">
        <f t="shared" si="18"/>
        <v>0</v>
      </c>
      <c r="AM11" s="30"/>
      <c r="AN11" s="29">
        <f t="shared" si="19"/>
        <v>0</v>
      </c>
    </row>
    <row r="12">
      <c r="A12" s="26" t="s">
        <v>40</v>
      </c>
      <c r="B12" s="26" t="s">
        <v>41</v>
      </c>
      <c r="C12" s="22"/>
      <c r="D12" s="29">
        <f t="shared" si="1"/>
        <v>0</v>
      </c>
      <c r="E12" s="28">
        <v>482.0</v>
      </c>
      <c r="F12" s="32">
        <f t="shared" si="2"/>
        <v>10.04166667</v>
      </c>
      <c r="G12" s="30">
        <v>566.0</v>
      </c>
      <c r="H12" s="29">
        <f t="shared" si="3"/>
        <v>9.433333333</v>
      </c>
      <c r="I12" s="28">
        <v>495.0</v>
      </c>
      <c r="J12" s="31">
        <f t="shared" si="4"/>
        <v>10.3125</v>
      </c>
      <c r="K12" s="30"/>
      <c r="L12" s="32">
        <f t="shared" si="5"/>
        <v>0</v>
      </c>
      <c r="M12" s="22">
        <v>468.0</v>
      </c>
      <c r="N12" s="31">
        <f t="shared" si="6"/>
        <v>9.75</v>
      </c>
      <c r="O12" s="30"/>
      <c r="P12" s="32">
        <f t="shared" si="7"/>
        <v>0</v>
      </c>
      <c r="Q12" s="30">
        <v>474.0</v>
      </c>
      <c r="R12" s="31">
        <f t="shared" si="8"/>
        <v>9.875</v>
      </c>
      <c r="S12" s="22"/>
      <c r="T12" s="29">
        <f t="shared" si="9"/>
        <v>0</v>
      </c>
      <c r="U12" s="22"/>
      <c r="V12" s="29">
        <f t="shared" si="10"/>
        <v>0</v>
      </c>
      <c r="W12" s="30"/>
      <c r="X12" s="32">
        <f t="shared" si="11"/>
        <v>0</v>
      </c>
      <c r="Y12" s="30">
        <v>482.0</v>
      </c>
      <c r="Z12" s="91">
        <f t="shared" si="12"/>
        <v>10.04166667</v>
      </c>
      <c r="AA12" s="30">
        <v>453.0</v>
      </c>
      <c r="AB12" s="29">
        <f t="shared" si="13"/>
        <v>9.4375</v>
      </c>
      <c r="AC12" s="33">
        <v>495.0</v>
      </c>
      <c r="AD12" s="34">
        <f t="shared" si="14"/>
        <v>10.3125</v>
      </c>
      <c r="AE12" s="32"/>
      <c r="AF12" s="29">
        <f t="shared" si="15"/>
        <v>0</v>
      </c>
      <c r="AG12" s="28"/>
      <c r="AH12" s="32">
        <f t="shared" si="16"/>
        <v>0</v>
      </c>
      <c r="AI12" s="30">
        <v>468.0</v>
      </c>
      <c r="AJ12" s="34">
        <f t="shared" si="17"/>
        <v>9.75</v>
      </c>
      <c r="AK12" s="30"/>
      <c r="AL12" s="29">
        <f t="shared" si="18"/>
        <v>0</v>
      </c>
      <c r="AM12" s="30">
        <v>474.0</v>
      </c>
      <c r="AN12" s="34">
        <f t="shared" si="19"/>
        <v>9.875</v>
      </c>
    </row>
    <row r="13">
      <c r="A13" s="26" t="s">
        <v>113</v>
      </c>
      <c r="B13" s="26" t="s">
        <v>35</v>
      </c>
      <c r="C13" s="22"/>
      <c r="D13" s="29">
        <f t="shared" si="1"/>
        <v>0</v>
      </c>
      <c r="E13" s="28"/>
      <c r="F13" s="29">
        <f t="shared" si="2"/>
        <v>0</v>
      </c>
      <c r="G13" s="30"/>
      <c r="H13" s="29">
        <f t="shared" si="3"/>
        <v>0</v>
      </c>
      <c r="I13" s="28"/>
      <c r="J13" s="29">
        <f t="shared" si="4"/>
        <v>0</v>
      </c>
      <c r="K13" s="30"/>
      <c r="L13" s="32">
        <f t="shared" si="5"/>
        <v>0</v>
      </c>
      <c r="M13" s="22"/>
      <c r="N13" s="32">
        <f t="shared" si="6"/>
        <v>0</v>
      </c>
      <c r="O13" s="30"/>
      <c r="P13" s="32">
        <f t="shared" si="7"/>
        <v>0</v>
      </c>
      <c r="Q13" s="30"/>
      <c r="R13" s="32">
        <f t="shared" si="8"/>
        <v>0</v>
      </c>
      <c r="S13" s="22"/>
      <c r="T13" s="29">
        <f t="shared" si="9"/>
        <v>0</v>
      </c>
      <c r="U13" s="22"/>
      <c r="V13" s="29">
        <f t="shared" si="10"/>
        <v>0</v>
      </c>
      <c r="W13" s="30"/>
      <c r="X13" s="32">
        <f t="shared" si="11"/>
        <v>0</v>
      </c>
      <c r="Y13" s="30"/>
      <c r="Z13" s="32">
        <f t="shared" si="12"/>
        <v>0</v>
      </c>
      <c r="AA13" s="30"/>
      <c r="AB13" s="29">
        <f t="shared" si="13"/>
        <v>0</v>
      </c>
      <c r="AC13" s="33"/>
      <c r="AD13" s="29">
        <f t="shared" si="14"/>
        <v>0</v>
      </c>
      <c r="AE13" s="32"/>
      <c r="AF13" s="29">
        <f t="shared" si="15"/>
        <v>0</v>
      </c>
      <c r="AG13" s="28"/>
      <c r="AH13" s="32">
        <f t="shared" si="16"/>
        <v>0</v>
      </c>
      <c r="AI13" s="30"/>
      <c r="AJ13" s="29">
        <f t="shared" si="17"/>
        <v>0</v>
      </c>
      <c r="AK13" s="30"/>
      <c r="AL13" s="29">
        <f t="shared" si="18"/>
        <v>0</v>
      </c>
      <c r="AM13" s="30"/>
      <c r="AN13" s="29">
        <f t="shared" si="19"/>
        <v>0</v>
      </c>
    </row>
    <row r="14">
      <c r="C14" s="22"/>
      <c r="D14" s="29"/>
      <c r="E14" s="28"/>
      <c r="F14" s="32"/>
      <c r="G14" s="30"/>
      <c r="H14" s="29"/>
      <c r="I14" s="28"/>
      <c r="J14" s="32"/>
      <c r="K14" s="30"/>
      <c r="L14" s="32"/>
      <c r="M14" s="22"/>
      <c r="N14" s="32"/>
      <c r="O14" s="30"/>
      <c r="P14" s="32"/>
      <c r="Q14" s="30"/>
      <c r="R14" s="32"/>
      <c r="S14" s="22"/>
      <c r="T14" s="23"/>
      <c r="U14" s="22"/>
      <c r="V14" s="23"/>
      <c r="W14" s="30"/>
      <c r="X14" s="32"/>
      <c r="Y14" s="30"/>
      <c r="Z14" s="32"/>
      <c r="AA14" s="30"/>
      <c r="AB14" s="32"/>
      <c r="AC14" s="30"/>
      <c r="AD14" s="29"/>
      <c r="AE14" s="32"/>
      <c r="AF14" s="29"/>
      <c r="AG14" s="28"/>
      <c r="AH14" s="32"/>
      <c r="AI14" s="30"/>
      <c r="AJ14" s="29"/>
      <c r="AK14" s="30"/>
      <c r="AL14" s="29"/>
      <c r="AM14" s="30"/>
      <c r="AN14" s="29"/>
    </row>
    <row r="15">
      <c r="A15" s="36" t="s">
        <v>42</v>
      </c>
      <c r="B15" s="37"/>
      <c r="C15" s="24"/>
      <c r="D15" s="38"/>
      <c r="E15" s="39"/>
      <c r="F15" s="40"/>
      <c r="G15" s="41"/>
      <c r="H15" s="38"/>
      <c r="I15" s="39"/>
      <c r="J15" s="40"/>
      <c r="K15" s="41"/>
      <c r="L15" s="40"/>
      <c r="M15" s="24"/>
      <c r="N15" s="40"/>
      <c r="O15" s="41"/>
      <c r="P15" s="40"/>
      <c r="Q15" s="41"/>
      <c r="R15" s="40"/>
      <c r="S15" s="24"/>
      <c r="T15" s="25"/>
      <c r="U15" s="24"/>
      <c r="V15" s="25"/>
      <c r="W15" s="41"/>
      <c r="X15" s="40"/>
      <c r="Y15" s="41"/>
      <c r="Z15" s="40"/>
      <c r="AA15" s="41"/>
      <c r="AB15" s="40"/>
      <c r="AC15" s="41"/>
      <c r="AD15" s="38"/>
      <c r="AE15" s="40"/>
      <c r="AF15" s="38"/>
      <c r="AG15" s="39"/>
      <c r="AH15" s="40"/>
      <c r="AI15" s="41"/>
      <c r="AJ15" s="38"/>
      <c r="AK15" s="41"/>
      <c r="AL15" s="38"/>
      <c r="AM15" s="41"/>
      <c r="AN15" s="38"/>
    </row>
    <row r="16">
      <c r="A16" s="21" t="s">
        <v>30</v>
      </c>
      <c r="B16" s="21" t="s">
        <v>31</v>
      </c>
      <c r="C16" s="22"/>
      <c r="D16" s="29"/>
      <c r="E16" s="28"/>
      <c r="F16" s="32"/>
      <c r="G16" s="30"/>
      <c r="H16" s="29"/>
      <c r="I16" s="28"/>
      <c r="J16" s="32"/>
      <c r="K16" s="30"/>
      <c r="L16" s="32"/>
      <c r="M16" s="22"/>
      <c r="N16" s="32"/>
      <c r="O16" s="30"/>
      <c r="P16" s="32"/>
      <c r="Q16" s="30"/>
      <c r="R16" s="32"/>
      <c r="S16" s="22"/>
      <c r="T16" s="23"/>
      <c r="U16" s="22"/>
      <c r="V16" s="23"/>
      <c r="W16" s="30"/>
      <c r="X16" s="32"/>
      <c r="Y16" s="30"/>
      <c r="Z16" s="32"/>
      <c r="AA16" s="30"/>
      <c r="AB16" s="32"/>
      <c r="AC16" s="30"/>
      <c r="AD16" s="29"/>
      <c r="AE16" s="32"/>
      <c r="AF16" s="29"/>
      <c r="AG16" s="28"/>
      <c r="AH16" s="32"/>
      <c r="AI16" s="30"/>
      <c r="AJ16" s="29"/>
      <c r="AK16" s="30"/>
      <c r="AL16" s="29"/>
      <c r="AM16" s="30"/>
      <c r="AN16" s="29"/>
    </row>
    <row r="17">
      <c r="A17" s="26" t="s">
        <v>114</v>
      </c>
      <c r="B17" s="26" t="s">
        <v>35</v>
      </c>
      <c r="C17" s="22"/>
      <c r="D17" s="29">
        <f>SUM(C17)/48</f>
        <v>0</v>
      </c>
      <c r="E17" s="28"/>
      <c r="F17" s="29">
        <f>SUM(E17)/48</f>
        <v>0</v>
      </c>
      <c r="G17" s="30"/>
      <c r="H17" s="29">
        <f>SUM(G17)/60</f>
        <v>0</v>
      </c>
      <c r="I17" s="28">
        <v>415.0</v>
      </c>
      <c r="J17" s="27">
        <f>SUM(I17)/48</f>
        <v>8.645833333</v>
      </c>
      <c r="K17" s="30">
        <v>386.0</v>
      </c>
      <c r="L17" s="32">
        <f>SUM(K17)/48</f>
        <v>8.041666667</v>
      </c>
      <c r="M17" s="22"/>
      <c r="N17" s="29">
        <f>SUM(M17)/48</f>
        <v>0</v>
      </c>
      <c r="O17" s="30">
        <v>463.0</v>
      </c>
      <c r="P17" s="31">
        <f>SUM(O17)/48</f>
        <v>9.645833333</v>
      </c>
      <c r="Q17" s="43" t="s">
        <v>44</v>
      </c>
      <c r="R17" s="32"/>
      <c r="S17" s="22"/>
      <c r="T17" s="29">
        <f>SUM(S17)/48</f>
        <v>0</v>
      </c>
      <c r="U17" s="22"/>
      <c r="V17" s="29">
        <f>SUM(U17)/48</f>
        <v>0</v>
      </c>
      <c r="W17" s="30"/>
      <c r="X17" s="32">
        <f>SUM(W17)/48</f>
        <v>0</v>
      </c>
      <c r="Y17" s="30"/>
      <c r="Z17" s="29">
        <f>SUM(Y17)/48</f>
        <v>0</v>
      </c>
      <c r="AA17" s="30"/>
      <c r="AB17" s="29">
        <f>SUM(AA17)/48</f>
        <v>0</v>
      </c>
      <c r="AC17" s="33">
        <v>415.0</v>
      </c>
      <c r="AD17" s="34">
        <f>SUM(AC17)/48</f>
        <v>8.645833333</v>
      </c>
      <c r="AE17" s="32"/>
      <c r="AF17" s="29">
        <f>SUM(AE17)/48</f>
        <v>0</v>
      </c>
      <c r="AG17" s="28">
        <v>386.0</v>
      </c>
      <c r="AH17" s="29">
        <f>SUM(AG17)/48</f>
        <v>8.041666667</v>
      </c>
      <c r="AI17" s="30"/>
      <c r="AJ17" s="29">
        <f>SUM(AI17)/48</f>
        <v>0</v>
      </c>
      <c r="AK17" s="30">
        <v>463.0</v>
      </c>
      <c r="AL17" s="34">
        <f>SUM(AK17)/48</f>
        <v>9.645833333</v>
      </c>
      <c r="AM17" s="30"/>
      <c r="AN17" s="29">
        <f>SUM(AM17)/48</f>
        <v>0</v>
      </c>
    </row>
    <row r="18">
      <c r="A18" s="44"/>
      <c r="B18" s="44"/>
      <c r="C18" s="45"/>
      <c r="D18" s="46"/>
      <c r="E18" s="47"/>
      <c r="F18" s="48"/>
      <c r="G18" s="49"/>
      <c r="H18" s="46"/>
      <c r="I18" s="47"/>
      <c r="J18" s="48"/>
      <c r="K18" s="49"/>
      <c r="L18" s="46"/>
      <c r="M18" s="44"/>
      <c r="N18" s="48"/>
      <c r="O18" s="49"/>
      <c r="P18" s="48"/>
      <c r="Q18" s="49"/>
      <c r="R18" s="48"/>
      <c r="S18" s="45"/>
      <c r="T18" s="3"/>
      <c r="U18" s="45"/>
      <c r="V18" s="3"/>
      <c r="W18" s="49"/>
      <c r="X18" s="48"/>
      <c r="Y18" s="49"/>
      <c r="Z18" s="48"/>
      <c r="AA18" s="49"/>
      <c r="AB18" s="48"/>
      <c r="AC18" s="50"/>
      <c r="AD18" s="46"/>
      <c r="AE18" s="48"/>
      <c r="AF18" s="46"/>
      <c r="AG18" s="47"/>
      <c r="AH18" s="48"/>
      <c r="AI18" s="49"/>
      <c r="AJ18" s="46"/>
      <c r="AK18" s="49"/>
      <c r="AL18" s="46"/>
      <c r="AM18" s="49"/>
      <c r="AN18" s="46"/>
    </row>
    <row r="19">
      <c r="A19" s="21" t="s">
        <v>45</v>
      </c>
      <c r="B19" s="21"/>
      <c r="C19" s="22"/>
      <c r="D19" s="29"/>
      <c r="E19" s="28"/>
      <c r="F19" s="32"/>
      <c r="G19" s="30"/>
      <c r="H19" s="29"/>
      <c r="I19" s="28"/>
      <c r="J19" s="32"/>
      <c r="K19" s="30"/>
      <c r="L19" s="29"/>
      <c r="N19" s="32"/>
      <c r="O19" s="30"/>
      <c r="P19" s="32"/>
      <c r="Q19" s="30"/>
      <c r="R19" s="32"/>
      <c r="S19" s="22"/>
      <c r="T19" s="23"/>
      <c r="U19" s="22"/>
      <c r="V19" s="23"/>
      <c r="W19" s="30"/>
      <c r="X19" s="32"/>
      <c r="Y19" s="30"/>
      <c r="Z19" s="32"/>
      <c r="AA19" s="30"/>
      <c r="AB19" s="32"/>
      <c r="AC19" s="33"/>
      <c r="AD19" s="29"/>
      <c r="AE19" s="32"/>
      <c r="AF19" s="29"/>
      <c r="AG19" s="28"/>
      <c r="AH19" s="32"/>
      <c r="AI19" s="30"/>
      <c r="AJ19" s="29"/>
      <c r="AK19" s="30"/>
      <c r="AL19" s="29"/>
      <c r="AM19" s="30"/>
      <c r="AN19" s="29"/>
    </row>
    <row r="20">
      <c r="A20" s="21" t="s">
        <v>30</v>
      </c>
      <c r="B20" s="21" t="s">
        <v>31</v>
      </c>
      <c r="C20" s="22"/>
      <c r="D20" s="29"/>
      <c r="E20" s="28"/>
      <c r="F20" s="32"/>
      <c r="G20" s="30"/>
      <c r="H20" s="29"/>
      <c r="I20" s="28"/>
      <c r="J20" s="32"/>
      <c r="K20" s="30"/>
      <c r="L20" s="32"/>
      <c r="M20" s="22"/>
      <c r="N20" s="32"/>
      <c r="O20" s="30"/>
      <c r="P20" s="32"/>
      <c r="Q20" s="30"/>
      <c r="R20" s="32"/>
      <c r="S20" s="22"/>
      <c r="T20" s="23"/>
      <c r="U20" s="22"/>
      <c r="V20" s="23"/>
      <c r="W20" s="30"/>
      <c r="X20" s="32"/>
      <c r="Y20" s="30"/>
      <c r="Z20" s="32"/>
      <c r="AA20" s="30"/>
      <c r="AB20" s="32"/>
      <c r="AC20" s="33"/>
      <c r="AD20" s="29"/>
      <c r="AE20" s="32"/>
      <c r="AF20" s="29"/>
      <c r="AG20" s="28"/>
      <c r="AH20" s="32"/>
      <c r="AI20" s="30"/>
      <c r="AJ20" s="29"/>
      <c r="AK20" s="30"/>
      <c r="AL20" s="29"/>
      <c r="AM20" s="30"/>
      <c r="AN20" s="29"/>
    </row>
    <row r="21" ht="15.75" customHeight="1">
      <c r="A21" s="26" t="s">
        <v>46</v>
      </c>
      <c r="B21" s="26" t="s">
        <v>47</v>
      </c>
      <c r="C21" s="22"/>
      <c r="D21" s="29">
        <f>SUM(C21)/48</f>
        <v>0</v>
      </c>
      <c r="E21" s="28"/>
      <c r="F21" s="29">
        <f>SUM(E21)/48</f>
        <v>0</v>
      </c>
      <c r="G21" s="30"/>
      <c r="H21" s="29">
        <f>SUM(G21)/60</f>
        <v>0</v>
      </c>
      <c r="I21" s="28"/>
      <c r="J21" s="29">
        <f>SUM(I21)/48</f>
        <v>0</v>
      </c>
      <c r="K21" s="30">
        <v>452.0</v>
      </c>
      <c r="L21" s="31">
        <f>SUM(K21)/48</f>
        <v>9.416666667</v>
      </c>
      <c r="M21" s="22"/>
      <c r="N21" s="29">
        <f>SUM(M21)/48</f>
        <v>0</v>
      </c>
      <c r="O21" s="30"/>
      <c r="P21" s="29">
        <f>SUM(O21)/48</f>
        <v>0</v>
      </c>
      <c r="Q21" s="30">
        <v>456.0</v>
      </c>
      <c r="R21" s="31">
        <f>SUM(Q21)/48</f>
        <v>9.5</v>
      </c>
      <c r="S21" s="22"/>
      <c r="T21" s="29">
        <f>SUM(S21)/48</f>
        <v>0</v>
      </c>
      <c r="U21" s="22"/>
      <c r="V21" s="29">
        <f>SUM(U21)/48</f>
        <v>0</v>
      </c>
      <c r="W21" s="30"/>
      <c r="X21" s="29">
        <f>SUM(W21)/48</f>
        <v>0</v>
      </c>
      <c r="Y21" s="30"/>
      <c r="Z21" s="29">
        <f>SUM(Y21)/48</f>
        <v>0</v>
      </c>
      <c r="AA21" s="30"/>
      <c r="AB21" s="29">
        <f>SUM(AA21)/48</f>
        <v>0</v>
      </c>
      <c r="AC21" s="33"/>
      <c r="AD21" s="29">
        <f>SUM(AC21)/48</f>
        <v>0</v>
      </c>
      <c r="AE21" s="32"/>
      <c r="AF21" s="29">
        <f>SUM(AE21)/48</f>
        <v>0</v>
      </c>
      <c r="AG21" s="28"/>
      <c r="AH21" s="32">
        <f>SUM(AG21)/48</f>
        <v>0</v>
      </c>
      <c r="AI21" s="30"/>
      <c r="AJ21" s="29">
        <f>SUM(AI21)/48</f>
        <v>0</v>
      </c>
      <c r="AK21" s="30"/>
      <c r="AL21" s="29">
        <f>SUM(AK21)/48</f>
        <v>0</v>
      </c>
      <c r="AM21" s="30">
        <v>456.0</v>
      </c>
      <c r="AN21" s="34">
        <f>SUM(AM21)/48</f>
        <v>9.5</v>
      </c>
    </row>
    <row r="22" ht="15.75" customHeight="1">
      <c r="A22" s="44"/>
      <c r="B22" s="44"/>
      <c r="C22" s="45"/>
      <c r="D22" s="46"/>
      <c r="E22" s="47"/>
      <c r="F22" s="48"/>
      <c r="G22" s="49"/>
      <c r="H22" s="46"/>
      <c r="I22" s="47"/>
      <c r="J22" s="48"/>
      <c r="K22" s="49"/>
      <c r="L22" s="48"/>
      <c r="M22" s="45"/>
      <c r="N22" s="48"/>
      <c r="O22" s="49"/>
      <c r="P22" s="48"/>
      <c r="Q22" s="49"/>
      <c r="R22" s="48"/>
      <c r="S22" s="45"/>
      <c r="T22" s="3"/>
      <c r="U22" s="45"/>
      <c r="V22" s="3"/>
      <c r="W22" s="49"/>
      <c r="X22" s="48"/>
      <c r="Y22" s="49"/>
      <c r="Z22" s="48"/>
      <c r="AA22" s="49"/>
      <c r="AB22" s="48"/>
      <c r="AC22" s="50"/>
      <c r="AD22" s="46"/>
      <c r="AE22" s="48"/>
      <c r="AF22" s="46"/>
      <c r="AG22" s="47"/>
      <c r="AH22" s="48"/>
      <c r="AI22" s="49"/>
      <c r="AJ22" s="46"/>
      <c r="AK22" s="49"/>
      <c r="AL22" s="46"/>
      <c r="AM22" s="49"/>
      <c r="AN22" s="46"/>
    </row>
    <row r="23" ht="15.75" customHeight="1">
      <c r="A23" s="21" t="s">
        <v>48</v>
      </c>
      <c r="B23" s="21"/>
      <c r="C23" s="22"/>
      <c r="D23" s="29"/>
      <c r="E23" s="28"/>
      <c r="F23" s="32"/>
      <c r="G23" s="30"/>
      <c r="H23" s="29"/>
      <c r="I23" s="28"/>
      <c r="J23" s="32"/>
      <c r="K23" s="30"/>
      <c r="L23" s="32"/>
      <c r="M23" s="22"/>
      <c r="N23" s="32"/>
      <c r="O23" s="30"/>
      <c r="P23" s="32"/>
      <c r="Q23" s="30"/>
      <c r="R23" s="32"/>
      <c r="S23" s="22"/>
      <c r="T23" s="23"/>
      <c r="U23" s="22"/>
      <c r="V23" s="23"/>
      <c r="W23" s="30"/>
      <c r="X23" s="32"/>
      <c r="Y23" s="30"/>
      <c r="Z23" s="32"/>
      <c r="AA23" s="30"/>
      <c r="AB23" s="32"/>
      <c r="AC23" s="33"/>
      <c r="AD23" s="29"/>
      <c r="AE23" s="32"/>
      <c r="AF23" s="29"/>
      <c r="AG23" s="28"/>
      <c r="AH23" s="32"/>
      <c r="AI23" s="30"/>
      <c r="AJ23" s="29"/>
      <c r="AK23" s="30"/>
      <c r="AL23" s="29"/>
      <c r="AM23" s="30"/>
      <c r="AN23" s="29"/>
    </row>
    <row r="24" ht="15.75" customHeight="1">
      <c r="A24" s="21" t="s">
        <v>30</v>
      </c>
      <c r="B24" s="21" t="s">
        <v>31</v>
      </c>
      <c r="C24" s="22"/>
      <c r="D24" s="29"/>
      <c r="E24" s="28"/>
      <c r="F24" s="32"/>
      <c r="G24" s="30"/>
      <c r="H24" s="29"/>
      <c r="I24" s="28"/>
      <c r="J24" s="32"/>
      <c r="K24" s="30"/>
      <c r="L24" s="32"/>
      <c r="M24" s="22"/>
      <c r="N24" s="32"/>
      <c r="O24" s="30"/>
      <c r="P24" s="32"/>
      <c r="Q24" s="30"/>
      <c r="R24" s="32"/>
      <c r="S24" s="22"/>
      <c r="T24" s="23"/>
      <c r="U24" s="22"/>
      <c r="V24" s="23"/>
      <c r="W24" s="30"/>
      <c r="X24" s="32"/>
      <c r="Y24" s="30"/>
      <c r="Z24" s="32"/>
      <c r="AA24" s="30"/>
      <c r="AB24" s="32"/>
      <c r="AC24" s="33"/>
      <c r="AD24" s="29"/>
      <c r="AE24" s="32"/>
      <c r="AF24" s="29"/>
      <c r="AG24" s="28"/>
      <c r="AH24" s="32"/>
      <c r="AI24" s="30"/>
      <c r="AJ24" s="29"/>
      <c r="AK24" s="30"/>
      <c r="AL24" s="29"/>
      <c r="AM24" s="30"/>
      <c r="AN24" s="29"/>
    </row>
    <row r="25" ht="15.75" customHeight="1">
      <c r="A25" s="26" t="s">
        <v>49</v>
      </c>
      <c r="B25" s="26" t="s">
        <v>47</v>
      </c>
      <c r="C25" s="22"/>
      <c r="D25" s="29">
        <f t="shared" ref="D25:D26" si="20">SUM(C25)/48</f>
        <v>0</v>
      </c>
      <c r="E25" s="28"/>
      <c r="F25" s="29">
        <f t="shared" ref="F25:F26" si="21">SUM(E25)/48</f>
        <v>0</v>
      </c>
      <c r="G25" s="30"/>
      <c r="H25" s="29">
        <f t="shared" ref="H25:H26" si="22">SUM(G25)/60</f>
        <v>0</v>
      </c>
      <c r="I25" s="28"/>
      <c r="J25" s="29">
        <f t="shared" ref="J25:J26" si="23">SUM(I25)/48</f>
        <v>0</v>
      </c>
      <c r="K25" s="30"/>
      <c r="L25" s="29">
        <f t="shared" ref="L25:L26" si="24">SUM(K25)/48</f>
        <v>0</v>
      </c>
      <c r="M25" s="22"/>
      <c r="N25" s="29">
        <f t="shared" ref="N25:N26" si="25">SUM(M25)/48</f>
        <v>0</v>
      </c>
      <c r="O25" s="30"/>
      <c r="P25" s="29">
        <f t="shared" ref="P25:P26" si="26">SUM(O25)/48</f>
        <v>0</v>
      </c>
      <c r="Q25" s="30">
        <v>364.0</v>
      </c>
      <c r="R25" s="31">
        <f t="shared" ref="R25:R26" si="27">SUM(Q25)/48</f>
        <v>7.583333333</v>
      </c>
      <c r="S25" s="22"/>
      <c r="T25" s="29">
        <f t="shared" ref="T25:T26" si="28">SUM(S25)/48</f>
        <v>0</v>
      </c>
      <c r="U25" s="22"/>
      <c r="V25" s="29">
        <f t="shared" ref="V25:V26" si="29">SUM(U25)/48</f>
        <v>0</v>
      </c>
      <c r="W25" s="30"/>
      <c r="X25" s="29">
        <f t="shared" ref="X25:X26" si="30">SUM(W25)/48</f>
        <v>0</v>
      </c>
      <c r="Y25" s="30"/>
      <c r="Z25" s="29">
        <f t="shared" ref="Z25:Z26" si="31">SUM(Y25)/48</f>
        <v>0</v>
      </c>
      <c r="AA25" s="30"/>
      <c r="AB25" s="29">
        <f t="shared" ref="AB25:AB26" si="32">SUM(AA25)/48</f>
        <v>0</v>
      </c>
      <c r="AC25" s="33"/>
      <c r="AD25" s="29">
        <f t="shared" ref="AD25:AD26" si="33">SUM(AC25)/48</f>
        <v>0</v>
      </c>
      <c r="AE25" s="32"/>
      <c r="AF25" s="29">
        <f t="shared" ref="AF25:AF26" si="34">SUM(AE25)/48</f>
        <v>0</v>
      </c>
      <c r="AG25" s="28"/>
      <c r="AH25" s="32">
        <f t="shared" ref="AH25:AH26" si="35">SUM(AG25)/48</f>
        <v>0</v>
      </c>
      <c r="AI25" s="30"/>
      <c r="AJ25" s="29">
        <f t="shared" ref="AJ25:AJ26" si="36">SUM(AI25)/48</f>
        <v>0</v>
      </c>
      <c r="AK25" s="30"/>
      <c r="AL25" s="29">
        <f t="shared" ref="AL25:AL26" si="37">SUM(AK25)/48</f>
        <v>0</v>
      </c>
      <c r="AM25" s="30">
        <v>364.0</v>
      </c>
      <c r="AN25" s="34">
        <f t="shared" ref="AN25:AN26" si="38">SUM(AM25)/48</f>
        <v>7.583333333</v>
      </c>
    </row>
    <row r="26" ht="15.75" customHeight="1">
      <c r="A26" s="26" t="s">
        <v>50</v>
      </c>
      <c r="B26" s="26" t="s">
        <v>51</v>
      </c>
      <c r="C26" s="22"/>
      <c r="D26" s="29">
        <f t="shared" si="20"/>
        <v>0</v>
      </c>
      <c r="E26" s="28"/>
      <c r="F26" s="29">
        <f t="shared" si="21"/>
        <v>0</v>
      </c>
      <c r="G26" s="30"/>
      <c r="H26" s="29">
        <f t="shared" si="22"/>
        <v>0</v>
      </c>
      <c r="I26" s="28"/>
      <c r="J26" s="29">
        <f t="shared" si="23"/>
        <v>0</v>
      </c>
      <c r="K26" s="30"/>
      <c r="L26" s="29">
        <f t="shared" si="24"/>
        <v>0</v>
      </c>
      <c r="M26" s="22"/>
      <c r="N26" s="29">
        <f t="shared" si="25"/>
        <v>0</v>
      </c>
      <c r="O26" s="30">
        <v>404.0</v>
      </c>
      <c r="P26" s="31">
        <f t="shared" si="26"/>
        <v>8.416666667</v>
      </c>
      <c r="Q26" s="43" t="s">
        <v>44</v>
      </c>
      <c r="R26" s="29">
        <f t="shared" si="27"/>
        <v>0</v>
      </c>
      <c r="S26" s="22"/>
      <c r="T26" s="29">
        <f t="shared" si="28"/>
        <v>0</v>
      </c>
      <c r="U26" s="22"/>
      <c r="V26" s="29">
        <f t="shared" si="29"/>
        <v>0</v>
      </c>
      <c r="W26" s="30"/>
      <c r="X26" s="29">
        <f t="shared" si="30"/>
        <v>0</v>
      </c>
      <c r="Y26" s="30"/>
      <c r="Z26" s="29">
        <f t="shared" si="31"/>
        <v>0</v>
      </c>
      <c r="AA26" s="30"/>
      <c r="AB26" s="29">
        <f t="shared" si="32"/>
        <v>0</v>
      </c>
      <c r="AC26" s="33"/>
      <c r="AD26" s="29">
        <f t="shared" si="33"/>
        <v>0</v>
      </c>
      <c r="AE26" s="32"/>
      <c r="AF26" s="29">
        <f t="shared" si="34"/>
        <v>0</v>
      </c>
      <c r="AG26" s="28"/>
      <c r="AH26" s="29">
        <f t="shared" si="35"/>
        <v>0</v>
      </c>
      <c r="AI26" s="30"/>
      <c r="AJ26" s="29">
        <f t="shared" si="36"/>
        <v>0</v>
      </c>
      <c r="AK26" s="30"/>
      <c r="AL26" s="29">
        <f t="shared" si="37"/>
        <v>0</v>
      </c>
      <c r="AM26" s="30"/>
      <c r="AN26" s="29">
        <f t="shared" si="38"/>
        <v>0</v>
      </c>
    </row>
    <row r="27" ht="15.75" customHeight="1">
      <c r="A27" s="44"/>
      <c r="B27" s="44"/>
      <c r="C27" s="45"/>
      <c r="D27" s="46"/>
      <c r="E27" s="47"/>
      <c r="F27" s="48"/>
      <c r="G27" s="49"/>
      <c r="H27" s="46"/>
      <c r="I27" s="47"/>
      <c r="J27" s="48"/>
      <c r="K27" s="49"/>
      <c r="L27" s="46"/>
      <c r="M27" s="44"/>
      <c r="N27" s="48"/>
      <c r="O27" s="49"/>
      <c r="P27" s="48"/>
      <c r="Q27" s="49"/>
      <c r="R27" s="48"/>
      <c r="S27" s="45"/>
      <c r="T27" s="3"/>
      <c r="U27" s="45"/>
      <c r="V27" s="3"/>
      <c r="W27" s="49"/>
      <c r="X27" s="48"/>
      <c r="Y27" s="49"/>
      <c r="Z27" s="48"/>
      <c r="AA27" s="49"/>
      <c r="AB27" s="48"/>
      <c r="AC27" s="50"/>
      <c r="AD27" s="46"/>
      <c r="AE27" s="48"/>
      <c r="AF27" s="46"/>
      <c r="AG27" s="47"/>
      <c r="AH27" s="48"/>
      <c r="AI27" s="49"/>
      <c r="AJ27" s="46"/>
      <c r="AK27" s="49"/>
      <c r="AL27" s="46"/>
      <c r="AM27" s="49"/>
      <c r="AN27" s="46"/>
    </row>
    <row r="28" ht="15.75" customHeight="1">
      <c r="A28" s="21" t="s">
        <v>52</v>
      </c>
      <c r="B28" s="21"/>
      <c r="C28" s="22"/>
      <c r="D28" s="29"/>
      <c r="E28" s="28"/>
      <c r="F28" s="32"/>
      <c r="G28" s="30"/>
      <c r="H28" s="29"/>
      <c r="I28" s="28"/>
      <c r="J28" s="32"/>
      <c r="K28" s="30"/>
      <c r="L28" s="29"/>
      <c r="N28" s="32"/>
      <c r="O28" s="30"/>
      <c r="P28" s="32"/>
      <c r="Q28" s="30"/>
      <c r="R28" s="32"/>
      <c r="S28" s="22"/>
      <c r="T28" s="23"/>
      <c r="U28" s="22"/>
      <c r="V28" s="23"/>
      <c r="W28" s="30"/>
      <c r="X28" s="32"/>
      <c r="Y28" s="30"/>
      <c r="Z28" s="32"/>
      <c r="AA28" s="30"/>
      <c r="AB28" s="32"/>
      <c r="AC28" s="33"/>
      <c r="AD28" s="29"/>
      <c r="AE28" s="32"/>
      <c r="AF28" s="29"/>
      <c r="AG28" s="28"/>
      <c r="AH28" s="32"/>
      <c r="AI28" s="30"/>
      <c r="AJ28" s="29"/>
      <c r="AK28" s="30"/>
      <c r="AL28" s="29"/>
      <c r="AM28" s="30"/>
      <c r="AN28" s="29"/>
    </row>
    <row r="29" ht="15.75" customHeight="1">
      <c r="A29" s="21" t="s">
        <v>30</v>
      </c>
      <c r="B29" s="21" t="s">
        <v>31</v>
      </c>
      <c r="C29" s="22"/>
      <c r="D29" s="29"/>
      <c r="E29" s="28"/>
      <c r="F29" s="32"/>
      <c r="G29" s="30"/>
      <c r="H29" s="29"/>
      <c r="I29" s="28"/>
      <c r="J29" s="32"/>
      <c r="K29" s="30"/>
      <c r="L29" s="29"/>
      <c r="N29" s="32"/>
      <c r="O29" s="30"/>
      <c r="P29" s="32"/>
      <c r="Q29" s="30"/>
      <c r="R29" s="32"/>
      <c r="S29" s="22"/>
      <c r="T29" s="23"/>
      <c r="U29" s="22"/>
      <c r="V29" s="23"/>
      <c r="W29" s="30"/>
      <c r="X29" s="32"/>
      <c r="Y29" s="30"/>
      <c r="Z29" s="32"/>
      <c r="AA29" s="30"/>
      <c r="AB29" s="32"/>
      <c r="AC29" s="33"/>
      <c r="AD29" s="29"/>
      <c r="AE29" s="32"/>
      <c r="AF29" s="29"/>
      <c r="AG29" s="28"/>
      <c r="AH29" s="32"/>
      <c r="AI29" s="30"/>
      <c r="AJ29" s="29"/>
      <c r="AK29" s="30"/>
      <c r="AL29" s="29"/>
      <c r="AM29" s="30"/>
      <c r="AN29" s="29"/>
    </row>
    <row r="30" ht="15.75" customHeight="1">
      <c r="A30" s="26" t="s">
        <v>53</v>
      </c>
      <c r="B30" s="26" t="s">
        <v>54</v>
      </c>
      <c r="C30" s="22">
        <v>350.0</v>
      </c>
      <c r="D30" s="27">
        <f t="shared" ref="D30:D31" si="39">SUM(C30)/48</f>
        <v>7.291666667</v>
      </c>
      <c r="E30" s="28">
        <v>372.0</v>
      </c>
      <c r="F30" s="31">
        <f t="shared" ref="F30:F31" si="40">SUM(E30)/48</f>
        <v>7.75</v>
      </c>
      <c r="G30" s="30">
        <v>469.0</v>
      </c>
      <c r="H30" s="27">
        <f t="shared" ref="H30:H31" si="41">SUM(G30)/60</f>
        <v>7.816666667</v>
      </c>
      <c r="I30" s="28">
        <v>357.0</v>
      </c>
      <c r="J30" s="31">
        <f t="shared" ref="J30:J31" si="42">SUM(I30)/48</f>
        <v>7.4375</v>
      </c>
      <c r="K30" s="30">
        <v>369.0</v>
      </c>
      <c r="L30" s="31">
        <f t="shared" ref="L30:L31" si="43">SUM(K30)/48</f>
        <v>7.6875</v>
      </c>
      <c r="M30" s="22"/>
      <c r="N30" s="29">
        <f t="shared" ref="N30:N31" si="44">SUM(M30)/48</f>
        <v>0</v>
      </c>
      <c r="O30" s="30"/>
      <c r="P30" s="29">
        <f t="shared" ref="P30:P31" si="45">SUM(O30)/48</f>
        <v>0</v>
      </c>
      <c r="Q30" s="30">
        <v>347.0</v>
      </c>
      <c r="R30" s="31">
        <f t="shared" ref="R30:R31" si="46">SUM(Q30)/48</f>
        <v>7.229166667</v>
      </c>
      <c r="S30" s="22"/>
      <c r="T30" s="29">
        <f t="shared" ref="T30:T31" si="47">SUM(S30)/48</f>
        <v>0</v>
      </c>
      <c r="U30" s="22"/>
      <c r="V30" s="29">
        <f t="shared" ref="V30:V31" si="48">SUM(U30)/48</f>
        <v>0</v>
      </c>
      <c r="W30" s="30">
        <v>350.0</v>
      </c>
      <c r="X30" s="34">
        <f t="shared" ref="X30:X31" si="49">SUM(W30)/48</f>
        <v>7.291666667</v>
      </c>
      <c r="Y30" s="30">
        <v>372.0</v>
      </c>
      <c r="Z30" s="34">
        <f t="shared" ref="Z30:Z31" si="50">SUM(Y30)/48</f>
        <v>7.75</v>
      </c>
      <c r="AA30" s="30">
        <v>375.0</v>
      </c>
      <c r="AB30" s="34">
        <f t="shared" ref="AB30:AB31" si="51">SUM(AA30)/48</f>
        <v>7.8125</v>
      </c>
      <c r="AC30" s="33">
        <v>357.0</v>
      </c>
      <c r="AD30" s="34">
        <f t="shared" ref="AD30:AD31" si="52">SUM(AC30)/48</f>
        <v>7.4375</v>
      </c>
      <c r="AE30" s="32"/>
      <c r="AF30" s="29">
        <f t="shared" ref="AF30:AF31" si="53">SUM(AE30)/24</f>
        <v>0</v>
      </c>
      <c r="AG30" s="28">
        <v>369.0</v>
      </c>
      <c r="AH30" s="91">
        <f t="shared" ref="AH30:AH31" si="54">SUM(AG30)/48</f>
        <v>7.6875</v>
      </c>
      <c r="AI30" s="30"/>
      <c r="AJ30" s="29">
        <f t="shared" ref="AJ30:AJ31" si="55">SUM(AI30)/48</f>
        <v>0</v>
      </c>
      <c r="AK30" s="30"/>
      <c r="AL30" s="29">
        <f t="shared" ref="AL30:AL31" si="56">SUM(AK30)/48</f>
        <v>0</v>
      </c>
      <c r="AM30" s="30">
        <v>347.0</v>
      </c>
      <c r="AN30" s="34">
        <f t="shared" ref="AN30:AN31" si="57">SUM(AM30)/48</f>
        <v>7.229166667</v>
      </c>
    </row>
    <row r="31" ht="15.75" customHeight="1">
      <c r="A31" s="26" t="s">
        <v>55</v>
      </c>
      <c r="B31" s="26" t="s">
        <v>56</v>
      </c>
      <c r="C31" s="22"/>
      <c r="D31" s="29">
        <f t="shared" si="39"/>
        <v>0</v>
      </c>
      <c r="E31" s="28"/>
      <c r="F31" s="29">
        <f t="shared" si="40"/>
        <v>0</v>
      </c>
      <c r="G31" s="30"/>
      <c r="H31" s="29">
        <f t="shared" si="41"/>
        <v>0</v>
      </c>
      <c r="I31" s="28"/>
      <c r="J31" s="29">
        <f t="shared" si="42"/>
        <v>0</v>
      </c>
      <c r="K31" s="30"/>
      <c r="L31" s="29">
        <f t="shared" si="43"/>
        <v>0</v>
      </c>
      <c r="N31" s="29">
        <f t="shared" si="44"/>
        <v>0</v>
      </c>
      <c r="O31" s="30">
        <v>355.0</v>
      </c>
      <c r="P31" s="31">
        <f t="shared" si="45"/>
        <v>7.395833333</v>
      </c>
      <c r="Q31" s="30">
        <v>313.0</v>
      </c>
      <c r="R31" s="32">
        <f t="shared" si="46"/>
        <v>6.520833333</v>
      </c>
      <c r="S31" s="22">
        <v>361.0</v>
      </c>
      <c r="T31" s="27">
        <f t="shared" si="47"/>
        <v>7.520833333</v>
      </c>
      <c r="U31" s="22">
        <v>294.0</v>
      </c>
      <c r="V31" s="29">
        <f t="shared" si="48"/>
        <v>6.125</v>
      </c>
      <c r="W31" s="30"/>
      <c r="X31" s="29">
        <f t="shared" si="49"/>
        <v>0</v>
      </c>
      <c r="Y31" s="30"/>
      <c r="Z31" s="29">
        <f t="shared" si="50"/>
        <v>0</v>
      </c>
      <c r="AA31" s="30"/>
      <c r="AB31" s="29">
        <f t="shared" si="51"/>
        <v>0</v>
      </c>
      <c r="AC31" s="33"/>
      <c r="AD31" s="29">
        <f t="shared" si="52"/>
        <v>0</v>
      </c>
      <c r="AE31" s="32"/>
      <c r="AF31" s="29">
        <f t="shared" si="53"/>
        <v>0</v>
      </c>
      <c r="AG31" s="28"/>
      <c r="AH31" s="29">
        <f t="shared" si="54"/>
        <v>0</v>
      </c>
      <c r="AI31" s="30"/>
      <c r="AJ31" s="29">
        <f t="shared" si="55"/>
        <v>0</v>
      </c>
      <c r="AK31" s="30"/>
      <c r="AL31" s="29">
        <f t="shared" si="56"/>
        <v>0</v>
      </c>
      <c r="AM31" s="30">
        <v>313.0</v>
      </c>
      <c r="AN31" s="29">
        <f t="shared" si="57"/>
        <v>6.520833333</v>
      </c>
    </row>
    <row r="32" ht="15.75" customHeight="1">
      <c r="A32" s="44"/>
      <c r="B32" s="44"/>
      <c r="C32" s="45"/>
      <c r="D32" s="46"/>
      <c r="E32" s="47"/>
      <c r="F32" s="48"/>
      <c r="G32" s="49"/>
      <c r="H32" s="46"/>
      <c r="I32" s="47"/>
      <c r="J32" s="48"/>
      <c r="K32" s="49"/>
      <c r="L32" s="46"/>
      <c r="M32" s="44"/>
      <c r="N32" s="48"/>
      <c r="O32" s="49"/>
      <c r="P32" s="48"/>
      <c r="Q32" s="49"/>
      <c r="R32" s="48"/>
      <c r="S32" s="45"/>
      <c r="T32" s="3"/>
      <c r="U32" s="45"/>
      <c r="V32" s="3"/>
      <c r="W32" s="49"/>
      <c r="X32" s="48"/>
      <c r="Y32" s="49"/>
      <c r="Z32" s="48"/>
      <c r="AA32" s="49"/>
      <c r="AB32" s="48"/>
      <c r="AC32" s="50"/>
      <c r="AD32" s="46"/>
      <c r="AE32" s="48"/>
      <c r="AF32" s="46"/>
      <c r="AG32" s="47"/>
      <c r="AH32" s="48"/>
      <c r="AI32" s="49"/>
      <c r="AJ32" s="46"/>
      <c r="AK32" s="49"/>
      <c r="AL32" s="46"/>
      <c r="AM32" s="49"/>
      <c r="AN32" s="46"/>
    </row>
    <row r="33" ht="15.75" customHeight="1">
      <c r="A33" s="21" t="s">
        <v>57</v>
      </c>
      <c r="B33" s="21"/>
      <c r="C33" s="22"/>
      <c r="D33" s="29"/>
      <c r="E33" s="28"/>
      <c r="F33" s="32"/>
      <c r="G33" s="30"/>
      <c r="H33" s="29"/>
      <c r="I33" s="28"/>
      <c r="J33" s="32"/>
      <c r="K33" s="30"/>
      <c r="L33" s="29"/>
      <c r="N33" s="32"/>
      <c r="O33" s="30"/>
      <c r="P33" s="32"/>
      <c r="Q33" s="30"/>
      <c r="R33" s="32"/>
      <c r="S33" s="22"/>
      <c r="T33" s="23"/>
      <c r="U33" s="22"/>
      <c r="V33" s="23"/>
      <c r="W33" s="30"/>
      <c r="X33" s="32"/>
      <c r="Y33" s="30"/>
      <c r="Z33" s="32"/>
      <c r="AA33" s="30"/>
      <c r="AB33" s="32"/>
      <c r="AC33" s="33"/>
      <c r="AD33" s="29"/>
      <c r="AE33" s="32"/>
      <c r="AF33" s="29"/>
      <c r="AG33" s="28"/>
      <c r="AH33" s="32"/>
      <c r="AI33" s="30"/>
      <c r="AJ33" s="29"/>
      <c r="AK33" s="30"/>
      <c r="AL33" s="29"/>
      <c r="AM33" s="30"/>
      <c r="AN33" s="29"/>
    </row>
    <row r="34" ht="15.75" customHeight="1">
      <c r="A34" s="21" t="s">
        <v>30</v>
      </c>
      <c r="B34" s="21" t="s">
        <v>31</v>
      </c>
      <c r="C34" s="22"/>
      <c r="D34" s="29"/>
      <c r="E34" s="28"/>
      <c r="F34" s="32"/>
      <c r="G34" s="30"/>
      <c r="H34" s="29"/>
      <c r="I34" s="28"/>
      <c r="J34" s="32"/>
      <c r="K34" s="30"/>
      <c r="L34" s="29"/>
      <c r="N34" s="32"/>
      <c r="O34" s="30"/>
      <c r="P34" s="32"/>
      <c r="Q34" s="30"/>
      <c r="R34" s="32"/>
      <c r="S34" s="22"/>
      <c r="T34" s="23"/>
      <c r="U34" s="22"/>
      <c r="V34" s="23"/>
      <c r="W34" s="30"/>
      <c r="X34" s="32"/>
      <c r="Y34" s="30"/>
      <c r="Z34" s="32"/>
      <c r="AA34" s="30"/>
      <c r="AB34" s="32"/>
      <c r="AC34" s="33"/>
      <c r="AD34" s="29"/>
      <c r="AE34" s="32"/>
      <c r="AF34" s="29"/>
      <c r="AG34" s="28"/>
      <c r="AH34" s="32"/>
      <c r="AI34" s="30"/>
      <c r="AJ34" s="29"/>
      <c r="AK34" s="30"/>
      <c r="AL34" s="29"/>
      <c r="AM34" s="30"/>
      <c r="AN34" s="29"/>
    </row>
    <row r="35" ht="15.75" customHeight="1">
      <c r="A35" s="26" t="s">
        <v>58</v>
      </c>
      <c r="B35" s="26" t="s">
        <v>56</v>
      </c>
      <c r="C35" s="22"/>
      <c r="D35" s="29">
        <f>SUM(C35)/48</f>
        <v>0</v>
      </c>
      <c r="E35" s="28"/>
      <c r="F35" s="32">
        <f>SUM(E35)/48</f>
        <v>0</v>
      </c>
      <c r="G35" s="30"/>
      <c r="H35" s="29">
        <f>SUM(G35)/60</f>
        <v>0</v>
      </c>
      <c r="I35" s="28"/>
      <c r="J35" s="32">
        <f>SUM(I35)/48</f>
        <v>0</v>
      </c>
      <c r="K35" s="30"/>
      <c r="L35" s="32">
        <f>SUM(K35)/48</f>
        <v>0</v>
      </c>
      <c r="M35" s="22"/>
      <c r="N35" s="32">
        <f>SUM(M35)/48</f>
        <v>0</v>
      </c>
      <c r="O35" s="30"/>
      <c r="P35" s="32">
        <f>SUM(O35)/48</f>
        <v>0</v>
      </c>
      <c r="Q35" s="43" t="s">
        <v>44</v>
      </c>
      <c r="R35" s="32">
        <f>SUM(Q35)/48</f>
        <v>0</v>
      </c>
      <c r="S35" s="22">
        <v>343.0</v>
      </c>
      <c r="T35" s="27">
        <f>SUM(S35)/48</f>
        <v>7.145833333</v>
      </c>
      <c r="U35" s="22">
        <v>345.0</v>
      </c>
      <c r="V35" s="27">
        <f>SUM(U35)/48</f>
        <v>7.1875</v>
      </c>
      <c r="W35" s="30"/>
      <c r="X35" s="32">
        <f>SUM(W35)/48</f>
        <v>0</v>
      </c>
      <c r="Y35" s="30"/>
      <c r="Z35" s="29">
        <f>SUM(Y35)/48</f>
        <v>0</v>
      </c>
      <c r="AA35" s="30"/>
      <c r="AB35" s="29">
        <f>SUM(AA35)/48</f>
        <v>0</v>
      </c>
      <c r="AC35" s="33"/>
      <c r="AD35" s="29">
        <f>SUM(AC35)/48</f>
        <v>0</v>
      </c>
      <c r="AE35" s="32"/>
      <c r="AF35" s="29">
        <f>SUM(AE35)/48</f>
        <v>0</v>
      </c>
      <c r="AG35" s="28"/>
      <c r="AH35" s="32">
        <f>SUM(AG35)/48</f>
        <v>0</v>
      </c>
      <c r="AI35" s="30"/>
      <c r="AJ35" s="29">
        <f>SUM(AI35)/48</f>
        <v>0</v>
      </c>
      <c r="AK35" s="30"/>
      <c r="AL35" s="29">
        <f>SUM(AK35)/48</f>
        <v>0</v>
      </c>
      <c r="AM35" s="30"/>
      <c r="AN35" s="29">
        <f>SUM(AM35)/48</f>
        <v>0</v>
      </c>
    </row>
    <row r="36" ht="15.75" customHeight="1">
      <c r="A36" s="44"/>
      <c r="B36" s="44"/>
      <c r="C36" s="45"/>
      <c r="D36" s="46"/>
      <c r="E36" s="47"/>
      <c r="F36" s="48"/>
      <c r="G36" s="49"/>
      <c r="H36" s="46"/>
      <c r="I36" s="47"/>
      <c r="J36" s="48"/>
      <c r="K36" s="49"/>
      <c r="L36" s="46"/>
      <c r="M36" s="44"/>
      <c r="N36" s="48"/>
      <c r="O36" s="49"/>
      <c r="P36" s="48"/>
      <c r="Q36" s="49"/>
      <c r="R36" s="48"/>
      <c r="S36" s="45"/>
      <c r="T36" s="3"/>
      <c r="U36" s="45"/>
      <c r="V36" s="3"/>
      <c r="W36" s="49"/>
      <c r="X36" s="48"/>
      <c r="Y36" s="49"/>
      <c r="Z36" s="48"/>
      <c r="AA36" s="49"/>
      <c r="AB36" s="48"/>
      <c r="AC36" s="50"/>
      <c r="AD36" s="46"/>
      <c r="AE36" s="48"/>
      <c r="AF36" s="46"/>
      <c r="AG36" s="47"/>
      <c r="AH36" s="48"/>
      <c r="AI36" s="49"/>
      <c r="AJ36" s="46"/>
      <c r="AK36" s="49"/>
      <c r="AL36" s="46"/>
      <c r="AM36" s="49"/>
      <c r="AN36" s="46"/>
    </row>
    <row r="37" ht="15.75" customHeight="1">
      <c r="A37" s="21" t="s">
        <v>59</v>
      </c>
      <c r="B37" s="21"/>
      <c r="C37" s="22"/>
      <c r="D37" s="29"/>
      <c r="E37" s="28"/>
      <c r="F37" s="32"/>
      <c r="G37" s="30"/>
      <c r="H37" s="29"/>
      <c r="I37" s="28"/>
      <c r="J37" s="32"/>
      <c r="K37" s="30"/>
      <c r="L37" s="29"/>
      <c r="N37" s="32"/>
      <c r="O37" s="30"/>
      <c r="P37" s="32"/>
      <c r="Q37" s="30"/>
      <c r="R37" s="32"/>
      <c r="S37" s="22"/>
      <c r="T37" s="23"/>
      <c r="U37" s="22"/>
      <c r="V37" s="23"/>
      <c r="W37" s="30"/>
      <c r="X37" s="32"/>
      <c r="Y37" s="30"/>
      <c r="Z37" s="32"/>
      <c r="AA37" s="30"/>
      <c r="AB37" s="32"/>
      <c r="AC37" s="33"/>
      <c r="AD37" s="29"/>
      <c r="AE37" s="32"/>
      <c r="AF37" s="29"/>
      <c r="AG37" s="28"/>
      <c r="AH37" s="32"/>
      <c r="AI37" s="30"/>
      <c r="AJ37" s="29"/>
      <c r="AK37" s="30"/>
      <c r="AL37" s="29"/>
      <c r="AM37" s="30"/>
      <c r="AN37" s="29"/>
    </row>
    <row r="38" ht="15.75" customHeight="1">
      <c r="A38" s="21" t="s">
        <v>30</v>
      </c>
      <c r="B38" s="21" t="s">
        <v>31</v>
      </c>
      <c r="C38" s="22"/>
      <c r="D38" s="29"/>
      <c r="E38" s="28"/>
      <c r="F38" s="32"/>
      <c r="G38" s="30"/>
      <c r="H38" s="29"/>
      <c r="I38" s="28"/>
      <c r="J38" s="32"/>
      <c r="K38" s="30"/>
      <c r="L38" s="29"/>
      <c r="N38" s="32"/>
      <c r="O38" s="30"/>
      <c r="P38" s="32"/>
      <c r="Q38" s="30"/>
      <c r="R38" s="32"/>
      <c r="S38" s="22"/>
      <c r="T38" s="23"/>
      <c r="U38" s="22"/>
      <c r="V38" s="23"/>
      <c r="W38" s="30"/>
      <c r="X38" s="32"/>
      <c r="Y38" s="30"/>
      <c r="Z38" s="32"/>
      <c r="AA38" s="30"/>
      <c r="AB38" s="32"/>
      <c r="AC38" s="33"/>
      <c r="AD38" s="29"/>
      <c r="AE38" s="32"/>
      <c r="AF38" s="29"/>
      <c r="AG38" s="28"/>
      <c r="AH38" s="32"/>
      <c r="AI38" s="30"/>
      <c r="AJ38" s="29"/>
      <c r="AK38" s="30"/>
      <c r="AL38" s="29"/>
      <c r="AM38" s="30"/>
      <c r="AN38" s="29"/>
    </row>
    <row r="39" ht="15.75" customHeight="1">
      <c r="A39" s="26" t="s">
        <v>60</v>
      </c>
      <c r="B39" s="26" t="s">
        <v>61</v>
      </c>
      <c r="C39" s="22">
        <v>420.0</v>
      </c>
      <c r="D39" s="27">
        <f t="shared" ref="D39:D41" si="58">SUM(C39)/48</f>
        <v>8.75</v>
      </c>
      <c r="E39" s="28"/>
      <c r="F39" s="29">
        <f t="shared" ref="F39:F41" si="59">SUM(E39)/48</f>
        <v>0</v>
      </c>
      <c r="G39" s="30"/>
      <c r="H39" s="29">
        <f t="shared" ref="H39:H41" si="60">SUM(G39)/60</f>
        <v>0</v>
      </c>
      <c r="I39" s="28">
        <v>428.0</v>
      </c>
      <c r="J39" s="31">
        <f t="shared" ref="J39:J41" si="61">SUM(I39)/48</f>
        <v>8.916666667</v>
      </c>
      <c r="K39" s="30">
        <v>435.0</v>
      </c>
      <c r="L39" s="31">
        <f t="shared" ref="L39:L41" si="62">SUM(K39)/48</f>
        <v>9.0625</v>
      </c>
      <c r="M39" s="22"/>
      <c r="N39" s="29">
        <f t="shared" ref="N39:N41" si="63">SUM(M39)/48</f>
        <v>0</v>
      </c>
      <c r="O39" s="30"/>
      <c r="P39" s="29">
        <f t="shared" ref="P39:P41" si="64">SUM(O39)/48</f>
        <v>0</v>
      </c>
      <c r="Q39" s="30">
        <v>385.0</v>
      </c>
      <c r="R39" s="32">
        <f t="shared" ref="R39:R41" si="65">SUM(Q39)/48</f>
        <v>8.020833333</v>
      </c>
      <c r="S39" s="22">
        <v>398.0</v>
      </c>
      <c r="T39" s="29">
        <f t="shared" ref="T39:T41" si="66">SUM(S39)/48</f>
        <v>8.291666667</v>
      </c>
      <c r="U39" s="22">
        <v>404.0</v>
      </c>
      <c r="V39" s="27">
        <f t="shared" ref="V39:V41" si="67">SUM(U39)/48</f>
        <v>8.416666667</v>
      </c>
      <c r="W39" s="30">
        <v>420.0</v>
      </c>
      <c r="X39" s="91">
        <f t="shared" ref="X39:X41" si="68">SUM(W39)/48</f>
        <v>8.75</v>
      </c>
      <c r="Y39" s="30"/>
      <c r="Z39" s="29">
        <f t="shared" ref="Z39:Z41" si="69">SUM(Y39)/48</f>
        <v>0</v>
      </c>
      <c r="AA39" s="30"/>
      <c r="AB39" s="29">
        <f t="shared" ref="AB39:AB41" si="70">SUM(AA39)/48</f>
        <v>0</v>
      </c>
      <c r="AC39" s="33">
        <v>428.0</v>
      </c>
      <c r="AD39" s="34">
        <f t="shared" ref="AD39:AD41" si="71">SUM(AC39)/48</f>
        <v>8.916666667</v>
      </c>
      <c r="AE39" s="32"/>
      <c r="AF39" s="29">
        <f t="shared" ref="AF39:AF40" si="72">SUM(AE39)/48</f>
        <v>0</v>
      </c>
      <c r="AG39" s="28">
        <v>435.0</v>
      </c>
      <c r="AH39" s="91">
        <f t="shared" ref="AH39:AH41" si="73">SUM(AG39)/48</f>
        <v>9.0625</v>
      </c>
      <c r="AI39" s="30"/>
      <c r="AJ39" s="29">
        <f t="shared" ref="AJ39:AJ41" si="74">SUM(AI39)/48</f>
        <v>0</v>
      </c>
      <c r="AK39" s="30"/>
      <c r="AL39" s="29">
        <f t="shared" ref="AL39:AL41" si="75">SUM(AK39)/48</f>
        <v>0</v>
      </c>
      <c r="AM39" s="30">
        <v>385.0</v>
      </c>
      <c r="AN39" s="29">
        <f t="shared" ref="AN39:AN41" si="76">SUM(AM39)/48</f>
        <v>8.020833333</v>
      </c>
    </row>
    <row r="40" ht="15.75" customHeight="1">
      <c r="A40" s="26" t="s">
        <v>62</v>
      </c>
      <c r="B40" s="26" t="s">
        <v>63</v>
      </c>
      <c r="C40" s="22"/>
      <c r="D40" s="29">
        <f t="shared" si="58"/>
        <v>0</v>
      </c>
      <c r="E40" s="28">
        <v>421.0</v>
      </c>
      <c r="F40" s="31">
        <f t="shared" si="59"/>
        <v>8.770833333</v>
      </c>
      <c r="G40" s="30">
        <v>503.0</v>
      </c>
      <c r="H40" s="29">
        <f t="shared" si="60"/>
        <v>8.383333333</v>
      </c>
      <c r="I40" s="28"/>
      <c r="J40" s="29">
        <f t="shared" si="61"/>
        <v>0</v>
      </c>
      <c r="K40" s="30"/>
      <c r="L40" s="29">
        <f t="shared" si="62"/>
        <v>0</v>
      </c>
      <c r="M40" s="22"/>
      <c r="N40" s="29">
        <f t="shared" si="63"/>
        <v>0</v>
      </c>
      <c r="O40" s="30">
        <v>429.0</v>
      </c>
      <c r="P40" s="31">
        <f t="shared" si="64"/>
        <v>8.9375</v>
      </c>
      <c r="Q40" s="30">
        <v>395.0</v>
      </c>
      <c r="R40" s="32">
        <f t="shared" si="65"/>
        <v>8.229166667</v>
      </c>
      <c r="S40" s="22">
        <v>368.0</v>
      </c>
      <c r="T40" s="29">
        <f t="shared" si="66"/>
        <v>7.666666667</v>
      </c>
      <c r="U40" s="22">
        <v>413.0</v>
      </c>
      <c r="V40" s="27">
        <f t="shared" si="67"/>
        <v>8.604166667</v>
      </c>
      <c r="W40" s="30"/>
      <c r="X40" s="29">
        <f t="shared" si="68"/>
        <v>0</v>
      </c>
      <c r="Y40" s="30">
        <v>421.0</v>
      </c>
      <c r="Z40" s="34">
        <f t="shared" si="69"/>
        <v>8.770833333</v>
      </c>
      <c r="AA40" s="30"/>
      <c r="AB40" s="29">
        <f t="shared" si="70"/>
        <v>0</v>
      </c>
      <c r="AC40" s="33"/>
      <c r="AD40" s="29">
        <f t="shared" si="71"/>
        <v>0</v>
      </c>
      <c r="AE40" s="32"/>
      <c r="AF40" s="29">
        <f t="shared" si="72"/>
        <v>0</v>
      </c>
      <c r="AG40" s="28"/>
      <c r="AH40" s="32">
        <f t="shared" si="73"/>
        <v>0</v>
      </c>
      <c r="AI40" s="30"/>
      <c r="AJ40" s="29">
        <f t="shared" si="74"/>
        <v>0</v>
      </c>
      <c r="AK40" s="30">
        <v>429.0</v>
      </c>
      <c r="AL40" s="34">
        <f t="shared" si="75"/>
        <v>8.9375</v>
      </c>
      <c r="AM40" s="30">
        <v>395.0</v>
      </c>
      <c r="AN40" s="29">
        <f t="shared" si="76"/>
        <v>8.229166667</v>
      </c>
    </row>
    <row r="41" ht="15.75" customHeight="1">
      <c r="A41" s="26" t="s">
        <v>64</v>
      </c>
      <c r="B41" s="26" t="s">
        <v>56</v>
      </c>
      <c r="C41" s="22"/>
      <c r="D41" s="29">
        <f t="shared" si="58"/>
        <v>0</v>
      </c>
      <c r="E41" s="28"/>
      <c r="F41" s="29">
        <f t="shared" si="59"/>
        <v>0</v>
      </c>
      <c r="G41" s="30"/>
      <c r="H41" s="29">
        <f t="shared" si="60"/>
        <v>0</v>
      </c>
      <c r="I41" s="28"/>
      <c r="J41" s="29">
        <f t="shared" si="61"/>
        <v>0</v>
      </c>
      <c r="K41" s="30"/>
      <c r="L41" s="29">
        <f t="shared" si="62"/>
        <v>0</v>
      </c>
      <c r="N41" s="29">
        <f t="shared" si="63"/>
        <v>0</v>
      </c>
      <c r="O41" s="30"/>
      <c r="P41" s="29">
        <f t="shared" si="64"/>
        <v>0</v>
      </c>
      <c r="Q41" s="30">
        <v>372.0</v>
      </c>
      <c r="R41" s="32">
        <f t="shared" si="65"/>
        <v>7.75</v>
      </c>
      <c r="S41" s="22"/>
      <c r="T41" s="29">
        <f t="shared" si="66"/>
        <v>0</v>
      </c>
      <c r="U41" s="22"/>
      <c r="V41" s="29">
        <f t="shared" si="67"/>
        <v>0</v>
      </c>
      <c r="W41" s="30"/>
      <c r="X41" s="29">
        <f t="shared" si="68"/>
        <v>0</v>
      </c>
      <c r="Y41" s="30"/>
      <c r="Z41" s="29">
        <f t="shared" si="69"/>
        <v>0</v>
      </c>
      <c r="AA41" s="30"/>
      <c r="AB41" s="29">
        <f t="shared" si="70"/>
        <v>0</v>
      </c>
      <c r="AC41" s="33"/>
      <c r="AD41" s="29">
        <f t="shared" si="71"/>
        <v>0</v>
      </c>
      <c r="AE41" s="28"/>
      <c r="AF41" s="29">
        <f>SUM(AE41)/24</f>
        <v>0</v>
      </c>
      <c r="AG41" s="28"/>
      <c r="AH41" s="32">
        <f t="shared" si="73"/>
        <v>0</v>
      </c>
      <c r="AI41" s="30"/>
      <c r="AJ41" s="29">
        <f t="shared" si="74"/>
        <v>0</v>
      </c>
      <c r="AK41" s="30"/>
      <c r="AL41" s="29">
        <f t="shared" si="75"/>
        <v>0</v>
      </c>
      <c r="AM41" s="30">
        <v>372.0</v>
      </c>
      <c r="AN41" s="29">
        <f t="shared" si="76"/>
        <v>7.75</v>
      </c>
    </row>
    <row r="42" ht="15.75" customHeight="1">
      <c r="A42" s="44"/>
      <c r="B42" s="44"/>
      <c r="C42" s="45"/>
      <c r="D42" s="46"/>
      <c r="E42" s="47"/>
      <c r="F42" s="48"/>
      <c r="G42" s="49"/>
      <c r="H42" s="46"/>
      <c r="I42" s="47"/>
      <c r="J42" s="48"/>
      <c r="K42" s="49"/>
      <c r="L42" s="46"/>
      <c r="M42" s="44"/>
      <c r="N42" s="48"/>
      <c r="O42" s="49"/>
      <c r="P42" s="48"/>
      <c r="Q42" s="49"/>
      <c r="R42" s="48"/>
      <c r="S42" s="45"/>
      <c r="T42" s="3"/>
      <c r="U42" s="45"/>
      <c r="V42" s="3"/>
      <c r="W42" s="49"/>
      <c r="X42" s="48"/>
      <c r="Y42" s="50"/>
      <c r="Z42" s="48"/>
      <c r="AA42" s="49"/>
      <c r="AB42" s="48"/>
      <c r="AC42" s="50"/>
      <c r="AD42" s="46"/>
      <c r="AE42" s="48"/>
      <c r="AF42" s="46"/>
      <c r="AG42" s="47"/>
      <c r="AH42" s="48"/>
      <c r="AI42" s="49"/>
      <c r="AJ42" s="46"/>
      <c r="AK42" s="49"/>
      <c r="AL42" s="46"/>
      <c r="AM42" s="49"/>
      <c r="AN42" s="46"/>
    </row>
    <row r="43" ht="15.75" customHeight="1">
      <c r="A43" s="21" t="s">
        <v>65</v>
      </c>
      <c r="B43" s="21"/>
      <c r="C43" s="22"/>
      <c r="D43" s="29"/>
      <c r="E43" s="28"/>
      <c r="F43" s="32"/>
      <c r="G43" s="30"/>
      <c r="H43" s="29"/>
      <c r="I43" s="28"/>
      <c r="J43" s="32"/>
      <c r="K43" s="30"/>
      <c r="L43" s="29"/>
      <c r="N43" s="32"/>
      <c r="O43" s="30"/>
      <c r="P43" s="32"/>
      <c r="Q43" s="30"/>
      <c r="R43" s="32"/>
      <c r="S43" s="22"/>
      <c r="T43" s="23"/>
      <c r="U43" s="22"/>
      <c r="V43" s="23"/>
      <c r="W43" s="33"/>
      <c r="X43" s="32"/>
      <c r="Y43" s="33"/>
      <c r="Z43" s="32"/>
      <c r="AA43" s="30"/>
      <c r="AB43" s="32"/>
      <c r="AC43" s="33"/>
      <c r="AD43" s="29"/>
      <c r="AE43" s="32"/>
      <c r="AF43" s="29"/>
      <c r="AG43" s="28"/>
      <c r="AH43" s="32"/>
      <c r="AI43" s="30"/>
      <c r="AJ43" s="29"/>
      <c r="AK43" s="30"/>
      <c r="AL43" s="29"/>
      <c r="AM43" s="30"/>
      <c r="AN43" s="29"/>
    </row>
    <row r="44" ht="15.75" customHeight="1">
      <c r="A44" s="21" t="s">
        <v>30</v>
      </c>
      <c r="B44" s="21" t="s">
        <v>31</v>
      </c>
      <c r="C44" s="22"/>
      <c r="D44" s="29"/>
      <c r="E44" s="28"/>
      <c r="F44" s="32"/>
      <c r="G44" s="30"/>
      <c r="H44" s="29"/>
      <c r="I44" s="28"/>
      <c r="J44" s="32"/>
      <c r="K44" s="30"/>
      <c r="L44" s="29"/>
      <c r="N44" s="32"/>
      <c r="O44" s="30"/>
      <c r="P44" s="32"/>
      <c r="Q44" s="30"/>
      <c r="R44" s="32"/>
      <c r="S44" s="22"/>
      <c r="T44" s="23"/>
      <c r="U44" s="22"/>
      <c r="V44" s="23"/>
      <c r="W44" s="33"/>
      <c r="X44" s="32"/>
      <c r="Y44" s="33"/>
      <c r="Z44" s="32"/>
      <c r="AA44" s="30"/>
      <c r="AB44" s="32"/>
      <c r="AC44" s="33"/>
      <c r="AD44" s="29"/>
      <c r="AE44" s="32"/>
      <c r="AF44" s="29"/>
      <c r="AG44" s="28"/>
      <c r="AH44" s="32"/>
      <c r="AI44" s="30"/>
      <c r="AJ44" s="29"/>
      <c r="AK44" s="30"/>
      <c r="AL44" s="29"/>
      <c r="AM44" s="30"/>
      <c r="AN44" s="29"/>
    </row>
    <row r="45" ht="15.75" customHeight="1">
      <c r="A45" s="26" t="s">
        <v>66</v>
      </c>
      <c r="B45" s="26" t="s">
        <v>39</v>
      </c>
      <c r="C45" s="22">
        <v>404.0</v>
      </c>
      <c r="D45" s="27">
        <f t="shared" ref="D45:D47" si="77">SUM(C45)/48</f>
        <v>8.416666667</v>
      </c>
      <c r="E45" s="28">
        <v>367.0</v>
      </c>
      <c r="F45" s="31">
        <f t="shared" ref="F45:F47" si="78">SUM(E45)/48</f>
        <v>7.645833333</v>
      </c>
      <c r="G45" s="30">
        <v>415.0</v>
      </c>
      <c r="H45" s="29">
        <f t="shared" ref="H45:H47" si="79">SUM(G45)/60</f>
        <v>6.916666667</v>
      </c>
      <c r="I45" s="28"/>
      <c r="J45" s="32">
        <f t="shared" ref="J45:J47" si="80">SUM(I45)/48</f>
        <v>0</v>
      </c>
      <c r="K45" s="30">
        <v>386.0</v>
      </c>
      <c r="L45" s="31">
        <f t="shared" ref="L45:L47" si="81">SUM(K45)/48</f>
        <v>8.041666667</v>
      </c>
      <c r="M45" s="22"/>
      <c r="N45" s="32">
        <f t="shared" ref="N45:N47" si="82">SUM(M45)/48</f>
        <v>0</v>
      </c>
      <c r="O45" s="30"/>
      <c r="P45" s="32">
        <f t="shared" ref="P45:P47" si="83">SUM(O45)/48</f>
        <v>0</v>
      </c>
      <c r="Q45" s="30">
        <v>351.0</v>
      </c>
      <c r="R45" s="31">
        <f t="shared" ref="R45:R47" si="84">SUM(Q45)/48</f>
        <v>7.3125</v>
      </c>
      <c r="S45" s="22">
        <v>324.0</v>
      </c>
      <c r="T45" s="29">
        <f t="shared" ref="T45:T47" si="85">SUM(S45)/48</f>
        <v>6.75</v>
      </c>
      <c r="U45" s="22">
        <v>375.0</v>
      </c>
      <c r="V45" s="27">
        <f t="shared" ref="V45:V47" si="86">SUM(U45)/48</f>
        <v>7.8125</v>
      </c>
      <c r="W45" s="30">
        <v>404.0</v>
      </c>
      <c r="X45" s="34">
        <f t="shared" ref="X45:X47" si="87">SUM(W45)/48</f>
        <v>8.416666667</v>
      </c>
      <c r="Y45" s="33">
        <v>367.0</v>
      </c>
      <c r="Z45" s="34">
        <f t="shared" ref="Z45:Z47" si="88">SUM(Y45)/48</f>
        <v>7.645833333</v>
      </c>
      <c r="AA45" s="30">
        <v>332.0</v>
      </c>
      <c r="AB45" s="29">
        <f t="shared" ref="AB45:AB47" si="89">SUM(AA45)/48</f>
        <v>6.916666667</v>
      </c>
      <c r="AC45" s="33"/>
      <c r="AD45" s="29">
        <f t="shared" ref="AD45:AD47" si="90">SUM(AC45)/48</f>
        <v>0</v>
      </c>
      <c r="AE45" s="32">
        <v>406.0</v>
      </c>
      <c r="AF45" s="34">
        <f t="shared" ref="AF45:AF47" si="91">SUM(AE45)/48</f>
        <v>8.458333333</v>
      </c>
      <c r="AG45" s="28"/>
      <c r="AH45" s="32">
        <f t="shared" ref="AH45:AH47" si="92">SUM(AG45)/48</f>
        <v>0</v>
      </c>
      <c r="AI45" s="30"/>
      <c r="AJ45" s="29">
        <f t="shared" ref="AJ45:AJ47" si="93">SUM(AI45)/48</f>
        <v>0</v>
      </c>
      <c r="AK45" s="30"/>
      <c r="AL45" s="29">
        <f t="shared" ref="AL45:AL47" si="94">SUM(AK45)/48</f>
        <v>0</v>
      </c>
      <c r="AM45" s="30">
        <v>351.0</v>
      </c>
      <c r="AN45" s="34">
        <f t="shared" ref="AN45:AN47" si="95">SUM(AM45)/48</f>
        <v>7.3125</v>
      </c>
    </row>
    <row r="46" ht="15.75" customHeight="1">
      <c r="A46" s="26" t="s">
        <v>67</v>
      </c>
      <c r="B46" s="26" t="s">
        <v>61</v>
      </c>
      <c r="C46" s="22">
        <v>365.0</v>
      </c>
      <c r="D46" s="27">
        <f t="shared" si="77"/>
        <v>7.604166667</v>
      </c>
      <c r="E46" s="28"/>
      <c r="F46" s="29">
        <f t="shared" si="78"/>
        <v>0</v>
      </c>
      <c r="G46" s="30"/>
      <c r="H46" s="29">
        <f t="shared" si="79"/>
        <v>0</v>
      </c>
      <c r="I46" s="28">
        <v>341.0</v>
      </c>
      <c r="J46" s="32">
        <f t="shared" si="80"/>
        <v>7.104166667</v>
      </c>
      <c r="K46" s="30"/>
      <c r="L46" s="32">
        <f t="shared" si="81"/>
        <v>0</v>
      </c>
      <c r="M46" s="22"/>
      <c r="N46" s="32">
        <f t="shared" si="82"/>
        <v>0</v>
      </c>
      <c r="O46" s="30"/>
      <c r="P46" s="32">
        <f t="shared" si="83"/>
        <v>0</v>
      </c>
      <c r="Q46" s="30">
        <v>324.0</v>
      </c>
      <c r="R46" s="32">
        <f t="shared" si="84"/>
        <v>6.75</v>
      </c>
      <c r="S46" s="22">
        <v>358.0</v>
      </c>
      <c r="T46" s="27">
        <f t="shared" si="85"/>
        <v>7.458333333</v>
      </c>
      <c r="U46" s="22">
        <v>324.0</v>
      </c>
      <c r="V46" s="29">
        <f t="shared" si="86"/>
        <v>6.75</v>
      </c>
      <c r="W46" s="30">
        <v>365.0</v>
      </c>
      <c r="X46" s="34">
        <f t="shared" si="87"/>
        <v>7.604166667</v>
      </c>
      <c r="Y46" s="33"/>
      <c r="Z46" s="29">
        <f t="shared" si="88"/>
        <v>0</v>
      </c>
      <c r="AA46" s="30"/>
      <c r="AB46" s="29">
        <f t="shared" si="89"/>
        <v>0</v>
      </c>
      <c r="AC46" s="33">
        <v>341.0</v>
      </c>
      <c r="AD46" s="29">
        <f t="shared" si="90"/>
        <v>7.104166667</v>
      </c>
      <c r="AE46" s="32"/>
      <c r="AF46" s="29">
        <f t="shared" si="91"/>
        <v>0</v>
      </c>
      <c r="AG46" s="28"/>
      <c r="AH46" s="32">
        <f t="shared" si="92"/>
        <v>0</v>
      </c>
      <c r="AI46" s="30"/>
      <c r="AJ46" s="29">
        <f t="shared" si="93"/>
        <v>0</v>
      </c>
      <c r="AK46" s="30"/>
      <c r="AL46" s="29">
        <f t="shared" si="94"/>
        <v>0</v>
      </c>
      <c r="AM46" s="30">
        <v>324.0</v>
      </c>
      <c r="AN46" s="29">
        <f t="shared" si="95"/>
        <v>6.75</v>
      </c>
    </row>
    <row r="47" ht="15.75" customHeight="1">
      <c r="A47" s="26" t="s">
        <v>68</v>
      </c>
      <c r="B47" s="26" t="s">
        <v>69</v>
      </c>
      <c r="C47" s="22">
        <v>357.0</v>
      </c>
      <c r="D47" s="27">
        <f t="shared" si="77"/>
        <v>7.4375</v>
      </c>
      <c r="E47" s="28">
        <v>381.0</v>
      </c>
      <c r="F47" s="31">
        <f t="shared" si="78"/>
        <v>7.9375</v>
      </c>
      <c r="G47" s="30">
        <v>466.0</v>
      </c>
      <c r="H47" s="27">
        <f t="shared" si="79"/>
        <v>7.766666667</v>
      </c>
      <c r="I47" s="28">
        <v>373.0</v>
      </c>
      <c r="J47" s="31">
        <f t="shared" si="80"/>
        <v>7.770833333</v>
      </c>
      <c r="K47" s="30">
        <v>360.0</v>
      </c>
      <c r="L47" s="31">
        <f t="shared" si="81"/>
        <v>7.5</v>
      </c>
      <c r="M47" s="22"/>
      <c r="N47" s="32">
        <f t="shared" si="82"/>
        <v>0</v>
      </c>
      <c r="O47" s="30"/>
      <c r="P47" s="32">
        <f t="shared" si="83"/>
        <v>0</v>
      </c>
      <c r="Q47" s="30">
        <v>372.0</v>
      </c>
      <c r="R47" s="31">
        <f t="shared" si="84"/>
        <v>7.75</v>
      </c>
      <c r="S47" s="22">
        <v>386.0</v>
      </c>
      <c r="T47" s="27">
        <f t="shared" si="85"/>
        <v>8.041666667</v>
      </c>
      <c r="U47" s="22">
        <v>353.0</v>
      </c>
      <c r="V47" s="27">
        <f t="shared" si="86"/>
        <v>7.354166667</v>
      </c>
      <c r="W47" s="30">
        <v>357.0</v>
      </c>
      <c r="X47" s="91">
        <f t="shared" si="87"/>
        <v>7.4375</v>
      </c>
      <c r="Y47" s="33">
        <v>381.0</v>
      </c>
      <c r="Z47" s="34">
        <f t="shared" si="88"/>
        <v>7.9375</v>
      </c>
      <c r="AA47" s="30">
        <v>373.0</v>
      </c>
      <c r="AB47" s="34">
        <f t="shared" si="89"/>
        <v>7.770833333</v>
      </c>
      <c r="AC47" s="33">
        <v>373.0</v>
      </c>
      <c r="AD47" s="34">
        <f t="shared" si="90"/>
        <v>7.770833333</v>
      </c>
      <c r="AE47" s="32"/>
      <c r="AF47" s="29">
        <f t="shared" si="91"/>
        <v>0</v>
      </c>
      <c r="AG47" s="28">
        <v>360.0</v>
      </c>
      <c r="AH47" s="91">
        <f t="shared" si="92"/>
        <v>7.5</v>
      </c>
      <c r="AI47" s="30"/>
      <c r="AJ47" s="29">
        <f t="shared" si="93"/>
        <v>0</v>
      </c>
      <c r="AK47" s="30"/>
      <c r="AL47" s="29">
        <f t="shared" si="94"/>
        <v>0</v>
      </c>
      <c r="AM47" s="30">
        <v>372.0</v>
      </c>
      <c r="AN47" s="34">
        <f t="shared" si="95"/>
        <v>7.75</v>
      </c>
    </row>
    <row r="48" ht="15.75" customHeight="1">
      <c r="A48" s="44"/>
      <c r="B48" s="44"/>
      <c r="C48" s="45"/>
      <c r="D48" s="3"/>
      <c r="E48" s="47"/>
      <c r="F48" s="44"/>
      <c r="G48" s="45"/>
      <c r="H48" s="3"/>
      <c r="I48" s="44"/>
      <c r="J48" s="44"/>
      <c r="K48" s="49"/>
      <c r="L48" s="3"/>
      <c r="M48" s="44"/>
      <c r="N48" s="44"/>
      <c r="O48" s="45"/>
      <c r="P48" s="44"/>
      <c r="Q48" s="45"/>
      <c r="R48" s="44"/>
      <c r="S48" s="45"/>
      <c r="T48" s="3"/>
      <c r="U48" s="45"/>
      <c r="V48" s="3"/>
      <c r="W48" s="45"/>
      <c r="X48" s="44"/>
      <c r="Y48" s="45"/>
      <c r="Z48" s="44"/>
      <c r="AA48" s="49"/>
      <c r="AB48" s="44"/>
      <c r="AC48" s="45"/>
      <c r="AD48" s="3"/>
      <c r="AE48" s="44"/>
      <c r="AF48" s="3"/>
      <c r="AG48" s="44"/>
      <c r="AH48" s="44"/>
      <c r="AI48" s="45"/>
      <c r="AJ48" s="3"/>
      <c r="AK48" s="45"/>
      <c r="AL48" s="3"/>
      <c r="AM48" s="45"/>
      <c r="AN48" s="3"/>
    </row>
    <row r="49" ht="15.75" customHeight="1">
      <c r="K49" s="28"/>
    </row>
    <row r="50" ht="15.75" customHeight="1">
      <c r="K50" s="28"/>
    </row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</mergeCells>
  <printOptions/>
  <pageMargins bottom="0.75" footer="0.0" header="0.0" left="0.7" right="0.7" top="0.75"/>
  <pageSetup orientation="landscape"/>
  <headerFooter>
    <oddFooter>&amp;C_x000D_#000000 Ugradert – kan deles eksternt med godkjenning fra informasjonseier. Skal ikke publiseres åpent.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2024-06-16T15:03:56Z</dcterms:created>
  <dc:creator>Rune Edvardsen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ecf426-2b9f-4a3c-8c31-aed7cf02a8ce_Enabled">
    <vt:lpwstr>true</vt:lpwstr>
  </property>
  <property fmtid="{D5CDD505-2E9C-101B-9397-08002B2CF9AE}" pid="3" name="MSIP_Label_83ecf426-2b9f-4a3c-8c31-aed7cf02a8ce_SetDate">
    <vt:lpwstr>2026-05-27T18:06:30Z</vt:lpwstr>
  </property>
  <property fmtid="{D5CDD505-2E9C-101B-9397-08002B2CF9AE}" pid="4" name="MSIP_Label_83ecf426-2b9f-4a3c-8c31-aed7cf02a8ce_Method">
    <vt:lpwstr>Privileged</vt:lpwstr>
  </property>
  <property fmtid="{D5CDD505-2E9C-101B-9397-08002B2CF9AE}" pid="5" name="MSIP_Label_83ecf426-2b9f-4a3c-8c31-aed7cf02a8ce_Name">
    <vt:lpwstr>Ugradert – kan deles eksternt</vt:lpwstr>
  </property>
  <property fmtid="{D5CDD505-2E9C-101B-9397-08002B2CF9AE}" pid="6" name="MSIP_Label_83ecf426-2b9f-4a3c-8c31-aed7cf02a8ce_SiteId">
    <vt:lpwstr>1e0e6195-b5ec-427a-9cc1-db95904592f9</vt:lpwstr>
  </property>
  <property fmtid="{D5CDD505-2E9C-101B-9397-08002B2CF9AE}" pid="7" name="MSIP_Label_83ecf426-2b9f-4a3c-8c31-aed7cf02a8ce_ActionId">
    <vt:lpwstr>fb53aef8-6eec-43e1-aa82-b40468a17819</vt:lpwstr>
  </property>
  <property fmtid="{D5CDD505-2E9C-101B-9397-08002B2CF9AE}" pid="8" name="MSIP_Label_83ecf426-2b9f-4a3c-8c31-aed7cf02a8ce_ContentBits">
    <vt:lpwstr>2</vt:lpwstr>
  </property>
  <property fmtid="{D5CDD505-2E9C-101B-9397-08002B2CF9AE}" pid="9" name="MSIP_Label_83ecf426-2b9f-4a3c-8c31-aed7cf02a8ce_Tag">
    <vt:lpwstr>10, 0, 1, 1</vt:lpwstr>
  </property>
  <property fmtid="{D5CDD505-2E9C-101B-9397-08002B2CF9AE}" pid="10" name="ContentTypeId">
    <vt:lpwstr>0x01010049CBF78DE277F9449683B2ADCE331467</vt:lpwstr>
  </property>
</Properties>
</file>