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b2ce1b0e9d6f2f/Dokumenter/Årsmøte/Årsmøte 2022/Fotball/"/>
    </mc:Choice>
  </mc:AlternateContent>
  <xr:revisionPtr revIDLastSave="0" documentId="8_{B10D7A8D-CA5D-40C2-A218-A8530CBF9122}" xr6:coauthVersionLast="47" xr6:coauthVersionMax="47" xr10:uidLastSave="{00000000-0000-0000-0000-000000000000}"/>
  <bookViews>
    <workbookView xWindow="-110" yWindow="-110" windowWidth="19420" windowHeight="10420" xr2:uid="{B3CD38A9-9186-4BAD-8BBD-6FCEB33CC6BD}"/>
  </bookViews>
  <sheets>
    <sheet name="Ar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4" i="1" l="1"/>
  <c r="D44" i="1"/>
  <c r="C23" i="1"/>
  <c r="C44" i="1" s="1"/>
  <c r="E18" i="1"/>
  <c r="D18" i="1"/>
  <c r="C16" i="1"/>
  <c r="C18" i="1" s="1"/>
  <c r="C46" i="1" l="1"/>
  <c r="D46" i="1"/>
  <c r="E46" i="1"/>
</calcChain>
</file>

<file path=xl/sharedStrings.xml><?xml version="1.0" encoding="utf-8"?>
<sst xmlns="http://schemas.openxmlformats.org/spreadsheetml/2006/main" count="46" uniqueCount="46">
  <si>
    <t>IL. JUTUL Fotballgruppa</t>
  </si>
  <si>
    <t>Regnskap og Budsjett Fotball</t>
  </si>
  <si>
    <t>KontoNr</t>
  </si>
  <si>
    <t>KontoNavn</t>
  </si>
  <si>
    <t>Budsjett  2021</t>
  </si>
  <si>
    <t>Regnskap  2021</t>
  </si>
  <si>
    <t>Budsjett  2022</t>
  </si>
  <si>
    <t>INNTEKTER</t>
  </si>
  <si>
    <t>Deltageravgifter</t>
  </si>
  <si>
    <t>Deltageravgifter Vintertrening</t>
  </si>
  <si>
    <t>Deltageravgifter Akademiet</t>
  </si>
  <si>
    <t>Tilskudd kommunale akt.midler</t>
  </si>
  <si>
    <t>Tilskudd fra andre/Lokale akt.midler/Mva komp.</t>
  </si>
  <si>
    <t>Driftstilskudd kunstgressbanen</t>
  </si>
  <si>
    <t>Jutul-Treffen</t>
  </si>
  <si>
    <t>Dugnad</t>
  </si>
  <si>
    <t>Andre driftsinntekter / Tine Fotballskole/ Akademikonto</t>
  </si>
  <si>
    <t>Sponsor/Reklame</t>
  </si>
  <si>
    <t>Renteinntekter</t>
  </si>
  <si>
    <t>SUM INNTEKTER</t>
  </si>
  <si>
    <t>UTGIFTER</t>
  </si>
  <si>
    <t>Egne tiltak</t>
  </si>
  <si>
    <t>Påmeldingsavgifter Serie / Forsikring</t>
  </si>
  <si>
    <t>Påmeldingsavgifter Cup</t>
  </si>
  <si>
    <t>Driftsutgifter bane</t>
  </si>
  <si>
    <t>Driftsutgifter kunstgress</t>
  </si>
  <si>
    <t>Driftsutgifter vask av garderober</t>
  </si>
  <si>
    <t>Driftsutgifter lag</t>
  </si>
  <si>
    <t>Driftsutgifter Akademiet</t>
  </si>
  <si>
    <t>Dommerutgifter</t>
  </si>
  <si>
    <t>Bøter/Gebyrer Oslo Fotballkrets</t>
  </si>
  <si>
    <t>Kontingent Krets &amp; Forbund</t>
  </si>
  <si>
    <t>Overganger NFF</t>
  </si>
  <si>
    <t>Leie baner / haller</t>
  </si>
  <si>
    <t>Diverse</t>
  </si>
  <si>
    <t>Kurs, utdanning</t>
  </si>
  <si>
    <t>Møteutgifter</t>
  </si>
  <si>
    <t>Porto</t>
  </si>
  <si>
    <t>Gaver</t>
  </si>
  <si>
    <t>Utstyr</t>
  </si>
  <si>
    <t>Admin/Trenerkoordinator</t>
  </si>
  <si>
    <t>Kontorrekvisita etc.</t>
  </si>
  <si>
    <t>Telefon/Data</t>
  </si>
  <si>
    <t>Bilgodtgjørelse</t>
  </si>
  <si>
    <t>SUM UTGIFTER</t>
  </si>
  <si>
    <t>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</si>
</sst>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kr&quot;\ #,##0.00;&quot;kr&quot;\ \-#,##0.00"/>
  </numFmts>
  <fonts count="4" x14ac:knownFonts="1">
    <font>
      <sz val="11"/>
      <color theme="1"/>
      <name val="Calibri"/>
      <family val="2"/>
      <scheme val="minor"/>
    </font>
    <font>
      <b/>
      <sz val="18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quotePrefix="1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2" borderId="1" xfId="0" quotePrefix="1" applyFont="1" applyFill="1" applyBorder="1" applyAlignment="1">
      <alignment horizontal="center"/>
    </xf>
    <xf numFmtId="0" fontId="2" fillId="2" borderId="2" xfId="0" quotePrefix="1" applyFont="1" applyFill="1" applyBorder="1"/>
    <xf numFmtId="0" fontId="2" fillId="2" borderId="3" xfId="0" quotePrefix="1" applyFont="1" applyFill="1" applyBorder="1" applyAlignment="1">
      <alignment horizontal="center"/>
    </xf>
    <xf numFmtId="0" fontId="2" fillId="2" borderId="2" xfId="0" quotePrefix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quotePrefix="1" applyBorder="1"/>
    <xf numFmtId="0" fontId="0" fillId="0" borderId="6" xfId="0" applyBorder="1"/>
    <xf numFmtId="0" fontId="0" fillId="0" borderId="5" xfId="0" applyBorder="1"/>
    <xf numFmtId="0" fontId="2" fillId="0" borderId="5" xfId="0" quotePrefix="1" applyFont="1" applyBorder="1"/>
    <xf numFmtId="0" fontId="0" fillId="0" borderId="1" xfId="0" quotePrefix="1" applyBorder="1" applyAlignment="1">
      <alignment horizontal="center"/>
    </xf>
    <xf numFmtId="0" fontId="0" fillId="0" borderId="2" xfId="0" quotePrefix="1" applyBorder="1"/>
    <xf numFmtId="164" fontId="0" fillId="0" borderId="3" xfId="0" applyNumberFormat="1" applyBorder="1"/>
    <xf numFmtId="164" fontId="0" fillId="0" borderId="2" xfId="0" applyNumberFormat="1" applyBorder="1"/>
    <xf numFmtId="164" fontId="3" fillId="0" borderId="3" xfId="0" applyNumberFormat="1" applyFont="1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2" fillId="0" borderId="8" xfId="0" quotePrefix="1" applyFont="1" applyBorder="1"/>
    <xf numFmtId="164" fontId="2" fillId="0" borderId="9" xfId="0" applyNumberFormat="1" applyFont="1" applyBorder="1"/>
    <xf numFmtId="164" fontId="2" fillId="0" borderId="8" xfId="0" applyNumberFormat="1" applyFont="1" applyBorder="1"/>
    <xf numFmtId="0" fontId="0" fillId="0" borderId="10" xfId="0" applyBorder="1" applyAlignment="1">
      <alignment horizontal="center"/>
    </xf>
    <xf numFmtId="0" fontId="2" fillId="0" borderId="11" xfId="0" quotePrefix="1" applyFont="1" applyBorder="1"/>
    <xf numFmtId="164" fontId="2" fillId="0" borderId="12" xfId="0" applyNumberFormat="1" applyFont="1" applyBorder="1"/>
    <xf numFmtId="164" fontId="2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udsjettOgRegnskap-Beregning-Fotballgr-2021%20til%20publiser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sjettFotball"/>
      <sheetName val="DeltAvg"/>
      <sheetName val="DeltAvgOgCup"/>
      <sheetName val="VedlikeholdKunsgress"/>
      <sheetName val="Sponsorer"/>
      <sheetName val="BudsjettLagskonto"/>
      <sheetName val="BudsjettJTRF"/>
      <sheetName val="Totalt"/>
      <sheetName val="Budsjett til HS"/>
      <sheetName val="Lønn ungdomstr"/>
      <sheetName val="DomRegn Svein Bogsveen"/>
    </sheetNames>
    <sheetDataSet>
      <sheetData sheetId="0" refreshError="1"/>
      <sheetData sheetId="1" refreshError="1"/>
      <sheetData sheetId="2">
        <row r="35">
          <cell r="L35">
            <v>99500</v>
          </cell>
        </row>
      </sheetData>
      <sheetData sheetId="3" refreshError="1"/>
      <sheetData sheetId="4">
        <row r="24">
          <cell r="P24">
            <v>275000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1EE40-8399-43F1-8B1D-492155137BEC}">
  <dimension ref="A1:E47"/>
  <sheetViews>
    <sheetView tabSelected="1" workbookViewId="0">
      <selection activeCell="B12" sqref="B12"/>
    </sheetView>
  </sheetViews>
  <sheetFormatPr baseColWidth="10" defaultRowHeight="14.5" x14ac:dyDescent="0.35"/>
  <cols>
    <col min="1" max="1" width="9.1796875" style="3"/>
    <col min="2" max="2" width="51.453125" customWidth="1"/>
    <col min="3" max="3" width="17.36328125" customWidth="1"/>
    <col min="4" max="5" width="17.81640625" style="3" customWidth="1"/>
  </cols>
  <sheetData>
    <row r="1" spans="1:5" ht="25.5" x14ac:dyDescent="0.65">
      <c r="A1" s="1" t="s">
        <v>0</v>
      </c>
      <c r="B1" s="2"/>
    </row>
    <row r="2" spans="1:5" ht="25.5" x14ac:dyDescent="0.65">
      <c r="A2" s="4" t="s">
        <v>1</v>
      </c>
      <c r="B2" s="2"/>
    </row>
    <row r="4" spans="1:5" x14ac:dyDescent="0.35">
      <c r="A4" s="5" t="s">
        <v>2</v>
      </c>
      <c r="B4" s="6" t="s">
        <v>3</v>
      </c>
      <c r="C4" s="7" t="s">
        <v>4</v>
      </c>
      <c r="D4" s="8" t="s">
        <v>5</v>
      </c>
      <c r="E4" s="7" t="s">
        <v>6</v>
      </c>
    </row>
    <row r="5" spans="1:5" x14ac:dyDescent="0.35">
      <c r="A5" s="9"/>
      <c r="B5" s="10"/>
      <c r="C5" s="11"/>
      <c r="D5" s="12"/>
      <c r="E5" s="11"/>
    </row>
    <row r="6" spans="1:5" x14ac:dyDescent="0.35">
      <c r="A6" s="9"/>
      <c r="B6" s="13" t="s">
        <v>7</v>
      </c>
      <c r="C6" s="11"/>
      <c r="D6" s="12"/>
      <c r="E6" s="11"/>
    </row>
    <row r="7" spans="1:5" x14ac:dyDescent="0.35">
      <c r="A7" s="14">
        <v>3010</v>
      </c>
      <c r="B7" s="15" t="s">
        <v>8</v>
      </c>
      <c r="C7" s="18">
        <v>600000</v>
      </c>
      <c r="D7" s="17">
        <v>690000</v>
      </c>
      <c r="E7" s="18">
        <v>700000</v>
      </c>
    </row>
    <row r="8" spans="1:5" x14ac:dyDescent="0.35">
      <c r="A8" s="14">
        <v>3011</v>
      </c>
      <c r="B8" s="15" t="s">
        <v>9</v>
      </c>
      <c r="C8" s="16"/>
      <c r="D8" s="17"/>
      <c r="E8" s="16"/>
    </row>
    <row r="9" spans="1:5" x14ac:dyDescent="0.35">
      <c r="A9" s="14">
        <v>3020</v>
      </c>
      <c r="B9" s="15" t="s">
        <v>10</v>
      </c>
      <c r="C9" s="16"/>
      <c r="D9" s="17"/>
      <c r="E9" s="16"/>
    </row>
    <row r="10" spans="1:5" x14ac:dyDescent="0.35">
      <c r="A10" s="14">
        <v>3110</v>
      </c>
      <c r="B10" s="15" t="s">
        <v>11</v>
      </c>
      <c r="C10" s="16">
        <v>30000</v>
      </c>
      <c r="D10" s="17">
        <v>130353</v>
      </c>
      <c r="E10" s="16">
        <v>30000</v>
      </c>
    </row>
    <row r="11" spans="1:5" x14ac:dyDescent="0.35">
      <c r="A11" s="14">
        <v>3111</v>
      </c>
      <c r="B11" s="19" t="s">
        <v>12</v>
      </c>
      <c r="C11" s="16">
        <v>100000</v>
      </c>
      <c r="D11" s="17">
        <v>554982</v>
      </c>
      <c r="E11" s="16">
        <v>110000</v>
      </c>
    </row>
    <row r="12" spans="1:5" x14ac:dyDescent="0.35">
      <c r="A12" s="14">
        <v>3115</v>
      </c>
      <c r="B12" s="15" t="s">
        <v>13</v>
      </c>
      <c r="C12" s="16">
        <v>45000</v>
      </c>
      <c r="D12" s="17">
        <v>0</v>
      </c>
      <c r="E12" s="16">
        <v>0</v>
      </c>
    </row>
    <row r="13" spans="1:5" x14ac:dyDescent="0.35">
      <c r="A13" s="14">
        <v>3310</v>
      </c>
      <c r="B13" s="15" t="s">
        <v>14</v>
      </c>
      <c r="C13" s="16">
        <v>250000</v>
      </c>
      <c r="D13" s="17">
        <v>304336</v>
      </c>
      <c r="E13" s="16">
        <v>250000</v>
      </c>
    </row>
    <row r="14" spans="1:5" x14ac:dyDescent="0.35">
      <c r="A14" s="14">
        <v>3320</v>
      </c>
      <c r="B14" s="15" t="s">
        <v>15</v>
      </c>
      <c r="C14" s="16">
        <v>45000</v>
      </c>
      <c r="D14" s="17">
        <v>45400</v>
      </c>
      <c r="E14" s="16">
        <v>85000</v>
      </c>
    </row>
    <row r="15" spans="1:5" x14ac:dyDescent="0.35">
      <c r="A15" s="14">
        <v>3700</v>
      </c>
      <c r="B15" s="15" t="s">
        <v>16</v>
      </c>
      <c r="C15" s="16">
        <v>50000</v>
      </c>
      <c r="D15" s="17">
        <v>125200</v>
      </c>
      <c r="E15" s="16">
        <v>250000</v>
      </c>
    </row>
    <row r="16" spans="1:5" x14ac:dyDescent="0.35">
      <c r="A16" s="14">
        <v>3710</v>
      </c>
      <c r="B16" s="15" t="s">
        <v>17</v>
      </c>
      <c r="C16" s="18">
        <f>[1]Sponsorer!P24</f>
        <v>275000</v>
      </c>
      <c r="D16" s="17">
        <v>253629</v>
      </c>
      <c r="E16" s="18">
        <v>240000</v>
      </c>
    </row>
    <row r="17" spans="1:5" x14ac:dyDescent="0.35">
      <c r="A17" s="14">
        <v>8010</v>
      </c>
      <c r="B17" s="15" t="s">
        <v>18</v>
      </c>
      <c r="C17" s="16"/>
      <c r="D17" s="17">
        <v>1809</v>
      </c>
      <c r="E17" s="16"/>
    </row>
    <row r="18" spans="1:5" ht="15" thickBot="1" x14ac:dyDescent="0.4">
      <c r="A18" s="20"/>
      <c r="B18" s="21" t="s">
        <v>19</v>
      </c>
      <c r="C18" s="22">
        <f t="shared" ref="C18:E18" si="0">SUM(C7:C17)</f>
        <v>1395000</v>
      </c>
      <c r="D18" s="23">
        <f t="shared" si="0"/>
        <v>2105709</v>
      </c>
      <c r="E18" s="22">
        <f t="shared" si="0"/>
        <v>1665000</v>
      </c>
    </row>
    <row r="19" spans="1:5" x14ac:dyDescent="0.35">
      <c r="A19" s="9"/>
      <c r="B19" s="10"/>
      <c r="C19" s="11"/>
      <c r="D19" s="12"/>
      <c r="E19" s="11"/>
    </row>
    <row r="20" spans="1:5" x14ac:dyDescent="0.35">
      <c r="A20" s="9"/>
      <c r="B20" s="13" t="s">
        <v>20</v>
      </c>
      <c r="C20" s="11"/>
      <c r="D20" s="12"/>
      <c r="E20" s="11"/>
    </row>
    <row r="21" spans="1:5" x14ac:dyDescent="0.35">
      <c r="A21" s="14">
        <v>1205</v>
      </c>
      <c r="B21" s="15" t="s">
        <v>21</v>
      </c>
      <c r="C21" s="16"/>
      <c r="D21" s="17"/>
      <c r="E21" s="16"/>
    </row>
    <row r="22" spans="1:5" x14ac:dyDescent="0.35">
      <c r="A22" s="14">
        <v>4000</v>
      </c>
      <c r="B22" s="15" t="s">
        <v>22</v>
      </c>
      <c r="C22" s="16">
        <v>45000</v>
      </c>
      <c r="D22" s="17">
        <v>47575</v>
      </c>
      <c r="E22" s="16">
        <v>50000</v>
      </c>
    </row>
    <row r="23" spans="1:5" x14ac:dyDescent="0.35">
      <c r="A23" s="14">
        <v>4005</v>
      </c>
      <c r="B23" s="15" t="s">
        <v>23</v>
      </c>
      <c r="C23" s="18">
        <f>[1]DeltAvgOgCup!L35</f>
        <v>99500</v>
      </c>
      <c r="D23" s="17">
        <v>37716</v>
      </c>
      <c r="E23" s="18">
        <v>99500</v>
      </c>
    </row>
    <row r="24" spans="1:5" x14ac:dyDescent="0.35">
      <c r="A24" s="14">
        <v>290</v>
      </c>
      <c r="B24" s="15" t="s">
        <v>24</v>
      </c>
      <c r="C24" s="16">
        <v>90000</v>
      </c>
      <c r="D24" s="17">
        <v>288000</v>
      </c>
      <c r="E24" s="16">
        <v>90000</v>
      </c>
    </row>
    <row r="25" spans="1:5" x14ac:dyDescent="0.35">
      <c r="A25" s="14">
        <v>4120</v>
      </c>
      <c r="B25" s="15" t="s">
        <v>25</v>
      </c>
      <c r="C25" s="18">
        <v>175000</v>
      </c>
      <c r="D25" s="17">
        <v>112000</v>
      </c>
      <c r="E25" s="18">
        <v>250000</v>
      </c>
    </row>
    <row r="26" spans="1:5" x14ac:dyDescent="0.35">
      <c r="A26" s="14">
        <v>4130</v>
      </c>
      <c r="B26" s="15" t="s">
        <v>26</v>
      </c>
      <c r="C26" s="16">
        <v>25000</v>
      </c>
      <c r="D26" s="17">
        <v>25000</v>
      </c>
      <c r="E26" s="16">
        <v>25000</v>
      </c>
    </row>
    <row r="27" spans="1:5" x14ac:dyDescent="0.35">
      <c r="A27" s="14">
        <v>4210</v>
      </c>
      <c r="B27" s="15" t="s">
        <v>27</v>
      </c>
      <c r="C27" s="16">
        <v>200000</v>
      </c>
      <c r="D27" s="17">
        <v>144107</v>
      </c>
      <c r="E27" s="16">
        <v>200000</v>
      </c>
    </row>
    <row r="28" spans="1:5" x14ac:dyDescent="0.35">
      <c r="A28" s="14">
        <v>4215</v>
      </c>
      <c r="B28" s="15" t="s">
        <v>28</v>
      </c>
      <c r="C28" s="16"/>
      <c r="D28" s="17"/>
      <c r="E28" s="16"/>
    </row>
    <row r="29" spans="1:5" x14ac:dyDescent="0.35">
      <c r="A29" s="14">
        <v>4220</v>
      </c>
      <c r="B29" s="15" t="s">
        <v>29</v>
      </c>
      <c r="C29" s="16">
        <v>45000</v>
      </c>
      <c r="D29" s="17">
        <v>79169</v>
      </c>
      <c r="E29" s="16">
        <v>70000</v>
      </c>
    </row>
    <row r="30" spans="1:5" x14ac:dyDescent="0.35">
      <c r="A30" s="14">
        <v>4230</v>
      </c>
      <c r="B30" s="15" t="s">
        <v>30</v>
      </c>
      <c r="C30" s="16">
        <v>15000</v>
      </c>
      <c r="D30" s="17">
        <v>10100</v>
      </c>
      <c r="E30" s="16">
        <v>15000</v>
      </c>
    </row>
    <row r="31" spans="1:5" x14ac:dyDescent="0.35">
      <c r="A31" s="14">
        <v>4234</v>
      </c>
      <c r="B31" s="15" t="s">
        <v>31</v>
      </c>
      <c r="C31" s="16">
        <v>15000</v>
      </c>
      <c r="D31" s="17">
        <v>8100</v>
      </c>
      <c r="E31" s="16">
        <v>15000</v>
      </c>
    </row>
    <row r="32" spans="1:5" x14ac:dyDescent="0.35">
      <c r="A32" s="14">
        <v>4240</v>
      </c>
      <c r="B32" s="15" t="s">
        <v>32</v>
      </c>
      <c r="C32" s="16">
        <v>10000</v>
      </c>
      <c r="D32" s="17">
        <v>2900</v>
      </c>
      <c r="E32" s="16">
        <v>10000</v>
      </c>
    </row>
    <row r="33" spans="1:5" x14ac:dyDescent="0.35">
      <c r="A33" s="14">
        <v>4250</v>
      </c>
      <c r="B33" s="15" t="s">
        <v>33</v>
      </c>
      <c r="C33" s="16">
        <v>90000</v>
      </c>
      <c r="D33" s="17">
        <v>82905</v>
      </c>
      <c r="E33" s="16">
        <v>120000</v>
      </c>
    </row>
    <row r="34" spans="1:5" x14ac:dyDescent="0.35">
      <c r="A34" s="14">
        <v>4290</v>
      </c>
      <c r="B34" s="15" t="s">
        <v>34</v>
      </c>
      <c r="C34" s="16">
        <v>20000</v>
      </c>
      <c r="D34" s="17">
        <v>2309</v>
      </c>
      <c r="E34" s="16">
        <v>20000</v>
      </c>
    </row>
    <row r="35" spans="1:5" x14ac:dyDescent="0.35">
      <c r="A35" s="14">
        <v>4310</v>
      </c>
      <c r="B35" s="15" t="s">
        <v>35</v>
      </c>
      <c r="C35" s="16">
        <v>40000</v>
      </c>
      <c r="D35" s="17">
        <v>4050</v>
      </c>
      <c r="E35" s="16">
        <v>40000</v>
      </c>
    </row>
    <row r="36" spans="1:5" x14ac:dyDescent="0.35">
      <c r="A36" s="14">
        <v>5110</v>
      </c>
      <c r="B36" s="15" t="s">
        <v>36</v>
      </c>
      <c r="C36" s="16">
        <v>15000</v>
      </c>
      <c r="D36" s="17">
        <v>3796</v>
      </c>
      <c r="E36" s="16">
        <v>15000</v>
      </c>
    </row>
    <row r="37" spans="1:5" x14ac:dyDescent="0.35">
      <c r="A37" s="14">
        <v>5211</v>
      </c>
      <c r="B37" s="15" t="s">
        <v>37</v>
      </c>
      <c r="C37" s="16"/>
      <c r="D37" s="17"/>
      <c r="E37" s="16"/>
    </row>
    <row r="38" spans="1:5" x14ac:dyDescent="0.35">
      <c r="A38" s="14">
        <v>5213</v>
      </c>
      <c r="B38" s="15" t="s">
        <v>38</v>
      </c>
      <c r="C38" s="16">
        <v>5000</v>
      </c>
      <c r="D38" s="17">
        <v>5796</v>
      </c>
      <c r="E38" s="16">
        <v>5000</v>
      </c>
    </row>
    <row r="39" spans="1:5" x14ac:dyDescent="0.35">
      <c r="A39" s="14">
        <v>5218</v>
      </c>
      <c r="B39" s="15" t="s">
        <v>39</v>
      </c>
      <c r="C39" s="16">
        <v>210000</v>
      </c>
      <c r="D39" s="17">
        <v>570506</v>
      </c>
      <c r="E39" s="16">
        <v>110000</v>
      </c>
    </row>
    <row r="40" spans="1:5" x14ac:dyDescent="0.35">
      <c r="A40" s="14">
        <v>5500</v>
      </c>
      <c r="B40" s="15" t="s">
        <v>40</v>
      </c>
      <c r="C40" s="16">
        <v>200000</v>
      </c>
      <c r="D40" s="17">
        <v>777521</v>
      </c>
      <c r="E40" s="16">
        <v>505000</v>
      </c>
    </row>
    <row r="41" spans="1:5" x14ac:dyDescent="0.35">
      <c r="A41" s="14">
        <v>6710</v>
      </c>
      <c r="B41" s="15" t="s">
        <v>41</v>
      </c>
      <c r="C41" s="16">
        <v>5000</v>
      </c>
      <c r="D41" s="17">
        <v>14821</v>
      </c>
      <c r="E41" s="16">
        <v>5000</v>
      </c>
    </row>
    <row r="42" spans="1:5" x14ac:dyDescent="0.35">
      <c r="A42" s="14">
        <v>6720</v>
      </c>
      <c r="B42" s="15" t="s">
        <v>42</v>
      </c>
      <c r="C42" s="16">
        <v>5000</v>
      </c>
      <c r="D42" s="17">
        <v>1697</v>
      </c>
      <c r="E42" s="16">
        <v>5000</v>
      </c>
    </row>
    <row r="43" spans="1:5" x14ac:dyDescent="0.35">
      <c r="A43" s="14">
        <v>7100</v>
      </c>
      <c r="B43" s="15" t="s">
        <v>43</v>
      </c>
      <c r="C43" s="16">
        <v>25000</v>
      </c>
      <c r="D43" s="17">
        <v>3214</v>
      </c>
      <c r="E43" s="16">
        <v>15000</v>
      </c>
    </row>
    <row r="44" spans="1:5" ht="15" thickBot="1" x14ac:dyDescent="0.4">
      <c r="A44" s="20"/>
      <c r="B44" s="21" t="s">
        <v>44</v>
      </c>
      <c r="C44" s="22">
        <f t="shared" ref="C44:E44" si="1">SUM(C21:C43)</f>
        <v>1334500</v>
      </c>
      <c r="D44" s="23">
        <f t="shared" si="1"/>
        <v>2221282</v>
      </c>
      <c r="E44" s="22">
        <f t="shared" si="1"/>
        <v>1664500</v>
      </c>
    </row>
    <row r="45" spans="1:5" x14ac:dyDescent="0.35">
      <c r="A45" s="9"/>
      <c r="B45" s="10"/>
      <c r="C45" s="11"/>
      <c r="D45" s="12"/>
      <c r="E45" s="11"/>
    </row>
    <row r="46" spans="1:5" ht="15" thickBot="1" x14ac:dyDescent="0.4">
      <c r="A46" s="24"/>
      <c r="B46" s="25" t="s">
        <v>45</v>
      </c>
      <c r="C46" s="26">
        <f t="shared" ref="C46:E46" si="2">C18-C44</f>
        <v>60500</v>
      </c>
      <c r="D46" s="27">
        <f t="shared" si="2"/>
        <v>-115573</v>
      </c>
      <c r="E46" s="26">
        <f t="shared" si="2"/>
        <v>500</v>
      </c>
    </row>
    <row r="47" spans="1:5" ht="15" thickTop="1" x14ac:dyDescent="0.35"/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 kulvik</dc:creator>
  <cp:lastModifiedBy>sofi kulvik</cp:lastModifiedBy>
  <dcterms:created xsi:type="dcterms:W3CDTF">2022-03-23T12:12:33Z</dcterms:created>
  <dcterms:modified xsi:type="dcterms:W3CDTF">2022-03-23T12:15:24Z</dcterms:modified>
</cp:coreProperties>
</file>