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1601"/>
  <workbookPr codeName="ThisWorkbook" checkCompatibility="1"/>
  <mc:AlternateContent xmlns:mc="http://schemas.openxmlformats.org/markup-compatibility/2006">
    <mc:Choice Requires="x15">
      <x15ac:absPath xmlns:x15ac="http://schemas.microsoft.com/office/spreadsheetml/2010/11/ac" url="F:\OneDrive - Sunndal IL Fotball\"/>
    </mc:Choice>
  </mc:AlternateContent>
  <xr:revisionPtr revIDLastSave="109" documentId="13_ncr:1_{8F11275D-A257-4C69-A80D-3FAB021D0938}" xr6:coauthVersionLast="43" xr6:coauthVersionMax="43" xr10:uidLastSave="{BED1C1FA-2823-452F-8E38-F064E0D72195}"/>
  <bookViews>
    <workbookView xWindow="-120" yWindow="-120" windowWidth="29040" windowHeight="15225" tabRatio="930" xr2:uid="{00000000-000D-0000-FFFF-FFFF00000000}"/>
  </bookViews>
  <sheets>
    <sheet name="Overnatting" sheetId="53" r:id="rId1"/>
    <sheet name="2018" sheetId="61" r:id="rId2"/>
    <sheet name="2017" sheetId="48" r:id="rId3"/>
    <sheet name="2016" sheetId="46" r:id="rId4"/>
    <sheet name="PDF 22 mai 2017" sheetId="47" state="hidden" r:id="rId5"/>
    <sheet name="2015" sheetId="45" r:id="rId6"/>
    <sheet name="PDF 28 mai" sheetId="44" state="hidden" r:id="rId7"/>
    <sheet name="Skilt U" sheetId="10" r:id="rId8"/>
    <sheet name="Skilt Sportsh" sheetId="22" r:id="rId9"/>
    <sheet name="Skilt Vid" sheetId="23" r:id="rId10"/>
    <sheet name="Skilt Sande" sheetId="20" r:id="rId11"/>
    <sheet name="Skilt Tredal" sheetId="42" r:id="rId12"/>
    <sheet name="Skilt Løy" sheetId="16" r:id="rId13"/>
    <sheet name="Skilt Grøa" sheetId="25" r:id="rId14"/>
    <sheet name="Skilt Ålvundeid" sheetId="43" r:id="rId15"/>
    <sheet name="Øksendal" sheetId="24" r:id="rId16"/>
    <sheet name="Ark1" sheetId="49" r:id="rId17"/>
    <sheet name="11mai" sheetId="50" r:id="rId18"/>
    <sheet name="Kart VGS" sheetId="54" r:id="rId19"/>
    <sheet name="Brannprotokoll" sheetId="58" r:id="rId20"/>
    <sheet name="Ark6" sheetId="60" r:id="rId21"/>
    <sheet name="Overnatting (2)" sheetId="62" r:id="rId22"/>
  </sheets>
  <definedNames>
    <definedName name="_xlnm._FilterDatabase" localSheetId="17" hidden="1">'11mai'!$A$1:$K$89</definedName>
    <definedName name="_xlnm._FilterDatabase" localSheetId="5" hidden="1">'2015'!$B$3:$L$98</definedName>
    <definedName name="_xlnm._FilterDatabase" localSheetId="3" hidden="1">'2016'!$B$3:$L$100</definedName>
    <definedName name="_xlnm._FilterDatabase" localSheetId="2" hidden="1">'2017'!$B$3:$L$118</definedName>
    <definedName name="_xlnm._FilterDatabase" localSheetId="1" hidden="1">'2018'!$B$3:$N$132</definedName>
    <definedName name="_xlnm._FilterDatabase" localSheetId="0" hidden="1">Overnatting!$B$3:$O$138</definedName>
    <definedName name="_xlnm._FilterDatabase" localSheetId="21" hidden="1">'Overnatting (2)'!$B$3:$O$83</definedName>
    <definedName name="_xlnm._FilterDatabase" localSheetId="4" hidden="1">'PDF 22 mai 2017'!$B$3:$L$78</definedName>
    <definedName name="_xlnm._FilterDatabase" localSheetId="6" hidden="1">'PDF 28 mai'!$B$3:$H$73</definedName>
    <definedName name="Print_Area" localSheetId="17">'11mai'!$A$1:$J$89</definedName>
    <definedName name="Print_Area" localSheetId="5">'2015'!$B$2:$K$98</definedName>
    <definedName name="Print_Area" localSheetId="3">'2016'!$B$2:$K$100</definedName>
    <definedName name="Print_Area" localSheetId="2">'2017'!$B$2:$K$118</definedName>
    <definedName name="Print_Area" localSheetId="1">'2018'!$B$2:$M$132</definedName>
    <definedName name="Print_Area" localSheetId="0">Overnatting!$B$2:$N$138</definedName>
    <definedName name="Print_Area" localSheetId="21">'Overnatting (2)'!$B$2:$N$83</definedName>
    <definedName name="Print_Area" localSheetId="4">'PDF 22 mai 2017'!$B$2:$K$78</definedName>
    <definedName name="Print_Area" localSheetId="6">'PDF 28 mai'!$B$2:$G$73</definedName>
    <definedName name="Print_Area" localSheetId="14">'Skilt Ålvundeid'!$B$1:$B$42</definedName>
    <definedName name="Print_Area" localSheetId="10">'Skilt Sande'!$B$1:$B$164</definedName>
    <definedName name="Print_Area" localSheetId="11">'Skilt Tredal'!$B$1:$B$83</definedName>
    <definedName name="Print_Area" localSheetId="9">'Skilt Vid'!$B$1:$B$119</definedName>
    <definedName name="Print_Titles" localSheetId="17">'11mai'!$1:$1</definedName>
    <definedName name="Print_Titles" localSheetId="5">'2015'!$2:$3</definedName>
    <definedName name="Print_Titles" localSheetId="3">'2016'!$2:$3</definedName>
    <definedName name="Print_Titles" localSheetId="2">'2017'!$2:$3</definedName>
    <definedName name="Print_Titles" localSheetId="1">'2018'!$2:$3</definedName>
    <definedName name="Print_Titles" localSheetId="0">Overnatting!$2:$3</definedName>
    <definedName name="Print_Titles" localSheetId="21">'Overnatting (2)'!$2:$3</definedName>
    <definedName name="Print_Titles" localSheetId="4">'PDF 22 mai 2017'!$2:$3</definedName>
    <definedName name="Print_Titles" localSheetId="6">'PDF 28 mai'!$2:$3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Q68" i="53" l="1"/>
  <c r="Q62" i="53" l="1"/>
  <c r="Q9" i="53"/>
  <c r="Q85" i="53" l="1"/>
  <c r="Q84" i="53"/>
  <c r="N139" i="53" l="1"/>
  <c r="N136" i="53"/>
  <c r="P139" i="53"/>
  <c r="O136" i="53"/>
  <c r="T119" i="53" l="1"/>
  <c r="Q127" i="53" l="1"/>
  <c r="Q126" i="53"/>
  <c r="Q125" i="53"/>
  <c r="Q124" i="53"/>
  <c r="Q77" i="53" l="1"/>
  <c r="Q78" i="53"/>
  <c r="Q79" i="53"/>
  <c r="Q80" i="53"/>
  <c r="Q96" i="53" l="1"/>
  <c r="P131" i="61" l="1"/>
  <c r="N130" i="61"/>
  <c r="M130" i="61"/>
  <c r="E130" i="61"/>
  <c r="P129" i="61"/>
  <c r="P128" i="61"/>
  <c r="P127" i="61"/>
  <c r="P126" i="61"/>
  <c r="P125" i="61"/>
  <c r="P124" i="61"/>
  <c r="S123" i="61"/>
  <c r="P123" i="61"/>
  <c r="P122" i="61"/>
  <c r="P121" i="61"/>
  <c r="P120" i="61"/>
  <c r="P119" i="61"/>
  <c r="P118" i="61"/>
  <c r="S117" i="61"/>
  <c r="P117" i="61"/>
  <c r="P116" i="61"/>
  <c r="P115" i="61"/>
  <c r="P114" i="61"/>
  <c r="P113" i="61"/>
  <c r="P112" i="61"/>
  <c r="P111" i="61"/>
  <c r="P110" i="61"/>
  <c r="P109" i="61"/>
  <c r="P108" i="61"/>
  <c r="P107" i="61"/>
  <c r="P106" i="61"/>
  <c r="P105" i="61"/>
  <c r="S104" i="61"/>
  <c r="P104" i="61"/>
  <c r="P103" i="61"/>
  <c r="P102" i="61"/>
  <c r="P101" i="61"/>
  <c r="P100" i="61"/>
  <c r="P99" i="61"/>
  <c r="P98" i="61"/>
  <c r="P97" i="61"/>
  <c r="P96" i="61"/>
  <c r="P95" i="61"/>
  <c r="P94" i="61"/>
  <c r="P93" i="61"/>
  <c r="P92" i="61"/>
  <c r="P91" i="61"/>
  <c r="P90" i="61"/>
  <c r="P89" i="61"/>
  <c r="P88" i="61"/>
  <c r="P87" i="61"/>
  <c r="S86" i="61"/>
  <c r="P86" i="61"/>
  <c r="P85" i="61"/>
  <c r="P84" i="61"/>
  <c r="P83" i="61"/>
  <c r="P82" i="61"/>
  <c r="P81" i="61"/>
  <c r="P80" i="61"/>
  <c r="P79" i="61"/>
  <c r="P78" i="61"/>
  <c r="P77" i="61"/>
  <c r="P76" i="61"/>
  <c r="P75" i="61"/>
  <c r="P74" i="61"/>
  <c r="P73" i="61"/>
  <c r="P72" i="61"/>
  <c r="P71" i="61"/>
  <c r="P68" i="61"/>
  <c r="P67" i="61"/>
  <c r="P66" i="61"/>
  <c r="P65" i="61"/>
  <c r="P64" i="61"/>
  <c r="P63" i="61"/>
  <c r="P62" i="61"/>
  <c r="S61" i="61"/>
  <c r="P61" i="61"/>
  <c r="S60" i="61"/>
  <c r="P60" i="61"/>
  <c r="P59" i="61"/>
  <c r="P58" i="61"/>
  <c r="P57" i="61"/>
  <c r="P56" i="61"/>
  <c r="P55" i="61"/>
  <c r="P49" i="61"/>
  <c r="P48" i="61"/>
  <c r="P47" i="61"/>
  <c r="P46" i="61"/>
  <c r="P45" i="61"/>
  <c r="P44" i="61"/>
  <c r="P43" i="61"/>
  <c r="P42" i="61"/>
  <c r="P41" i="61"/>
  <c r="P40" i="61"/>
  <c r="P39" i="61"/>
  <c r="P38" i="61"/>
  <c r="P37" i="61"/>
  <c r="P36" i="61"/>
  <c r="S35" i="61"/>
  <c r="P35" i="61"/>
  <c r="P34" i="61"/>
  <c r="P33" i="61"/>
  <c r="P32" i="61"/>
  <c r="P31" i="61"/>
  <c r="P30" i="61"/>
  <c r="P29" i="61"/>
  <c r="P28" i="61"/>
  <c r="P27" i="61"/>
  <c r="P26" i="61"/>
  <c r="P25" i="61"/>
  <c r="P24" i="61"/>
  <c r="P23" i="61"/>
  <c r="P22" i="61"/>
  <c r="P21" i="61"/>
  <c r="P20" i="61"/>
  <c r="P19" i="61"/>
  <c r="P18" i="61"/>
  <c r="P17" i="61"/>
  <c r="P16" i="61"/>
  <c r="R15" i="61"/>
  <c r="P15" i="61"/>
  <c r="S14" i="61"/>
  <c r="P14" i="61"/>
  <c r="P13" i="61"/>
  <c r="P12" i="61"/>
  <c r="P11" i="61"/>
  <c r="P10" i="61"/>
  <c r="P9" i="61"/>
  <c r="P8" i="61"/>
  <c r="P7" i="61"/>
  <c r="P6" i="61"/>
  <c r="P5" i="61"/>
  <c r="P4" i="61"/>
  <c r="Q128" i="61" l="1"/>
  <c r="P130" i="61"/>
  <c r="N17" i="58"/>
  <c r="N16" i="58"/>
  <c r="N15" i="58"/>
  <c r="N14" i="58"/>
  <c r="N13" i="58"/>
  <c r="N12" i="58"/>
  <c r="N11" i="58"/>
  <c r="N10" i="58"/>
  <c r="N9" i="58"/>
  <c r="N8" i="58"/>
  <c r="N7" i="58"/>
  <c r="N6" i="58"/>
  <c r="N5" i="58"/>
  <c r="N4" i="58"/>
  <c r="B5" i="23"/>
  <c r="B4" i="23"/>
  <c r="T61" i="53" l="1"/>
  <c r="Q17" i="53" l="1"/>
  <c r="Q18" i="53"/>
  <c r="Q19" i="53"/>
  <c r="Q20" i="53"/>
  <c r="Q21" i="53"/>
  <c r="Q22" i="53"/>
  <c r="Q23" i="53"/>
  <c r="Q24" i="53"/>
  <c r="Q25" i="53"/>
  <c r="Q26" i="53"/>
  <c r="Q27" i="53"/>
  <c r="Q28" i="53"/>
  <c r="Q29" i="53"/>
  <c r="Q30" i="53"/>
  <c r="Q31" i="53"/>
  <c r="Q32" i="53"/>
  <c r="Q33" i="53"/>
  <c r="Q34" i="53"/>
  <c r="Q35" i="53"/>
  <c r="Q36" i="53"/>
  <c r="Q37" i="53"/>
  <c r="Q38" i="53"/>
  <c r="Q39" i="53"/>
  <c r="Q40" i="53"/>
  <c r="Q41" i="53"/>
  <c r="Q42" i="53"/>
  <c r="Q43" i="53"/>
  <c r="Q44" i="53"/>
  <c r="Q45" i="53"/>
  <c r="Q46" i="53"/>
  <c r="Q47" i="53"/>
  <c r="Q48" i="53"/>
  <c r="Q49" i="53"/>
  <c r="Q55" i="53"/>
  <c r="Q56" i="53"/>
  <c r="Q57" i="53"/>
  <c r="Q58" i="53"/>
  <c r="Q59" i="53"/>
  <c r="Q60" i="53"/>
  <c r="Q61" i="53"/>
  <c r="Q63" i="53"/>
  <c r="Q64" i="53"/>
  <c r="Q65" i="53"/>
  <c r="Q66" i="53"/>
  <c r="Q67" i="53"/>
  <c r="Q71" i="53"/>
  <c r="Q72" i="53"/>
  <c r="Q73" i="53"/>
  <c r="Q74" i="53"/>
  <c r="Q75" i="53"/>
  <c r="Q76" i="53"/>
  <c r="Q81" i="53"/>
  <c r="Q82" i="53"/>
  <c r="Q83" i="53"/>
  <c r="Q86" i="53"/>
  <c r="Q87" i="53"/>
  <c r="Q88" i="53"/>
  <c r="Q89" i="53"/>
  <c r="Q90" i="53"/>
  <c r="Q91" i="53"/>
  <c r="Q92" i="53"/>
  <c r="Q93" i="53"/>
  <c r="Q94" i="53"/>
  <c r="Q95" i="53"/>
  <c r="Q97" i="53"/>
  <c r="Q98" i="53"/>
  <c r="Q99" i="53"/>
  <c r="Q100" i="53"/>
  <c r="Q101" i="53"/>
  <c r="Q102" i="53"/>
  <c r="Q103" i="53"/>
  <c r="Q104" i="53"/>
  <c r="Q105" i="53"/>
  <c r="Q106" i="53"/>
  <c r="Q107" i="53"/>
  <c r="Q108" i="53"/>
  <c r="Q109" i="53"/>
  <c r="Q110" i="53"/>
  <c r="Q111" i="53"/>
  <c r="Q112" i="53"/>
  <c r="Q113" i="53"/>
  <c r="Q114" i="53"/>
  <c r="Q115" i="53"/>
  <c r="Q116" i="53"/>
  <c r="Q117" i="53"/>
  <c r="Q118" i="53"/>
  <c r="Q119" i="53"/>
  <c r="Q120" i="53"/>
  <c r="Q121" i="53"/>
  <c r="Q122" i="53"/>
  <c r="Q123" i="53"/>
  <c r="Q128" i="53"/>
  <c r="Q129" i="53"/>
  <c r="Q130" i="53"/>
  <c r="Q131" i="53"/>
  <c r="Q132" i="53"/>
  <c r="Q133" i="53"/>
  <c r="Q134" i="53"/>
  <c r="Q135" i="53"/>
  <c r="Q7" i="53" l="1"/>
  <c r="Q8" i="53"/>
  <c r="Q4" i="53" l="1"/>
  <c r="Q5" i="53"/>
  <c r="Q6" i="53"/>
  <c r="Q10" i="53"/>
  <c r="Q11" i="53"/>
  <c r="Q12" i="53"/>
  <c r="Q13" i="53"/>
  <c r="Q14" i="53"/>
  <c r="T14" i="53"/>
  <c r="Q15" i="53"/>
  <c r="S15" i="53"/>
  <c r="Q16" i="53"/>
  <c r="T35" i="53"/>
  <c r="T60" i="53"/>
  <c r="T87" i="53"/>
  <c r="T106" i="53"/>
  <c r="T129" i="53"/>
  <c r="E136" i="53"/>
  <c r="Q137" i="53"/>
  <c r="R134" i="53" l="1"/>
  <c r="Q136" i="53"/>
  <c r="L88" i="50" l="1"/>
  <c r="K87" i="50"/>
  <c r="J87" i="50"/>
  <c r="C87" i="50"/>
  <c r="L86" i="50"/>
  <c r="L85" i="50"/>
  <c r="L84" i="50"/>
  <c r="L83" i="50"/>
  <c r="L82" i="50"/>
  <c r="L81" i="50"/>
  <c r="L80" i="50"/>
  <c r="L79" i="50"/>
  <c r="L78" i="50"/>
  <c r="L77" i="50"/>
  <c r="O76" i="50"/>
  <c r="L76" i="50"/>
  <c r="L75" i="50"/>
  <c r="L74" i="50"/>
  <c r="L73" i="50"/>
  <c r="L72" i="50"/>
  <c r="L71" i="50"/>
  <c r="L70" i="50"/>
  <c r="L69" i="50"/>
  <c r="L68" i="50"/>
  <c r="L67" i="50"/>
  <c r="L66" i="50"/>
  <c r="L65" i="50"/>
  <c r="L64" i="50"/>
  <c r="L63" i="50"/>
  <c r="L62" i="50"/>
  <c r="O61" i="50"/>
  <c r="L61" i="50"/>
  <c r="L60" i="50"/>
  <c r="L59" i="50"/>
  <c r="L58" i="50"/>
  <c r="L57" i="50"/>
  <c r="L56" i="50"/>
  <c r="L55" i="50"/>
  <c r="L54" i="50"/>
  <c r="L53" i="50"/>
  <c r="L52" i="50"/>
  <c r="L51" i="50"/>
  <c r="L50" i="50"/>
  <c r="L49" i="50"/>
  <c r="L48" i="50"/>
  <c r="L47" i="50"/>
  <c r="L46" i="50"/>
  <c r="L45" i="50"/>
  <c r="L44" i="50"/>
  <c r="L43" i="50"/>
  <c r="L42" i="50"/>
  <c r="L41" i="50"/>
  <c r="L40" i="50"/>
  <c r="L39" i="50"/>
  <c r="L38" i="50"/>
  <c r="O37" i="50"/>
  <c r="L37" i="50"/>
  <c r="L36" i="50"/>
  <c r="L35" i="50"/>
  <c r="L34" i="50"/>
  <c r="L33" i="50"/>
  <c r="L32" i="50"/>
  <c r="L31" i="50"/>
  <c r="L30" i="50"/>
  <c r="L29" i="50"/>
  <c r="L28" i="50"/>
  <c r="L27" i="50"/>
  <c r="L26" i="50"/>
  <c r="L25" i="50"/>
  <c r="L24" i="50"/>
  <c r="O23" i="50"/>
  <c r="L23" i="50"/>
  <c r="L22" i="50"/>
  <c r="L21" i="50"/>
  <c r="L20" i="50"/>
  <c r="L19" i="50"/>
  <c r="L18" i="50"/>
  <c r="L17" i="50"/>
  <c r="L16" i="50"/>
  <c r="L15" i="50"/>
  <c r="L14" i="50"/>
  <c r="L13" i="50"/>
  <c r="L12" i="50"/>
  <c r="L11" i="50"/>
  <c r="L10" i="50"/>
  <c r="L9" i="50"/>
  <c r="L8" i="50"/>
  <c r="L7" i="50"/>
  <c r="L6" i="50"/>
  <c r="N5" i="50"/>
  <c r="L5" i="50"/>
  <c r="O4" i="50"/>
  <c r="L4" i="50"/>
  <c r="L3" i="50"/>
  <c r="L2" i="50"/>
  <c r="L87" i="50" l="1"/>
  <c r="N117" i="48" l="1"/>
  <c r="L116" i="48"/>
  <c r="H116" i="48"/>
  <c r="N113" i="48"/>
  <c r="N112" i="48"/>
  <c r="N111" i="48"/>
  <c r="N110" i="48"/>
  <c r="N109" i="48"/>
  <c r="N108" i="48"/>
  <c r="N107" i="48"/>
  <c r="N106" i="48"/>
  <c r="N105" i="48"/>
  <c r="N104" i="48"/>
  <c r="Q103" i="48"/>
  <c r="N103" i="48"/>
  <c r="N102" i="48"/>
  <c r="N101" i="48"/>
  <c r="N100" i="48"/>
  <c r="N98" i="48"/>
  <c r="N97" i="48"/>
  <c r="N96" i="48"/>
  <c r="N95" i="48"/>
  <c r="N94" i="48"/>
  <c r="N93" i="48"/>
  <c r="N92" i="48"/>
  <c r="N91" i="48"/>
  <c r="N90" i="48"/>
  <c r="Q89" i="48"/>
  <c r="N89" i="48"/>
  <c r="N88" i="48"/>
  <c r="N87" i="48"/>
  <c r="N86" i="48"/>
  <c r="N85" i="48"/>
  <c r="K85" i="48"/>
  <c r="J85" i="48"/>
  <c r="N84" i="48"/>
  <c r="K84" i="48"/>
  <c r="J84" i="48"/>
  <c r="N83" i="48"/>
  <c r="N82" i="48"/>
  <c r="K82" i="48"/>
  <c r="J82" i="48"/>
  <c r="N81" i="48"/>
  <c r="K81" i="48"/>
  <c r="J81" i="48"/>
  <c r="N80" i="48"/>
  <c r="K80" i="48"/>
  <c r="J80" i="48"/>
  <c r="N79" i="48"/>
  <c r="N78" i="48"/>
  <c r="N77" i="48"/>
  <c r="N76" i="48"/>
  <c r="N75" i="48"/>
  <c r="K75" i="48"/>
  <c r="J75" i="48"/>
  <c r="N74" i="48"/>
  <c r="N73" i="48"/>
  <c r="K72" i="48"/>
  <c r="J72" i="48"/>
  <c r="K71" i="48"/>
  <c r="J71" i="48"/>
  <c r="N70" i="48"/>
  <c r="K70" i="48"/>
  <c r="J70" i="48"/>
  <c r="N69" i="48"/>
  <c r="N68" i="48"/>
  <c r="N67" i="48"/>
  <c r="N66" i="48"/>
  <c r="N65" i="48"/>
  <c r="N64" i="48"/>
  <c r="N63" i="48"/>
  <c r="N62" i="48"/>
  <c r="Q61" i="48"/>
  <c r="N61" i="48"/>
  <c r="N60" i="48"/>
  <c r="N59" i="48"/>
  <c r="N58" i="48"/>
  <c r="N57" i="48"/>
  <c r="N56" i="48"/>
  <c r="K55" i="48"/>
  <c r="J55" i="48"/>
  <c r="K54" i="48"/>
  <c r="J54" i="48"/>
  <c r="K53" i="48"/>
  <c r="J53" i="48"/>
  <c r="K52" i="48"/>
  <c r="J52" i="48"/>
  <c r="K51" i="48"/>
  <c r="J51" i="48"/>
  <c r="K50" i="48"/>
  <c r="J50" i="48"/>
  <c r="N49" i="48"/>
  <c r="K49" i="48"/>
  <c r="J49" i="48"/>
  <c r="N48" i="48"/>
  <c r="N47" i="48"/>
  <c r="N46" i="48"/>
  <c r="N45" i="48"/>
  <c r="N44" i="48"/>
  <c r="K44" i="48"/>
  <c r="J44" i="48"/>
  <c r="N43" i="48"/>
  <c r="N42" i="48"/>
  <c r="N41" i="48"/>
  <c r="K41" i="48"/>
  <c r="J41" i="48"/>
  <c r="N40" i="48"/>
  <c r="N39" i="48"/>
  <c r="N38" i="48"/>
  <c r="K38" i="48"/>
  <c r="J38" i="48"/>
  <c r="Q37" i="48"/>
  <c r="N37" i="48"/>
  <c r="N36" i="48"/>
  <c r="N33" i="48"/>
  <c r="N32" i="48"/>
  <c r="N31" i="48"/>
  <c r="N30" i="48"/>
  <c r="N29" i="48"/>
  <c r="N28" i="48"/>
  <c r="N27" i="48"/>
  <c r="N26" i="48"/>
  <c r="N25" i="48"/>
  <c r="N24" i="48"/>
  <c r="N23" i="48"/>
  <c r="N22" i="48"/>
  <c r="N21" i="48"/>
  <c r="N20" i="48"/>
  <c r="N19" i="48"/>
  <c r="N18" i="48"/>
  <c r="P17" i="48"/>
  <c r="N17" i="48"/>
  <c r="N16" i="48"/>
  <c r="N15" i="48"/>
  <c r="N14" i="48"/>
  <c r="N13" i="48"/>
  <c r="N12" i="48"/>
  <c r="N11" i="48"/>
  <c r="K10" i="48"/>
  <c r="J10" i="48"/>
  <c r="D10" i="48"/>
  <c r="D116" i="48" s="1"/>
  <c r="N116" i="48" s="1"/>
  <c r="K9" i="48"/>
  <c r="J9" i="48"/>
  <c r="N7" i="48"/>
  <c r="K7" i="48"/>
  <c r="J7" i="48"/>
  <c r="N6" i="48"/>
  <c r="K6" i="48"/>
  <c r="J6" i="48"/>
  <c r="N5" i="48"/>
  <c r="K5" i="48"/>
  <c r="J5" i="48"/>
  <c r="N4" i="48"/>
  <c r="K4" i="48"/>
  <c r="J4" i="48"/>
  <c r="Q16" i="48" l="1"/>
  <c r="J116" i="48"/>
  <c r="K116" i="48"/>
  <c r="J117" i="48" s="1"/>
  <c r="B2" i="23"/>
  <c r="B6" i="23"/>
  <c r="B7" i="23"/>
  <c r="B10" i="23"/>
  <c r="B12" i="23"/>
  <c r="B13" i="23"/>
  <c r="B14" i="23"/>
  <c r="B15" i="23"/>
  <c r="B18" i="23"/>
  <c r="B20" i="23"/>
  <c r="B21" i="23"/>
  <c r="B22" i="23"/>
  <c r="B23" i="23"/>
  <c r="B26" i="23"/>
  <c r="B28" i="23"/>
  <c r="B29" i="23"/>
  <c r="B30" i="23"/>
  <c r="B31" i="23"/>
  <c r="B34" i="23"/>
  <c r="B36" i="23"/>
  <c r="B37" i="23"/>
  <c r="B38" i="23"/>
  <c r="B39" i="23"/>
  <c r="B43" i="23"/>
  <c r="B45" i="23"/>
  <c r="B46" i="23"/>
  <c r="B47" i="23"/>
  <c r="B48" i="23"/>
  <c r="B51" i="23"/>
  <c r="B53" i="23"/>
  <c r="B54" i="23"/>
  <c r="B55" i="23"/>
  <c r="B56" i="23"/>
  <c r="B59" i="23"/>
  <c r="B61" i="23"/>
  <c r="B62" i="23"/>
  <c r="B63" i="23"/>
  <c r="B64" i="23"/>
  <c r="B67" i="23"/>
  <c r="B69" i="23"/>
  <c r="B70" i="23"/>
  <c r="B71" i="23"/>
  <c r="B72" i="23"/>
  <c r="B75" i="23"/>
  <c r="B77" i="23"/>
  <c r="B78" i="23"/>
  <c r="B79" i="23"/>
  <c r="B80" i="23"/>
  <c r="B84" i="23"/>
  <c r="B86" i="23"/>
  <c r="B87" i="23"/>
  <c r="B88" i="23"/>
  <c r="B89" i="23"/>
  <c r="B93" i="23"/>
  <c r="B95" i="23"/>
  <c r="B96" i="23"/>
  <c r="B97" i="23"/>
  <c r="B98" i="23"/>
  <c r="B102" i="23"/>
  <c r="B104" i="23"/>
  <c r="B105" i="23"/>
  <c r="B106" i="23"/>
  <c r="B107" i="23"/>
  <c r="B111" i="23"/>
  <c r="B113" i="23"/>
  <c r="B114" i="23"/>
  <c r="B115" i="23"/>
  <c r="B116" i="23"/>
  <c r="J77" i="47" l="1"/>
  <c r="N99" i="46" l="1"/>
  <c r="L98" i="46"/>
  <c r="H98" i="46"/>
  <c r="N97" i="46"/>
  <c r="K97" i="46"/>
  <c r="N96" i="46"/>
  <c r="K96" i="46"/>
  <c r="J96" i="46"/>
  <c r="N95" i="46"/>
  <c r="K95" i="46"/>
  <c r="J95" i="46"/>
  <c r="N94" i="46"/>
  <c r="K94" i="46"/>
  <c r="J94" i="46"/>
  <c r="N93" i="46"/>
  <c r="K93" i="46"/>
  <c r="J93" i="46"/>
  <c r="N92" i="46"/>
  <c r="K92" i="46"/>
  <c r="J92" i="46"/>
  <c r="N91" i="46"/>
  <c r="K91" i="46"/>
  <c r="J91" i="46"/>
  <c r="N90" i="46"/>
  <c r="K90" i="46"/>
  <c r="J90" i="46"/>
  <c r="N89" i="46"/>
  <c r="K89" i="46"/>
  <c r="J89" i="46"/>
  <c r="N88" i="46"/>
  <c r="K88" i="46"/>
  <c r="J88" i="46"/>
  <c r="N87" i="46"/>
  <c r="K87" i="46"/>
  <c r="J87" i="46"/>
  <c r="N86" i="46"/>
  <c r="K86" i="46"/>
  <c r="J86" i="46"/>
  <c r="N85" i="46"/>
  <c r="K85" i="46"/>
  <c r="J85" i="46"/>
  <c r="N84" i="46"/>
  <c r="K84" i="46"/>
  <c r="J84" i="46"/>
  <c r="N83" i="46"/>
  <c r="N82" i="46"/>
  <c r="K82" i="46"/>
  <c r="J82" i="46"/>
  <c r="N81" i="46"/>
  <c r="K81" i="46"/>
  <c r="J81" i="46"/>
  <c r="N80" i="46"/>
  <c r="K80" i="46"/>
  <c r="J80" i="46"/>
  <c r="N79" i="46"/>
  <c r="K79" i="46"/>
  <c r="J79" i="46"/>
  <c r="N78" i="46"/>
  <c r="K78" i="46"/>
  <c r="J78" i="46"/>
  <c r="N77" i="46"/>
  <c r="K77" i="46"/>
  <c r="J77" i="46"/>
  <c r="N76" i="46"/>
  <c r="K76" i="46"/>
  <c r="J76" i="46"/>
  <c r="N75" i="46"/>
  <c r="K75" i="46"/>
  <c r="J75" i="46"/>
  <c r="N74" i="46"/>
  <c r="K74" i="46"/>
  <c r="J74" i="46"/>
  <c r="N73" i="46"/>
  <c r="K73" i="46"/>
  <c r="J73" i="46"/>
  <c r="K72" i="46"/>
  <c r="J72" i="46"/>
  <c r="K71" i="46"/>
  <c r="J71" i="46"/>
  <c r="N70" i="46"/>
  <c r="K70" i="46"/>
  <c r="J70" i="46"/>
  <c r="N69" i="46"/>
  <c r="K69" i="46"/>
  <c r="J69" i="46"/>
  <c r="N68" i="46"/>
  <c r="K68" i="46"/>
  <c r="J68" i="46"/>
  <c r="N67" i="46"/>
  <c r="K67" i="46"/>
  <c r="J67" i="46"/>
  <c r="N66" i="46"/>
  <c r="K66" i="46"/>
  <c r="J66" i="46"/>
  <c r="N65" i="46"/>
  <c r="K65" i="46"/>
  <c r="J65" i="46"/>
  <c r="N64" i="46"/>
  <c r="K64" i="46"/>
  <c r="J64" i="46"/>
  <c r="N63" i="46"/>
  <c r="K63" i="46"/>
  <c r="J63" i="46"/>
  <c r="N62" i="46"/>
  <c r="K62" i="46"/>
  <c r="J62" i="46"/>
  <c r="N61" i="46"/>
  <c r="K61" i="46"/>
  <c r="J61" i="46"/>
  <c r="N60" i="46"/>
  <c r="K60" i="46"/>
  <c r="J60" i="46"/>
  <c r="N59" i="46"/>
  <c r="K59" i="46"/>
  <c r="J59" i="46"/>
  <c r="N58" i="46"/>
  <c r="K58" i="46"/>
  <c r="J58" i="46"/>
  <c r="N57" i="46"/>
  <c r="K57" i="46"/>
  <c r="J57" i="46"/>
  <c r="N56" i="46"/>
  <c r="K56" i="46"/>
  <c r="J56" i="46"/>
  <c r="K55" i="46"/>
  <c r="J55" i="46"/>
  <c r="K54" i="46"/>
  <c r="J54" i="46"/>
  <c r="K53" i="46"/>
  <c r="J53" i="46"/>
  <c r="K52" i="46"/>
  <c r="J52" i="46"/>
  <c r="K51" i="46"/>
  <c r="J51" i="46"/>
  <c r="K50" i="46"/>
  <c r="J50" i="46"/>
  <c r="N49" i="46"/>
  <c r="K49" i="46"/>
  <c r="J49" i="46"/>
  <c r="N48" i="46"/>
  <c r="K48" i="46"/>
  <c r="J48" i="46"/>
  <c r="N47" i="46"/>
  <c r="K47" i="46"/>
  <c r="J47" i="46"/>
  <c r="N46" i="46"/>
  <c r="K46" i="46"/>
  <c r="J46" i="46"/>
  <c r="N45" i="46"/>
  <c r="K45" i="46"/>
  <c r="J45" i="46"/>
  <c r="N44" i="46"/>
  <c r="K44" i="46"/>
  <c r="J44" i="46"/>
  <c r="N43" i="46"/>
  <c r="K43" i="46"/>
  <c r="J43" i="46"/>
  <c r="N42" i="46"/>
  <c r="K42" i="46"/>
  <c r="J42" i="46"/>
  <c r="N41" i="46"/>
  <c r="K41" i="46"/>
  <c r="J41" i="46"/>
  <c r="N40" i="46"/>
  <c r="K40" i="46"/>
  <c r="J40" i="46"/>
  <c r="N39" i="46"/>
  <c r="K39" i="46"/>
  <c r="J39" i="46"/>
  <c r="N38" i="46"/>
  <c r="K38" i="46"/>
  <c r="J38" i="46"/>
  <c r="N37" i="46"/>
  <c r="K37" i="46"/>
  <c r="J37" i="46"/>
  <c r="N36" i="46"/>
  <c r="I36" i="46"/>
  <c r="K36" i="46" s="1"/>
  <c r="N33" i="46"/>
  <c r="K33" i="46"/>
  <c r="J33" i="46"/>
  <c r="N32" i="46"/>
  <c r="K32" i="46"/>
  <c r="J32" i="46"/>
  <c r="N31" i="46"/>
  <c r="K31" i="46"/>
  <c r="J31" i="46"/>
  <c r="N30" i="46"/>
  <c r="K30" i="46"/>
  <c r="J30" i="46"/>
  <c r="N29" i="46"/>
  <c r="K29" i="46"/>
  <c r="J29" i="46"/>
  <c r="N28" i="46"/>
  <c r="K28" i="46"/>
  <c r="J28" i="46"/>
  <c r="N27" i="46"/>
  <c r="J27" i="46"/>
  <c r="N26" i="46"/>
  <c r="K26" i="46"/>
  <c r="J26" i="46"/>
  <c r="N25" i="46"/>
  <c r="K25" i="46"/>
  <c r="J25" i="46"/>
  <c r="N24" i="46"/>
  <c r="K24" i="46"/>
  <c r="J24" i="46"/>
  <c r="N23" i="46"/>
  <c r="K23" i="46"/>
  <c r="J23" i="46"/>
  <c r="N22" i="46"/>
  <c r="K22" i="46"/>
  <c r="J22" i="46"/>
  <c r="N21" i="46"/>
  <c r="K21" i="46"/>
  <c r="J21" i="46"/>
  <c r="N20" i="46"/>
  <c r="K20" i="46"/>
  <c r="J20" i="46"/>
  <c r="N19" i="46"/>
  <c r="K19" i="46"/>
  <c r="J19" i="46"/>
  <c r="N18" i="46"/>
  <c r="P17" i="46"/>
  <c r="N17" i="46"/>
  <c r="K17" i="46"/>
  <c r="J17" i="46"/>
  <c r="P16" i="46"/>
  <c r="N16" i="46"/>
  <c r="K16" i="46"/>
  <c r="J16" i="46"/>
  <c r="N15" i="46"/>
  <c r="K15" i="46"/>
  <c r="J15" i="46"/>
  <c r="N14" i="46"/>
  <c r="K14" i="46"/>
  <c r="J14" i="46"/>
  <c r="N13" i="46"/>
  <c r="K13" i="46"/>
  <c r="J13" i="46"/>
  <c r="N12" i="46"/>
  <c r="K12" i="46"/>
  <c r="J12" i="46"/>
  <c r="N11" i="46"/>
  <c r="K11" i="46"/>
  <c r="J11" i="46"/>
  <c r="K10" i="46"/>
  <c r="J10" i="46"/>
  <c r="D10" i="46"/>
  <c r="D98" i="46" s="1"/>
  <c r="N98" i="46" s="1"/>
  <c r="K9" i="46"/>
  <c r="J9" i="46"/>
  <c r="N7" i="46"/>
  <c r="K7" i="46"/>
  <c r="J7" i="46"/>
  <c r="N6" i="46"/>
  <c r="K6" i="46"/>
  <c r="J6" i="46"/>
  <c r="N5" i="46"/>
  <c r="K5" i="46"/>
  <c r="J5" i="46"/>
  <c r="N4" i="46"/>
  <c r="K4" i="46"/>
  <c r="J4" i="46"/>
  <c r="J36" i="46" l="1"/>
  <c r="J98" i="46" s="1"/>
  <c r="J99" i="46" s="1"/>
  <c r="K98" i="46"/>
  <c r="N97" i="45" l="1"/>
  <c r="N95" i="45"/>
  <c r="K95" i="45"/>
  <c r="J95" i="45"/>
  <c r="N94" i="45"/>
  <c r="K94" i="45"/>
  <c r="J94" i="45"/>
  <c r="N93" i="45"/>
  <c r="K93" i="45"/>
  <c r="N92" i="45"/>
  <c r="K92" i="45"/>
  <c r="N91" i="45"/>
  <c r="K91" i="45"/>
  <c r="J91" i="45"/>
  <c r="N90" i="45"/>
  <c r="K90" i="45"/>
  <c r="J90" i="45"/>
  <c r="N89" i="45"/>
  <c r="K89" i="45"/>
  <c r="J89" i="45"/>
  <c r="N88" i="45"/>
  <c r="K88" i="45"/>
  <c r="J88" i="45"/>
  <c r="N87" i="45"/>
  <c r="K87" i="45"/>
  <c r="J87" i="45"/>
  <c r="N86" i="45"/>
  <c r="K86" i="45"/>
  <c r="J86" i="45"/>
  <c r="N85" i="45"/>
  <c r="J85" i="45"/>
  <c r="N84" i="45"/>
  <c r="K84" i="45"/>
  <c r="J84" i="45"/>
  <c r="N83" i="45"/>
  <c r="K83" i="45"/>
  <c r="J83" i="45"/>
  <c r="N82" i="45"/>
  <c r="N81" i="45"/>
  <c r="K81" i="45"/>
  <c r="J81" i="45"/>
  <c r="N80" i="45"/>
  <c r="K80" i="45"/>
  <c r="J80" i="45"/>
  <c r="N79" i="45"/>
  <c r="K79" i="45"/>
  <c r="J79" i="45"/>
  <c r="N78" i="45"/>
  <c r="J78" i="45"/>
  <c r="N77" i="45"/>
  <c r="J77" i="45"/>
  <c r="N76" i="45"/>
  <c r="N75" i="45"/>
  <c r="N74" i="45"/>
  <c r="K74" i="45"/>
  <c r="J74" i="45"/>
  <c r="N73" i="45"/>
  <c r="K73" i="45"/>
  <c r="J73" i="45"/>
  <c r="N72" i="45"/>
  <c r="K72" i="45"/>
  <c r="J72" i="45"/>
  <c r="K71" i="45"/>
  <c r="J71" i="45"/>
  <c r="K70" i="45"/>
  <c r="J70" i="45"/>
  <c r="N69" i="45"/>
  <c r="K69" i="45"/>
  <c r="J69" i="45"/>
  <c r="N68" i="45"/>
  <c r="K68" i="45"/>
  <c r="J68" i="45"/>
  <c r="N67" i="45"/>
  <c r="K67" i="45"/>
  <c r="J67" i="45"/>
  <c r="N66" i="45"/>
  <c r="K66" i="45"/>
  <c r="J66" i="45"/>
  <c r="N65" i="45"/>
  <c r="K65" i="45"/>
  <c r="J65" i="45"/>
  <c r="N64" i="45"/>
  <c r="K64" i="45"/>
  <c r="J64" i="45"/>
  <c r="N63" i="45"/>
  <c r="K63" i="45"/>
  <c r="J63" i="45"/>
  <c r="N62" i="45"/>
  <c r="K62" i="45"/>
  <c r="N61" i="45"/>
  <c r="K61" i="45"/>
  <c r="N60" i="45"/>
  <c r="K60" i="45"/>
  <c r="J60" i="45"/>
  <c r="N59" i="45"/>
  <c r="K59" i="45"/>
  <c r="J59" i="45"/>
  <c r="N58" i="45"/>
  <c r="J58" i="45"/>
  <c r="N57" i="45"/>
  <c r="K57" i="45"/>
  <c r="J57" i="45"/>
  <c r="N56" i="45"/>
  <c r="K56" i="45"/>
  <c r="J56" i="45"/>
  <c r="N55" i="45"/>
  <c r="K55" i="45"/>
  <c r="K54" i="45"/>
  <c r="J54" i="45"/>
  <c r="K53" i="45"/>
  <c r="J53" i="45"/>
  <c r="K52" i="45"/>
  <c r="J52" i="45"/>
  <c r="K51" i="45"/>
  <c r="J51" i="45"/>
  <c r="K50" i="45"/>
  <c r="J50" i="45"/>
  <c r="K49" i="45"/>
  <c r="J49" i="45"/>
  <c r="N48" i="45"/>
  <c r="K48" i="45"/>
  <c r="J48" i="45"/>
  <c r="N47" i="45"/>
  <c r="K47" i="45"/>
  <c r="J47" i="45"/>
  <c r="N46" i="45"/>
  <c r="K46" i="45"/>
  <c r="N45" i="45"/>
  <c r="K45" i="45"/>
  <c r="J45" i="45"/>
  <c r="N44" i="45"/>
  <c r="K44" i="45"/>
  <c r="J44" i="45"/>
  <c r="N43" i="45"/>
  <c r="K43" i="45"/>
  <c r="J43" i="45"/>
  <c r="N42" i="45"/>
  <c r="K42" i="45"/>
  <c r="N41" i="45"/>
  <c r="K41" i="45"/>
  <c r="J41" i="45"/>
  <c r="N40" i="45"/>
  <c r="K40" i="45"/>
  <c r="J40" i="45"/>
  <c r="N39" i="45"/>
  <c r="K39" i="45"/>
  <c r="J39" i="45"/>
  <c r="N38" i="45"/>
  <c r="K38" i="45"/>
  <c r="J38" i="45"/>
  <c r="N37" i="45"/>
  <c r="K37" i="45"/>
  <c r="J37" i="45"/>
  <c r="N36" i="45"/>
  <c r="K36" i="45"/>
  <c r="J36" i="45"/>
  <c r="N35" i="45"/>
  <c r="I35" i="45"/>
  <c r="N32" i="45"/>
  <c r="K32" i="45"/>
  <c r="J32" i="45"/>
  <c r="N31" i="45"/>
  <c r="K31" i="45"/>
  <c r="J31" i="45"/>
  <c r="N30" i="45"/>
  <c r="K30" i="45"/>
  <c r="J30" i="45"/>
  <c r="N29" i="45"/>
  <c r="N28" i="45"/>
  <c r="K28" i="45"/>
  <c r="J28" i="45"/>
  <c r="N27" i="45"/>
  <c r="K27" i="45"/>
  <c r="J27" i="45"/>
  <c r="N26" i="45"/>
  <c r="K26" i="45"/>
  <c r="J26" i="45"/>
  <c r="N25" i="45"/>
  <c r="K25" i="45"/>
  <c r="J25" i="45"/>
  <c r="N24" i="45"/>
  <c r="K24" i="45"/>
  <c r="K35" i="45" s="1"/>
  <c r="N23" i="45"/>
  <c r="K23" i="45"/>
  <c r="J23" i="45"/>
  <c r="N22" i="45"/>
  <c r="K22" i="45"/>
  <c r="J22" i="45"/>
  <c r="N21" i="45"/>
  <c r="K21" i="45"/>
  <c r="J21" i="45"/>
  <c r="N20" i="45"/>
  <c r="K20" i="45"/>
  <c r="J20" i="45"/>
  <c r="N19" i="45"/>
  <c r="K19" i="45"/>
  <c r="J19" i="45"/>
  <c r="N18" i="45"/>
  <c r="K18" i="45"/>
  <c r="J18" i="45"/>
  <c r="N17" i="45"/>
  <c r="K17" i="45"/>
  <c r="J17" i="45"/>
  <c r="N16" i="45"/>
  <c r="K16" i="45"/>
  <c r="J16" i="45"/>
  <c r="N15" i="45"/>
  <c r="K15" i="45"/>
  <c r="J15" i="45"/>
  <c r="L14" i="45"/>
  <c r="N14" i="45" s="1"/>
  <c r="K14" i="45"/>
  <c r="J14" i="45"/>
  <c r="N13" i="45"/>
  <c r="K13" i="45"/>
  <c r="J13" i="45"/>
  <c r="N12" i="45"/>
  <c r="K12" i="45"/>
  <c r="J12" i="45"/>
  <c r="N11" i="45"/>
  <c r="K10" i="45"/>
  <c r="J10" i="45"/>
  <c r="D10" i="45"/>
  <c r="D96" i="45" s="1"/>
  <c r="K9" i="45"/>
  <c r="J9" i="45"/>
  <c r="N7" i="45"/>
  <c r="N6" i="45"/>
  <c r="N5" i="45"/>
  <c r="K5" i="45"/>
  <c r="N4" i="45"/>
  <c r="K4" i="45"/>
  <c r="J4" i="45"/>
  <c r="H39" i="44"/>
  <c r="B39" i="43"/>
  <c r="B38" i="43"/>
  <c r="B37" i="43"/>
  <c r="B36" i="43"/>
  <c r="B34" i="43"/>
  <c r="B31" i="43"/>
  <c r="B30" i="43"/>
  <c r="B29" i="43"/>
  <c r="B28" i="43"/>
  <c r="B26" i="43"/>
  <c r="B23" i="43"/>
  <c r="B22" i="43"/>
  <c r="B21" i="43"/>
  <c r="B20" i="43"/>
  <c r="B18" i="43"/>
  <c r="B15" i="43"/>
  <c r="B14" i="43"/>
  <c r="B13" i="43"/>
  <c r="B12" i="43"/>
  <c r="B10" i="43"/>
  <c r="B7" i="43"/>
  <c r="B6" i="43"/>
  <c r="B5" i="43"/>
  <c r="B4" i="43"/>
  <c r="B2" i="43"/>
  <c r="B31" i="25"/>
  <c r="B30" i="25"/>
  <c r="B29" i="25"/>
  <c r="B28" i="25"/>
  <c r="B26" i="25"/>
  <c r="B23" i="25"/>
  <c r="B22" i="25"/>
  <c r="B21" i="25"/>
  <c r="B20" i="25"/>
  <c r="B18" i="25"/>
  <c r="B15" i="25"/>
  <c r="B14" i="25"/>
  <c r="B13" i="25"/>
  <c r="B12" i="25"/>
  <c r="B10" i="25"/>
  <c r="B7" i="25"/>
  <c r="B6" i="25"/>
  <c r="B5" i="25"/>
  <c r="B4" i="25"/>
  <c r="B2" i="25"/>
  <c r="B80" i="42"/>
  <c r="B79" i="42"/>
  <c r="B78" i="42"/>
  <c r="B77" i="42"/>
  <c r="B75" i="42"/>
  <c r="B72" i="42"/>
  <c r="B71" i="42"/>
  <c r="B70" i="42"/>
  <c r="B69" i="42"/>
  <c r="B67" i="42"/>
  <c r="B64" i="42"/>
  <c r="B63" i="42"/>
  <c r="B62" i="42"/>
  <c r="B61" i="42"/>
  <c r="B59" i="42"/>
  <c r="B56" i="42"/>
  <c r="B55" i="42"/>
  <c r="B54" i="42"/>
  <c r="B53" i="42"/>
  <c r="B51" i="42"/>
  <c r="B48" i="42"/>
  <c r="B47" i="42"/>
  <c r="B46" i="42"/>
  <c r="B45" i="42"/>
  <c r="B43" i="42"/>
  <c r="B39" i="42"/>
  <c r="B38" i="42"/>
  <c r="B37" i="42"/>
  <c r="B36" i="42"/>
  <c r="B34" i="42"/>
  <c r="B31" i="42"/>
  <c r="B30" i="42"/>
  <c r="B29" i="42"/>
  <c r="B28" i="42"/>
  <c r="B26" i="42"/>
  <c r="B23" i="42"/>
  <c r="B22" i="42"/>
  <c r="B21" i="42"/>
  <c r="B20" i="42"/>
  <c r="B18" i="42"/>
  <c r="B15" i="42"/>
  <c r="B14" i="42"/>
  <c r="B13" i="42"/>
  <c r="B12" i="42"/>
  <c r="B10" i="42"/>
  <c r="B7" i="42"/>
  <c r="B6" i="42"/>
  <c r="B5" i="42"/>
  <c r="B4" i="42"/>
  <c r="B2" i="42"/>
  <c r="B23" i="16"/>
  <c r="B22" i="16"/>
  <c r="B21" i="16"/>
  <c r="B20" i="16"/>
  <c r="B18" i="16"/>
  <c r="B15" i="16"/>
  <c r="B14" i="16"/>
  <c r="B13" i="16"/>
  <c r="B12" i="16"/>
  <c r="B10" i="16"/>
  <c r="B7" i="16"/>
  <c r="B6" i="16"/>
  <c r="B5" i="16"/>
  <c r="B4" i="16"/>
  <c r="B2" i="16"/>
  <c r="B48" i="24"/>
  <c r="B47" i="24"/>
  <c r="B46" i="24"/>
  <c r="B45" i="24"/>
  <c r="B43" i="24"/>
  <c r="B40" i="24"/>
  <c r="B39" i="24"/>
  <c r="B38" i="24"/>
  <c r="B37" i="24"/>
  <c r="B35" i="24"/>
  <c r="B31" i="24"/>
  <c r="B30" i="24"/>
  <c r="B29" i="24"/>
  <c r="B28" i="24"/>
  <c r="B26" i="24"/>
  <c r="B23" i="24"/>
  <c r="B22" i="24"/>
  <c r="B21" i="24"/>
  <c r="B20" i="24"/>
  <c r="B18" i="24"/>
  <c r="B15" i="24"/>
  <c r="B14" i="24"/>
  <c r="B13" i="24"/>
  <c r="B12" i="24"/>
  <c r="B10" i="24"/>
  <c r="B7" i="24"/>
  <c r="B6" i="24"/>
  <c r="B5" i="24"/>
  <c r="B4" i="24"/>
  <c r="B2" i="24"/>
  <c r="B31" i="22"/>
  <c r="B30" i="22"/>
  <c r="B29" i="22"/>
  <c r="B28" i="22"/>
  <c r="B26" i="22"/>
  <c r="B23" i="22"/>
  <c r="B22" i="22"/>
  <c r="B21" i="22"/>
  <c r="B20" i="22"/>
  <c r="B18" i="22"/>
  <c r="B15" i="22"/>
  <c r="B14" i="22"/>
  <c r="B13" i="22"/>
  <c r="B12" i="22"/>
  <c r="B10" i="22"/>
  <c r="B7" i="22"/>
  <c r="B6" i="22"/>
  <c r="B5" i="22"/>
  <c r="B4" i="22"/>
  <c r="B2" i="22"/>
  <c r="B162" i="10"/>
  <c r="B161" i="10"/>
  <c r="B160" i="10"/>
  <c r="B159" i="10"/>
  <c r="B157" i="10"/>
  <c r="B154" i="10"/>
  <c r="B153" i="10"/>
  <c r="B152" i="10"/>
  <c r="B151" i="10"/>
  <c r="B149" i="10"/>
  <c r="B146" i="10"/>
  <c r="B145" i="10"/>
  <c r="B144" i="10"/>
  <c r="B143" i="10"/>
  <c r="B141" i="10"/>
  <c r="B138" i="10"/>
  <c r="B137" i="10"/>
  <c r="B136" i="10"/>
  <c r="B135" i="10"/>
  <c r="B133" i="10"/>
  <c r="B130" i="10"/>
  <c r="B129" i="10"/>
  <c r="B128" i="10"/>
  <c r="B127" i="10"/>
  <c r="B125" i="10"/>
  <c r="B121" i="10"/>
  <c r="B120" i="10"/>
  <c r="B119" i="10"/>
  <c r="B118" i="10"/>
  <c r="B116" i="10"/>
  <c r="B113" i="10"/>
  <c r="B112" i="10"/>
  <c r="B111" i="10"/>
  <c r="B110" i="10"/>
  <c r="B108" i="10"/>
  <c r="B105" i="10"/>
  <c r="B104" i="10"/>
  <c r="B103" i="10"/>
  <c r="B102" i="10"/>
  <c r="B100" i="10"/>
  <c r="B97" i="10"/>
  <c r="B96" i="10"/>
  <c r="B95" i="10"/>
  <c r="B94" i="10"/>
  <c r="B92" i="10"/>
  <c r="B89" i="10"/>
  <c r="B88" i="10"/>
  <c r="B87" i="10"/>
  <c r="B86" i="10"/>
  <c r="B84" i="10"/>
  <c r="B80" i="10"/>
  <c r="B79" i="10"/>
  <c r="B78" i="10"/>
  <c r="B77" i="10"/>
  <c r="B75" i="10"/>
  <c r="B72" i="10"/>
  <c r="B71" i="10"/>
  <c r="B70" i="10"/>
  <c r="B69" i="10"/>
  <c r="B67" i="10"/>
  <c r="B64" i="10"/>
  <c r="B63" i="10"/>
  <c r="B62" i="10"/>
  <c r="B61" i="10"/>
  <c r="B59" i="10"/>
  <c r="B56" i="10"/>
  <c r="B55" i="10"/>
  <c r="B54" i="10"/>
  <c r="B53" i="10"/>
  <c r="B51" i="10"/>
  <c r="B48" i="10"/>
  <c r="B47" i="10"/>
  <c r="B46" i="10"/>
  <c r="B45" i="10"/>
  <c r="B43" i="10"/>
  <c r="B39" i="10"/>
  <c r="B38" i="10"/>
  <c r="B37" i="10"/>
  <c r="B36" i="10"/>
  <c r="B34" i="10"/>
  <c r="B31" i="10"/>
  <c r="B30" i="10"/>
  <c r="B29" i="10"/>
  <c r="B28" i="10"/>
  <c r="B26" i="10"/>
  <c r="B23" i="10"/>
  <c r="B22" i="10"/>
  <c r="B21" i="10"/>
  <c r="B20" i="10"/>
  <c r="B18" i="10"/>
  <c r="B15" i="10"/>
  <c r="B14" i="10"/>
  <c r="B13" i="10"/>
  <c r="B12" i="10"/>
  <c r="B10" i="10"/>
  <c r="B7" i="10"/>
  <c r="B6" i="10"/>
  <c r="B5" i="10"/>
  <c r="B4" i="10"/>
  <c r="B2" i="10"/>
  <c r="B147" i="20"/>
  <c r="B146" i="20"/>
  <c r="B145" i="20"/>
  <c r="B144" i="20"/>
  <c r="B142" i="20"/>
  <c r="B139" i="20"/>
  <c r="B138" i="20"/>
  <c r="B137" i="20"/>
  <c r="B136" i="20"/>
  <c r="B134" i="20"/>
  <c r="B131" i="20"/>
  <c r="B130" i="20"/>
  <c r="B129" i="20"/>
  <c r="B128" i="20"/>
  <c r="B126" i="20"/>
  <c r="B123" i="20"/>
  <c r="B122" i="20"/>
  <c r="B121" i="20"/>
  <c r="B120" i="20"/>
  <c r="B118" i="20"/>
  <c r="B115" i="20"/>
  <c r="B114" i="20"/>
  <c r="B113" i="20"/>
  <c r="B112" i="20"/>
  <c r="B110" i="20"/>
  <c r="B106" i="20"/>
  <c r="B105" i="20"/>
  <c r="B104" i="20"/>
  <c r="B103" i="20"/>
  <c r="B101" i="20"/>
  <c r="B97" i="20"/>
  <c r="B96" i="20"/>
  <c r="B95" i="20"/>
  <c r="B94" i="20"/>
  <c r="B92" i="20"/>
  <c r="B89" i="20"/>
  <c r="B88" i="20"/>
  <c r="B87" i="20"/>
  <c r="B86" i="20"/>
  <c r="B84" i="20"/>
  <c r="B80" i="20"/>
  <c r="B79" i="20"/>
  <c r="B78" i="20"/>
  <c r="B77" i="20"/>
  <c r="B75" i="20"/>
  <c r="B72" i="20"/>
  <c r="B71" i="20"/>
  <c r="B70" i="20"/>
  <c r="B69" i="20"/>
  <c r="B67" i="20"/>
  <c r="B64" i="20"/>
  <c r="B63" i="20"/>
  <c r="B62" i="20"/>
  <c r="B61" i="20"/>
  <c r="B59" i="20"/>
  <c r="B56" i="20"/>
  <c r="B55" i="20"/>
  <c r="B54" i="20"/>
  <c r="B53" i="20"/>
  <c r="B51" i="20"/>
  <c r="B48" i="20"/>
  <c r="B47" i="20"/>
  <c r="B46" i="20"/>
  <c r="B45" i="20"/>
  <c r="B43" i="20"/>
  <c r="B39" i="20"/>
  <c r="B38" i="20"/>
  <c r="B37" i="20"/>
  <c r="B36" i="20"/>
  <c r="B34" i="20"/>
  <c r="B31" i="20"/>
  <c r="B30" i="20"/>
  <c r="B29" i="20"/>
  <c r="B28" i="20"/>
  <c r="B26" i="20"/>
  <c r="B23" i="20"/>
  <c r="B22" i="20"/>
  <c r="B21" i="20"/>
  <c r="B20" i="20"/>
  <c r="B18" i="20"/>
  <c r="B14" i="20"/>
  <c r="B13" i="20"/>
  <c r="B15" i="20"/>
  <c r="B12" i="20"/>
  <c r="B10" i="20"/>
  <c r="B7" i="20"/>
  <c r="B6" i="20"/>
  <c r="B5" i="20"/>
  <c r="B4" i="20"/>
  <c r="B2" i="20"/>
  <c r="J96" i="45" l="1"/>
  <c r="L96" i="45"/>
  <c r="N96" i="45" s="1"/>
  <c r="K96" i="45"/>
  <c r="J97" i="45" s="1"/>
</calcChain>
</file>

<file path=xl/sharedStrings.xml><?xml version="1.0" encoding="utf-8"?>
<sst xmlns="http://schemas.openxmlformats.org/spreadsheetml/2006/main" count="5023" uniqueCount="1185">
  <si>
    <t>Sande skole</t>
  </si>
  <si>
    <t>Sportshallen</t>
  </si>
  <si>
    <t>Overnattingssted</t>
  </si>
  <si>
    <t>Kap.</t>
  </si>
  <si>
    <t>Klubb</t>
  </si>
  <si>
    <t>11'er</t>
  </si>
  <si>
    <t>7'er</t>
  </si>
  <si>
    <t>Klasse</t>
  </si>
  <si>
    <t>Håndarbeidssal</t>
  </si>
  <si>
    <t>Gymsal</t>
  </si>
  <si>
    <t>Tredal skole</t>
  </si>
  <si>
    <t>Klasserom 1</t>
  </si>
  <si>
    <t>Klasserom 2</t>
  </si>
  <si>
    <t>Klasserom 3</t>
  </si>
  <si>
    <t>Kjøkken</t>
  </si>
  <si>
    <t>Sløydsal</t>
  </si>
  <si>
    <t>Sal 2</t>
  </si>
  <si>
    <t>Sal 3</t>
  </si>
  <si>
    <t>Løykja skole</t>
  </si>
  <si>
    <t>Musikkrom</t>
  </si>
  <si>
    <t>Sunndal videregående</t>
  </si>
  <si>
    <t>Bygg 2 - Klasserom 115</t>
  </si>
  <si>
    <t>Bygg 2 - Klasserom 216</t>
  </si>
  <si>
    <t>Bygg 3 - Klasserom 205</t>
  </si>
  <si>
    <t>Bygg 3 - Klasserom 208</t>
  </si>
  <si>
    <t>Bygg 3 - Klasserom 209</t>
  </si>
  <si>
    <t>Bygg 3 - Klasserom 210</t>
  </si>
  <si>
    <t>Rom nr.</t>
  </si>
  <si>
    <t>Sunndal U.skole</t>
  </si>
  <si>
    <t>Bygg 3 - Klasserom 202</t>
  </si>
  <si>
    <t xml:space="preserve">Sal 4 </t>
  </si>
  <si>
    <t xml:space="preserve">Sal 1 </t>
  </si>
  <si>
    <t>Bygg 3 - Klasserom 204</t>
  </si>
  <si>
    <t>1. Etg. Venstre fløy, rom 1</t>
  </si>
  <si>
    <t>1. Etg. Venstre fløy, rom 2</t>
  </si>
  <si>
    <t>1. Etg. Venstre fløy, rom 3</t>
  </si>
  <si>
    <t>1. Etg. Venstre fløy, rom 4</t>
  </si>
  <si>
    <t>1. Etg. Høyre fløy Rom 11</t>
  </si>
  <si>
    <t>1. Etg. Høyre fløy Rom 12</t>
  </si>
  <si>
    <t>1. Etg. Høyre fløy Rom 13</t>
  </si>
  <si>
    <t>1. Etg. Høyre fløy Rom 14</t>
  </si>
  <si>
    <t>Bygg 2 - Klasserom 222</t>
  </si>
  <si>
    <t>Bygg 2 - Klasserom 224</t>
  </si>
  <si>
    <t>Bygg 3 - Klasserom 207</t>
  </si>
  <si>
    <t>Bibliotek</t>
  </si>
  <si>
    <t>Samfunnshus (Husby skole)</t>
  </si>
  <si>
    <t>Matsal</t>
  </si>
  <si>
    <t>Grøa Samfunnshus</t>
  </si>
  <si>
    <t>Bygg 3 - Klasserom 102</t>
  </si>
  <si>
    <t>Bygg 3 - Klasserom 107 (stort)</t>
  </si>
  <si>
    <t>TOTALT</t>
  </si>
  <si>
    <t>Bygg 3 - Klasserom 104</t>
  </si>
  <si>
    <t>Bygg 1-2 Gang</t>
  </si>
  <si>
    <t>Mellomgang</t>
  </si>
  <si>
    <t>Garderobe Gutter</t>
  </si>
  <si>
    <t>Garderobe Jenter</t>
  </si>
  <si>
    <t>Øksendal oppvekstsenter</t>
  </si>
  <si>
    <t>Grupperom</t>
  </si>
  <si>
    <t>Elevareal 8.trinn</t>
  </si>
  <si>
    <t>Elevareal 9.trinn</t>
  </si>
  <si>
    <t>Elevareal 10.trinn</t>
  </si>
  <si>
    <t>Åpent areal 8.trinn</t>
  </si>
  <si>
    <t>Åpent areal 9.trinn</t>
  </si>
  <si>
    <t>Åpent areal 10.trinn</t>
  </si>
  <si>
    <t>Flerbrukshall</t>
  </si>
  <si>
    <t>Grupperom 8.trinn</t>
  </si>
  <si>
    <t>Grupperom 9.trinn</t>
  </si>
  <si>
    <t>Grupperom 10.trinn</t>
  </si>
  <si>
    <t xml:space="preserve">Spesialromavdeling </t>
  </si>
  <si>
    <t>Rom Amfi</t>
  </si>
  <si>
    <t>2. Etg. Høyre fløy Rom 16</t>
  </si>
  <si>
    <t>2. Etg. Venstre fløy Rom 17</t>
  </si>
  <si>
    <t>2. Etg. Venstre fløy Rom 18</t>
  </si>
  <si>
    <t>2. Etg. Venstre fløy Rom 19</t>
  </si>
  <si>
    <t>2. Etg. Venstre fløy Rom 20</t>
  </si>
  <si>
    <t>2. Etg. Venstre fløy Rom 21</t>
  </si>
  <si>
    <t>Trimrom</t>
  </si>
  <si>
    <t>Tribune</t>
  </si>
  <si>
    <t>Bygg 3 - Gang legerom</t>
  </si>
  <si>
    <t>2.etg</t>
  </si>
  <si>
    <t>1.etg</t>
  </si>
  <si>
    <t>Reserve</t>
  </si>
  <si>
    <t>Småbåthavna</t>
  </si>
  <si>
    <t>Stort rom</t>
  </si>
  <si>
    <t>Ant. Lag</t>
  </si>
  <si>
    <t>7' /11'</t>
  </si>
  <si>
    <t>Kontakter</t>
  </si>
  <si>
    <t>Ant. Bestilte A-kort</t>
  </si>
  <si>
    <t>Diff kap v påmeldte</t>
  </si>
  <si>
    <t>Foreldrerom</t>
  </si>
  <si>
    <t>Garderobe/dusj</t>
  </si>
  <si>
    <t>Benyttes ikke</t>
  </si>
  <si>
    <t>Utleira</t>
  </si>
  <si>
    <t>A</t>
  </si>
  <si>
    <t>D</t>
  </si>
  <si>
    <t>Molde</t>
  </si>
  <si>
    <t>Gundersen</t>
  </si>
  <si>
    <t>Rønning</t>
  </si>
  <si>
    <t>E</t>
  </si>
  <si>
    <t>J</t>
  </si>
  <si>
    <t>L</t>
  </si>
  <si>
    <t>N</t>
  </si>
  <si>
    <t>Melhus</t>
  </si>
  <si>
    <t>Haugen</t>
  </si>
  <si>
    <t>F</t>
  </si>
  <si>
    <t>B</t>
  </si>
  <si>
    <t>Freidig</t>
  </si>
  <si>
    <t>C</t>
  </si>
  <si>
    <t>K</t>
  </si>
  <si>
    <t>Johannesen</t>
  </si>
  <si>
    <t>Skåla</t>
  </si>
  <si>
    <t>Moe</t>
  </si>
  <si>
    <t>Strindheim</t>
  </si>
  <si>
    <t>Sundt</t>
  </si>
  <si>
    <t>Elnesvågen</t>
  </si>
  <si>
    <t>Grønvold</t>
  </si>
  <si>
    <t>Rival</t>
  </si>
  <si>
    <t>Dahle</t>
  </si>
  <si>
    <t>ROMFORDELING HYDRO CUP 2015</t>
  </si>
  <si>
    <t>Ålvundeid grendahus (skolen)</t>
  </si>
  <si>
    <t>Storsal</t>
  </si>
  <si>
    <t>Rom 1</t>
  </si>
  <si>
    <t>Rom 2</t>
  </si>
  <si>
    <t>Ålvundeid "bedehus"</t>
  </si>
  <si>
    <t>Storsal (+ 1 mindre)</t>
  </si>
  <si>
    <t>9'er/11'er</t>
  </si>
  <si>
    <t>7'er &amp; 9'er</t>
  </si>
  <si>
    <t>Myrstad</t>
  </si>
  <si>
    <t>M</t>
  </si>
  <si>
    <t>Fimland</t>
  </si>
  <si>
    <t>Røros</t>
  </si>
  <si>
    <t>Danielsen</t>
  </si>
  <si>
    <t>Trond</t>
  </si>
  <si>
    <t>9'er</t>
  </si>
  <si>
    <t>Trøgstad</t>
  </si>
  <si>
    <t>Remyra</t>
  </si>
  <si>
    <t>Kvisvik</t>
  </si>
  <si>
    <t>Langfjorden</t>
  </si>
  <si>
    <t>J &amp; L</t>
  </si>
  <si>
    <t>M &amp; N</t>
  </si>
  <si>
    <t>11'er/7'er</t>
  </si>
  <si>
    <t>7'er/5'er</t>
  </si>
  <si>
    <t>Clausenenga</t>
  </si>
  <si>
    <t>Lyster/Aunli</t>
  </si>
  <si>
    <t>K, L &amp; M</t>
  </si>
  <si>
    <t>9'er/7'er</t>
  </si>
  <si>
    <t>Sæther</t>
  </si>
  <si>
    <t>Hasselgård</t>
  </si>
  <si>
    <t>Gussiås &amp; Furset</t>
  </si>
  <si>
    <t>Bakke</t>
  </si>
  <si>
    <t>Sivertsen</t>
  </si>
  <si>
    <t>Starheim</t>
  </si>
  <si>
    <t>Aarø</t>
  </si>
  <si>
    <t>5'er</t>
  </si>
  <si>
    <t>Thomassen</t>
  </si>
  <si>
    <t>Sjøvik</t>
  </si>
  <si>
    <t>Amundsen</t>
  </si>
  <si>
    <t>Sykkylven</t>
  </si>
  <si>
    <t>Øygard</t>
  </si>
  <si>
    <t>Myrseth</t>
  </si>
  <si>
    <t>Nationalkam</t>
  </si>
  <si>
    <t>Sponnich</t>
  </si>
  <si>
    <t>Haugan</t>
  </si>
  <si>
    <t>Hjelset Kleive</t>
  </si>
  <si>
    <t>Sandnes</t>
  </si>
  <si>
    <t>Fjellvik</t>
  </si>
  <si>
    <t>Trygg Lade</t>
  </si>
  <si>
    <t>Stuen</t>
  </si>
  <si>
    <t>Rekkebo</t>
  </si>
  <si>
    <t>Skaun</t>
  </si>
  <si>
    <t>Solem</t>
  </si>
  <si>
    <t>Guard</t>
  </si>
  <si>
    <t>Kjølsøy</t>
  </si>
  <si>
    <t>Valder</t>
  </si>
  <si>
    <t>Giskøygård</t>
  </si>
  <si>
    <t>Træff</t>
  </si>
  <si>
    <t>Tornes</t>
  </si>
  <si>
    <t>Tafjord</t>
  </si>
  <si>
    <t>Bachmann</t>
  </si>
  <si>
    <t>Knutsen</t>
  </si>
  <si>
    <t>Blindheim</t>
  </si>
  <si>
    <t>Stensvik</t>
  </si>
  <si>
    <t>Johansen</t>
  </si>
  <si>
    <t>Aksla</t>
  </si>
  <si>
    <t>Røst</t>
  </si>
  <si>
    <t>Gossen</t>
  </si>
  <si>
    <t>Ulriksborg</t>
  </si>
  <si>
    <t>Brøyn</t>
  </si>
  <si>
    <t>Orkanger</t>
  </si>
  <si>
    <t>Ivarsen</t>
  </si>
  <si>
    <t>Lund</t>
  </si>
  <si>
    <t>Klasserom 291</t>
  </si>
  <si>
    <t>Klasserom 221</t>
  </si>
  <si>
    <t>Klasserom 222</t>
  </si>
  <si>
    <t>Klasserom 225</t>
  </si>
  <si>
    <t>Klasserom 242</t>
  </si>
  <si>
    <t>Klasserom 244</t>
  </si>
  <si>
    <t>Klasserom 246</t>
  </si>
  <si>
    <t>Småøien</t>
  </si>
  <si>
    <t>Stellander</t>
  </si>
  <si>
    <t>Hovland (Rival brun)</t>
  </si>
  <si>
    <t>Sjåholm</t>
  </si>
  <si>
    <t>Lervik</t>
  </si>
  <si>
    <t>Midsund</t>
  </si>
  <si>
    <t>Holte</t>
  </si>
  <si>
    <t>Malmefjorden</t>
  </si>
  <si>
    <t>Sandøy</t>
  </si>
  <si>
    <t>"Ledig"</t>
  </si>
  <si>
    <t>Foreldrerom Aksla v/Helge Røst</t>
  </si>
  <si>
    <t>Antall</t>
  </si>
  <si>
    <t>Rødal</t>
  </si>
  <si>
    <t>Foreldrerom Molde</t>
  </si>
  <si>
    <t>Randi Dahl</t>
  </si>
  <si>
    <t>Olsen &amp; Furstrand</t>
  </si>
  <si>
    <t>2. Etg. Høyre fløy Rom 15</t>
  </si>
  <si>
    <t>ROMFORDELING HYDRO CUP 2016</t>
  </si>
  <si>
    <t>Spesialromavdeling IKT-rom</t>
  </si>
  <si>
    <t>Spesialromavdeling Tekstil</t>
  </si>
  <si>
    <t>Sløydsal RESERVE</t>
  </si>
  <si>
    <t>Klasserom 219 Gul</t>
  </si>
  <si>
    <t>Klasserom 221 Grønn</t>
  </si>
  <si>
    <t>Klasserom 222 Rød</t>
  </si>
  <si>
    <t>Klasserom 225 Lilla</t>
  </si>
  <si>
    <t>Klasserom 242 Brun</t>
  </si>
  <si>
    <t>Klasserom 244 Blå</t>
  </si>
  <si>
    <t>Klasserom 246 Orange</t>
  </si>
  <si>
    <t xml:space="preserve">Foreldrerom </t>
  </si>
  <si>
    <t>Kantinebruk</t>
  </si>
  <si>
    <t>Reserve/foreldrerom</t>
  </si>
  <si>
    <t xml:space="preserve">Bygg 2 - Klasserom 215 </t>
  </si>
  <si>
    <t>Bygg 3 - Klasserom 203</t>
  </si>
  <si>
    <t>Bygg 3 - Klasserom 218</t>
  </si>
  <si>
    <t>UTGÅR</t>
  </si>
  <si>
    <t>9`er</t>
  </si>
  <si>
    <t>1. Etg. Venstre fløy, rom 103</t>
  </si>
  <si>
    <t>1. Etg. Venstre fløy, rom 104</t>
  </si>
  <si>
    <t>1. Etg. Høyre fløy Rom 111</t>
  </si>
  <si>
    <t>1. Etg. Høyre fløy Rom 112</t>
  </si>
  <si>
    <t>1. Etg. Høyre fløy Rom 113</t>
  </si>
  <si>
    <t>1. Etg. Høyre fløy Rom 114</t>
  </si>
  <si>
    <t>2. Etg. Venstre fløy Rom 217</t>
  </si>
  <si>
    <t>2. Etg. Venstre fløy Rom 218</t>
  </si>
  <si>
    <t>2. Etg. Venstre fløy Rom 219</t>
  </si>
  <si>
    <t>2. Etg. Venstre fløy Rom 220</t>
  </si>
  <si>
    <t>2. Etg. Venstre fløy Rom 221</t>
  </si>
  <si>
    <t>1. Etg. Venstre fløy, rom 101  f</t>
  </si>
  <si>
    <t>1. Etg. Venstre fløy, rom 102  f</t>
  </si>
  <si>
    <t>2. Etg. Høyre fløy Rom 215  f</t>
  </si>
  <si>
    <t>2. Etg. Høyre fløy Rom 216  f</t>
  </si>
  <si>
    <t>HJELSET/K</t>
  </si>
  <si>
    <t>RØROS</t>
  </si>
  <si>
    <t>MELHUS</t>
  </si>
  <si>
    <t>RAVN</t>
  </si>
  <si>
    <t>SKAUN</t>
  </si>
  <si>
    <t>MALMEFJORDEN</t>
  </si>
  <si>
    <t>VALDER</t>
  </si>
  <si>
    <t>RIVAL</t>
  </si>
  <si>
    <t>LANGFJORDEN</t>
  </si>
  <si>
    <t>EKKO</t>
  </si>
  <si>
    <t>MIDSUND</t>
  </si>
  <si>
    <t>DAHLE</t>
  </si>
  <si>
    <t>GOSSEN</t>
  </si>
  <si>
    <t>L M</t>
  </si>
  <si>
    <t>SMØLA</t>
  </si>
  <si>
    <t>TROND</t>
  </si>
  <si>
    <t>TRYGG/LADE</t>
  </si>
  <si>
    <t>MOLDE</t>
  </si>
  <si>
    <t>IREN BØE</t>
  </si>
  <si>
    <t>KORSNES</t>
  </si>
  <si>
    <t>TRÆFF</t>
  </si>
  <si>
    <t>ROM 215 OG 216 ÅPEN LØSNING</t>
  </si>
  <si>
    <t>TILLER</t>
  </si>
  <si>
    <t>STRINDHEIM</t>
  </si>
  <si>
    <t>C D</t>
  </si>
  <si>
    <t>BLINDHEIM</t>
  </si>
  <si>
    <t>NATIONALKAM</t>
  </si>
  <si>
    <t>FREI</t>
  </si>
  <si>
    <t>BATNFJORDEN</t>
  </si>
  <si>
    <t>GUARD</t>
  </si>
  <si>
    <t xml:space="preserve">C </t>
  </si>
  <si>
    <t>1. Etg. Venstre fløy, rom 105</t>
  </si>
  <si>
    <t>SPJELKAVIK</t>
  </si>
  <si>
    <t>CFK</t>
  </si>
  <si>
    <t>Tredal Vel</t>
  </si>
  <si>
    <t>Tredal Vel (PS:Ledig fra kl 20 fredag)</t>
  </si>
  <si>
    <t>Jenterom</t>
  </si>
  <si>
    <t>MANNLIG TRENER  3 stk</t>
  </si>
  <si>
    <t>MANNLIG TRENER 1 stk</t>
  </si>
  <si>
    <t>4 voksne Skaun/Ravn</t>
  </si>
  <si>
    <t xml:space="preserve">  samt foreldrerom</t>
  </si>
  <si>
    <t>BLINDHEIM 3 VOKSNE MENN</t>
  </si>
  <si>
    <t>Gossen 1 Storsnorker</t>
  </si>
  <si>
    <t>gutterom</t>
  </si>
  <si>
    <t>SKARVØY</t>
  </si>
  <si>
    <t>MIDTHAUG</t>
  </si>
  <si>
    <t>GEIR BJØRNSEN</t>
  </si>
  <si>
    <t>KAI JOHNSEN</t>
  </si>
  <si>
    <t>ESPEN BALSTAD</t>
  </si>
  <si>
    <t>FREDDY LØVIK</t>
  </si>
  <si>
    <t>TIMO BRØYN</t>
  </si>
  <si>
    <t>INGER VARHAUGVIK</t>
  </si>
  <si>
    <t>ROGER GRASDAL</t>
  </si>
  <si>
    <t>ILESTAD/VARHAUGVIK</t>
  </si>
  <si>
    <t>MAY-BRITT SJÅHOLM</t>
  </si>
  <si>
    <t>BENTE MYRSTAD</t>
  </si>
  <si>
    <t>PETTER GRAV</t>
  </si>
  <si>
    <t>AINA AARØE</t>
  </si>
  <si>
    <t>RUNAR HOLTE</t>
  </si>
  <si>
    <t>BEATE SINGDAHLSEN</t>
  </si>
  <si>
    <t>MORTEN SVENDSEN</t>
  </si>
  <si>
    <t>LINDA STELLANDER</t>
  </si>
  <si>
    <t>GJERDE/DYRHAUG</t>
  </si>
  <si>
    <t>MAREN EIDE</t>
  </si>
  <si>
    <t>KIRKELAND/DALE/BERGSBAKK</t>
  </si>
  <si>
    <t>ATLE ROSET</t>
  </si>
  <si>
    <t>SETTEM/SIVERTSEN</t>
  </si>
  <si>
    <t>CAMILLA BYE</t>
  </si>
  <si>
    <t>BERIT HEGGEDAL</t>
  </si>
  <si>
    <t>KAREN SANDVOLD</t>
  </si>
  <si>
    <t>JON ARILD BIRKELAND</t>
  </si>
  <si>
    <t>IREN LILLEBØ</t>
  </si>
  <si>
    <t>VIDAR BROHOLM</t>
  </si>
  <si>
    <t>HILDE DANIELSEN</t>
  </si>
  <si>
    <t>BERILD/FORSETH</t>
  </si>
  <si>
    <t>SISSEL HEGGEDALSVIK</t>
  </si>
  <si>
    <t>KARINA TORNES</t>
  </si>
  <si>
    <t>MARTIN SOLHEIM</t>
  </si>
  <si>
    <t>FARSTAD/SØRENSEN</t>
  </si>
  <si>
    <t>ELISABETH HOL</t>
  </si>
  <si>
    <t>SVERRE TVERFJELL</t>
  </si>
  <si>
    <t>GEIR OVE SANDØY</t>
  </si>
  <si>
    <t>LINN RØKKE</t>
  </si>
  <si>
    <t>GUNHILD LANDRØ</t>
  </si>
  <si>
    <t>OLAV STUEN</t>
  </si>
  <si>
    <t>SIRI THUE</t>
  </si>
  <si>
    <t>STIAN HAGLIND</t>
  </si>
  <si>
    <t>ASBJØRN SKARO</t>
  </si>
  <si>
    <t>EVA JACOBSEN</t>
  </si>
  <si>
    <t>ERLEND MICHELSEN</t>
  </si>
  <si>
    <t>PER ÅSEMYR</t>
  </si>
  <si>
    <t>VESTNES/V</t>
  </si>
  <si>
    <t>AINA TOMREN</t>
  </si>
  <si>
    <t>OLA LYNGVÆR</t>
  </si>
  <si>
    <t>LILLIAN DAHLE</t>
  </si>
  <si>
    <t>YNGVE VEAN</t>
  </si>
  <si>
    <t>JAN ARILD VIKAN</t>
  </si>
  <si>
    <t>KRISTINE TRØGSTAD</t>
  </si>
  <si>
    <t>Lars hasselgård</t>
  </si>
  <si>
    <t>Lars Hasselgård</t>
  </si>
  <si>
    <t>jenterom  reserve</t>
  </si>
  <si>
    <t>Marie Sæter Hjellset</t>
  </si>
  <si>
    <t>Robert Hundstad</t>
  </si>
  <si>
    <t>Helge Røst</t>
  </si>
  <si>
    <t xml:space="preserve"> voksenrom, 2 mannlige treneere</t>
  </si>
  <si>
    <t>Kapasitet SUS/SH</t>
  </si>
  <si>
    <t>Kapasitet SVS</t>
  </si>
  <si>
    <t>Kapasitet Tredal</t>
  </si>
  <si>
    <t>Kapasitet sande</t>
  </si>
  <si>
    <t>Holsand BHG</t>
  </si>
  <si>
    <t>ROMFORDELING HYDRO CUP 2017</t>
  </si>
  <si>
    <t>Redusert fra i fjor, 15</t>
  </si>
  <si>
    <t>Trond sentrumskole</t>
  </si>
  <si>
    <t>Internasjonal Skole</t>
  </si>
  <si>
    <t>Rom 4</t>
  </si>
  <si>
    <t>Rom 5</t>
  </si>
  <si>
    <t>Rom 6</t>
  </si>
  <si>
    <t>Rom 7</t>
  </si>
  <si>
    <t>Rom 8 + 9</t>
  </si>
  <si>
    <t>Rom 15</t>
  </si>
  <si>
    <t>Rom 18</t>
  </si>
  <si>
    <t>Rom 20 + 21</t>
  </si>
  <si>
    <t>Rom 19</t>
  </si>
  <si>
    <t>Kap. Int. Skole:</t>
  </si>
  <si>
    <t>Rom 17 , 2.etg</t>
  </si>
  <si>
    <t>Rom 16 , 2.etg</t>
  </si>
  <si>
    <t>120m3</t>
  </si>
  <si>
    <t>64m3</t>
  </si>
  <si>
    <t xml:space="preserve"> </t>
  </si>
  <si>
    <t>AMCAR</t>
  </si>
  <si>
    <t>J 12 OG J15/16</t>
  </si>
  <si>
    <t>HJELSET/KLEIVE</t>
  </si>
  <si>
    <t>G11</t>
  </si>
  <si>
    <t>ÅNDALSNES</t>
  </si>
  <si>
    <t>G14</t>
  </si>
  <si>
    <t>UTLEIRA</t>
  </si>
  <si>
    <t>G12</t>
  </si>
  <si>
    <t>G13</t>
  </si>
  <si>
    <t>TORE RØRVIK</t>
  </si>
  <si>
    <t>EKKO/AUREOSEN</t>
  </si>
  <si>
    <t>G12 OG G14</t>
  </si>
  <si>
    <t>J12</t>
  </si>
  <si>
    <t>J13/14 9ER</t>
  </si>
  <si>
    <t>G15/16</t>
  </si>
  <si>
    <t>J10</t>
  </si>
  <si>
    <t>Om mulig ønsker vi at trenerne  (3 stk) overnatter på eget rom i nærheten av laget, slik at mødre overtar jentene på kveld/natt. Overnatting på Sunndal u.skole var et ønske fra trener som har vært der før :-)</t>
  </si>
  <si>
    <t>ELLEN HAMMER</t>
  </si>
  <si>
    <t>KFK</t>
  </si>
  <si>
    <t>FLEMMEN/PETTERSEN</t>
  </si>
  <si>
    <t>HEGE KARINA BØE</t>
  </si>
  <si>
    <t>J13/14 7ER</t>
  </si>
  <si>
    <t>VERA ÅFLØYDAL</t>
  </si>
  <si>
    <t>BJØRNAR NORSTEDT</t>
  </si>
  <si>
    <t>G10</t>
  </si>
  <si>
    <t>J11</t>
  </si>
  <si>
    <t>FREIDIG</t>
  </si>
  <si>
    <t>HØDD</t>
  </si>
  <si>
    <t>G09</t>
  </si>
  <si>
    <t>REMYRA</t>
  </si>
  <si>
    <t>BRATTVÅG</t>
  </si>
  <si>
    <t>Vi bestiller A-kort til 4 ledere, to av dem er menn og må få en alternativ overnattingsplass, et lite rom feks.</t>
  </si>
  <si>
    <t>NATIONAKAM</t>
  </si>
  <si>
    <t>SKÅLA</t>
  </si>
  <si>
    <t>PLASS TIL TRENER I EGET ROM</t>
  </si>
  <si>
    <t>HOEM</t>
  </si>
  <si>
    <t>LYNGVÆR</t>
  </si>
  <si>
    <t>TRINE MONSEN</t>
  </si>
  <si>
    <t>KATRINE TJELLE</t>
  </si>
  <si>
    <t>ORKANGER</t>
  </si>
  <si>
    <t>ANGELIQUE ODDLI</t>
  </si>
  <si>
    <t>J15/16 11ER</t>
  </si>
  <si>
    <t>TRENGER ROM TIL 4 MENN</t>
  </si>
  <si>
    <t>ELI THORN</t>
  </si>
  <si>
    <t>RANHEIM</t>
  </si>
  <si>
    <t>GEIR GULDBERG</t>
  </si>
  <si>
    <t>ROLLON</t>
  </si>
  <si>
    <t>ROMOLSLIA</t>
  </si>
  <si>
    <t>AKSLA</t>
  </si>
  <si>
    <t>KATTEM/SJETNE</t>
  </si>
  <si>
    <t>BJØRN ARE LYNGSTAD</t>
  </si>
  <si>
    <t>J13/14</t>
  </si>
  <si>
    <t>EIRIK AUNLI</t>
  </si>
  <si>
    <t>HJELSET/KLEIVE/SKÅLA</t>
  </si>
  <si>
    <t>FRANK DALSKAU</t>
  </si>
  <si>
    <t xml:space="preserve">FREI </t>
  </si>
  <si>
    <t>J12 OG J13/14</t>
  </si>
  <si>
    <t>MANNLIG TR?</t>
  </si>
  <si>
    <t>KJETIL HÅVE</t>
  </si>
  <si>
    <t>SYKKYLVEN</t>
  </si>
  <si>
    <t>MARTIN GREBSTAD</t>
  </si>
  <si>
    <t>SIW VARHAUGVIK</t>
  </si>
  <si>
    <t>LINE VALDAL</t>
  </si>
  <si>
    <t>ALNES/NYGÅRD</t>
  </si>
  <si>
    <t>SVANHILD BJØRNSTAD</t>
  </si>
  <si>
    <t>JON WESTBYE</t>
  </si>
  <si>
    <t>FREDRIK MERINGEN</t>
  </si>
  <si>
    <t>FREDRIK MERINGEN (*)</t>
  </si>
  <si>
    <t>SIW LISE DAHLE</t>
  </si>
  <si>
    <t>STIG NORVIK</t>
  </si>
  <si>
    <t>ELISE HUSEBØ</t>
  </si>
  <si>
    <t>LAILA SIVERTSEN</t>
  </si>
  <si>
    <t>OLE KRISTIAN STOKKELAND</t>
  </si>
  <si>
    <t>BERIT HEGGDAL</t>
  </si>
  <si>
    <t>HAUGAN/JUTVIK</t>
  </si>
  <si>
    <t>KRISTIAN AUNE</t>
  </si>
  <si>
    <t>MALIK/HERNES</t>
  </si>
  <si>
    <t>KIRSTI TRØGSTAD</t>
  </si>
  <si>
    <t>TURI DAVIK</t>
  </si>
  <si>
    <t>RANDI STØRDAL</t>
  </si>
  <si>
    <t>GJELSTENLI/MIDTHAUG</t>
  </si>
  <si>
    <t>J10 OG J11</t>
  </si>
  <si>
    <t>FRILUND/NORD</t>
  </si>
  <si>
    <t>SOLLI-MORK/HOLM</t>
  </si>
  <si>
    <t>MARIT GRAVDEHAUG</t>
  </si>
  <si>
    <t>ELIN NILSEN</t>
  </si>
  <si>
    <t>MAGNUS STEIGEDAL</t>
  </si>
  <si>
    <t>GEIR INGAR BJØRNSEN</t>
  </si>
  <si>
    <t>MERETE RISAN</t>
  </si>
  <si>
    <t>KRISTIN VEISETH</t>
  </si>
  <si>
    <t>TRINE HENDEN</t>
  </si>
  <si>
    <t>MARIANNE SOLØY</t>
  </si>
  <si>
    <t>ROBERT HUNDSTAD</t>
  </si>
  <si>
    <t>BERNT IVAR MITTET</t>
  </si>
  <si>
    <t>MARIANN SCHULTZ WIIG</t>
  </si>
  <si>
    <t>ESPEN JULNES LIA</t>
  </si>
  <si>
    <t>HÅKON ANDRE BERG</t>
  </si>
  <si>
    <t>GEIR INGEBRETSEN</t>
  </si>
  <si>
    <t>KÅRVÅG/HAVØRN</t>
  </si>
  <si>
    <t>FRODE DRÅGEN MYHRE</t>
  </si>
  <si>
    <t>TRINE KJERSEM</t>
  </si>
  <si>
    <t>G11,G12 OG G15/16</t>
  </si>
  <si>
    <t xml:space="preserve">Tredal Vel </t>
  </si>
  <si>
    <t>G11 og G12</t>
  </si>
  <si>
    <t>Rom 75kv   30</t>
  </si>
  <si>
    <t>Rom 60kv   20</t>
  </si>
  <si>
    <t>Tredal Skole</t>
  </si>
  <si>
    <t>EXTRA</t>
  </si>
  <si>
    <t>TROND ca 5 voksne</t>
  </si>
  <si>
    <t>Brattvåg 2 stk</t>
  </si>
  <si>
    <t>ROMFORDELING HYDRO CUP 2018</t>
  </si>
  <si>
    <t>2. Etg. Høyre fløy Rom 221</t>
  </si>
  <si>
    <t>1. Etg. Høyre fløy Rom 130</t>
  </si>
  <si>
    <t>1. Etg. Høyre fløy Rom 132</t>
  </si>
  <si>
    <t>1. Etg. Høyre fløy Rom 133</t>
  </si>
  <si>
    <t>1. Etg. Høyre fløy Rom 138</t>
  </si>
  <si>
    <t>2. Etg. Venstre fløy Rom 205</t>
  </si>
  <si>
    <t>2. Etg. Venstre fløy Rom 207</t>
  </si>
  <si>
    <t>2. Etg. Venstre fløy Rom 209</t>
  </si>
  <si>
    <t>2. Etg. Venstre fløy Rom 213</t>
  </si>
  <si>
    <t>2. Etg. Venstre fløy Rom 215</t>
  </si>
  <si>
    <t>1. Etg. Venstre fløy, rom 105  f</t>
  </si>
  <si>
    <t>1. Etg. Venstre fløy, rom 107  f</t>
  </si>
  <si>
    <t>1. Etg. Venstre fløy, rom 109</t>
  </si>
  <si>
    <t>1. Etg. Venstre fløy, rom 113</t>
  </si>
  <si>
    <t>1. Etg. Venstre fløy, rom 115</t>
  </si>
  <si>
    <t>varmt</t>
  </si>
  <si>
    <t>Rom 3</t>
  </si>
  <si>
    <t>Rom 18 (utgår)</t>
  </si>
  <si>
    <t>Rom 13 (lederrom)</t>
  </si>
  <si>
    <t>Rom 2 (lederrom) kjemikalier</t>
  </si>
  <si>
    <t>Stort rom 35</t>
  </si>
  <si>
    <t>Øra Skole</t>
  </si>
  <si>
    <t>Foreldre?</t>
  </si>
  <si>
    <t>Kjeller Disko</t>
  </si>
  <si>
    <t>Fløy Rom 6</t>
  </si>
  <si>
    <t>Fløy Ungd.kafe</t>
  </si>
  <si>
    <t>Fløy Kjøkken</t>
  </si>
  <si>
    <t>Voksne?</t>
  </si>
  <si>
    <t>Total øra skole:</t>
  </si>
  <si>
    <t>Kafe 1.etg</t>
  </si>
  <si>
    <t>3 voksne på "vaktrom" i tillegg</t>
  </si>
  <si>
    <t>2.etg rom 2</t>
  </si>
  <si>
    <t>2.etg rom 3</t>
  </si>
  <si>
    <t>2.etg rom 4 øst</t>
  </si>
  <si>
    <t>2.etg rom 1 Vest</t>
  </si>
  <si>
    <t>Varmt?</t>
  </si>
  <si>
    <t>Evnt muligheter for 2-3 voksne på lite rom ved siden av disko</t>
  </si>
  <si>
    <t>Ansvarlig:</t>
  </si>
  <si>
    <t>Roger Furu</t>
  </si>
  <si>
    <t>Anne Berit Ueland</t>
  </si>
  <si>
    <t>Rachel Bråten og Unni Vatten</t>
  </si>
  <si>
    <t>Mari Sivertsen</t>
  </si>
  <si>
    <t>Eirunn Innerdal</t>
  </si>
  <si>
    <t>Gry Hermo</t>
  </si>
  <si>
    <t>pluss 24</t>
  </si>
  <si>
    <t>16.03.2018</t>
  </si>
  <si>
    <t>vedrom5</t>
  </si>
  <si>
    <t>Pensjonist-sentret</t>
  </si>
  <si>
    <t>Stue 40 + 10</t>
  </si>
  <si>
    <t>Rom i Gang nede (voksne)</t>
  </si>
  <si>
    <t>2.etg Rom 2</t>
  </si>
  <si>
    <t>2.etg Rom 11</t>
  </si>
  <si>
    <t>2.etg Rom 13</t>
  </si>
  <si>
    <t xml:space="preserve">2.etg rom 1 </t>
  </si>
  <si>
    <t>voksne</t>
  </si>
  <si>
    <t>Kap. Pens.s:</t>
  </si>
  <si>
    <t>Kantine Brannstasjon</t>
  </si>
  <si>
    <t>KATTEM</t>
  </si>
  <si>
    <t>hjeanette73@yahoo.no'; 'lailaronningen53@gmail.com'; 'han-ivp@online.no'; 'berit.marie@live.com'; 'synnovetangen@hotmail.com'; 'gry.hermo@sunndal.kommune.no'; 'monikaholthe@sunndal.kommune.no'; 'arneaukra@yahoo.no'; 'aeb@statoil.com'; 'gofuru@outlook.com'; 'eilif.lervik@sunndal.kommune.no'; 'odd.jostein.loseth@hydro.com'; 'anne.mette.tjugum@sunndal.kommune.no'; 'svein.tjugum@sunndals.net'; 'eirunn.innerdal@sunndal.kommune.no'; 'anne.berit.ueland@sunndal.kommune.no'; 'rachel.braten@sunndal.kommune.no'; 'unni.vatten@sunndal.kommune.no'; 'mari.sivertsen@sunndal.kommune.no'; 'elin.ranheim.olsen@sunndal.kommune.no'; 'rune.birkestol@sunndals.net'; 'berntbrevik@hotmail.com'; 'rune.volden@sunndal.kommune.no'</t>
  </si>
  <si>
    <t>magne.bjorli@opplaringskontoret.no</t>
  </si>
  <si>
    <t>Mot nord, 2 etg</t>
  </si>
  <si>
    <t>pluss et foreldrerom for 4v til hvert trinn</t>
  </si>
  <si>
    <t>2-4 voksne pr grupperom</t>
  </si>
  <si>
    <t>Bygg 2 - Klasserom 218</t>
  </si>
  <si>
    <t>J09/10</t>
  </si>
  <si>
    <t>Åndalsnes IF</t>
  </si>
  <si>
    <t>Langfjorden FK</t>
  </si>
  <si>
    <t>Anniken Solli Mork</t>
  </si>
  <si>
    <t>Kari Holm</t>
  </si>
  <si>
    <t>Vestbyen IL</t>
  </si>
  <si>
    <t>Tor Arne Veie</t>
  </si>
  <si>
    <t>Trond, IL</t>
  </si>
  <si>
    <t>Terje Skancke</t>
  </si>
  <si>
    <t>Clausenengen FK</t>
  </si>
  <si>
    <t>2018-04-04 16:43:51</t>
  </si>
  <si>
    <t>Trude Fløystad Eines</t>
  </si>
  <si>
    <t>trude.f.eines@himolde.no</t>
  </si>
  <si>
    <t>Melder på 9èr lag
Ønsker kamper på lørdag og søndag</t>
  </si>
  <si>
    <t>Birger Hoem</t>
  </si>
  <si>
    <t>birger@kristiansundbk.no</t>
  </si>
  <si>
    <t>Lillian@wonderland.no</t>
  </si>
  <si>
    <t>2018-03-31 19:48:28</t>
  </si>
  <si>
    <t>2018-03-31 19:46:53</t>
  </si>
  <si>
    <t>2018-02-26 11:26:53</t>
  </si>
  <si>
    <t>terje.skancke@trondheim.kommune.no</t>
  </si>
  <si>
    <t>2018-03-17 17:42:17</t>
  </si>
  <si>
    <t>Silje Nyheim</t>
  </si>
  <si>
    <t>silje.nyheim@hotmail.com</t>
  </si>
  <si>
    <t>2018-03-04 20:04:14</t>
  </si>
  <si>
    <t>tor.veie@gmail.com</t>
  </si>
  <si>
    <t>2018-02-12 13:07:52</t>
  </si>
  <si>
    <t>Fredrik Ivarsen</t>
  </si>
  <si>
    <t>fredrik@trondfotball.no</t>
  </si>
  <si>
    <t>J13/14 7er</t>
  </si>
  <si>
    <t>2018-03-08 18:20:55</t>
  </si>
  <si>
    <t>Ina Lønnebakke</t>
  </si>
  <si>
    <t>ina_loenn@hotmail.com</t>
  </si>
  <si>
    <t>2 lag, ett 7er og ett 9er                Antilag med Trond J13/14 9er. Begge Trond J13/14-lagene ønsker å bo med de andre Trond-lagene som er påmeldt</t>
  </si>
  <si>
    <t>Skodje IL</t>
  </si>
  <si>
    <t>2018-03-10 10:23:23</t>
  </si>
  <si>
    <t>Thomas Yksnøy</t>
  </si>
  <si>
    <t>thomas.yksnoy@norconsult.com</t>
  </si>
  <si>
    <t>Ønsker å legge til lag Skodje IL G12 - Svart som antilag, så de ikke spiller samtidig. Ønsker felles overnatting for Skodje IL G12 (14 spillere + 4 voksne).</t>
  </si>
  <si>
    <t>2018-04-10 13:03:33</t>
  </si>
  <si>
    <t>kommer lørdag</t>
  </si>
  <si>
    <t>2018-04-04 16:41:09</t>
  </si>
  <si>
    <t>Melder på et 9èr lag
Ønsker kamper på lørdag og søndag</t>
  </si>
  <si>
    <t>Molde FK</t>
  </si>
  <si>
    <t>J15/16 11er</t>
  </si>
  <si>
    <t>2018-03-08 22:07:14</t>
  </si>
  <si>
    <t>Siw Bergsås</t>
  </si>
  <si>
    <t>74baracuda@gmail.com</t>
  </si>
  <si>
    <t>2018-03-08 22:14:01</t>
  </si>
  <si>
    <t>Vi melder på 2 stk. 11'er lag til HydroCup. Navn på spillere kommer. Vi ønsker overnatting for ca. 30 personer inkl. voksne</t>
  </si>
  <si>
    <t>Gossen IL</t>
  </si>
  <si>
    <t>2018-04-08 17:12:43</t>
  </si>
  <si>
    <t>Timo Brøyn</t>
  </si>
  <si>
    <t>timobroyn@hotmail.com</t>
  </si>
  <si>
    <t>Vi blir inntil 25 stk som skal overnatte: inntil 22 spillere og 3 ledere. (kommer tilbake med et endelig antall spillere ved et senere tidspunkt). Fordi vi har lang reise fra Gossen og er relativt få ledere/biler i forhold til spillere, er det ønskelig å få bo sentralt i Sunndalsøra, gjerne ved Sande skole e.l..</t>
  </si>
  <si>
    <t>2018-04-07 12:02:12</t>
  </si>
  <si>
    <t>Dirk Lungwitz</t>
  </si>
  <si>
    <t>dirk.lungwitz@gmail.com</t>
  </si>
  <si>
    <t>Ber om overnattingssted sammen med andre lag fra Gossen pga. samkjøring og barnepass.</t>
  </si>
  <si>
    <t>2018-04-07 12:09:20</t>
  </si>
  <si>
    <t>2018-04-11 08:59:52</t>
  </si>
  <si>
    <t>Kari Slutaas Malme</t>
  </si>
  <si>
    <t>Karislutaas@hotmail.com</t>
  </si>
  <si>
    <t>2018-04-06 14:49:42</t>
  </si>
  <si>
    <t>Marie A Røed</t>
  </si>
  <si>
    <t>sissel.syltevig@mrfylke.no</t>
  </si>
  <si>
    <t>MFK gutter 1-3 må ligge sammen. Vi har påmeldt 3 lag</t>
  </si>
  <si>
    <t>2018-04-09 16:46:37</t>
  </si>
  <si>
    <t>Siw Lise Dahle</t>
  </si>
  <si>
    <t>siwlise@online.no</t>
  </si>
  <si>
    <t>Vi kan bli en spiller til hvis han får av gipsen og blir spilleklar. Vi ønsker å overnatte sammen med 13-2 i gymsal i Sunndal.</t>
  </si>
  <si>
    <t>2018-03-25 18:25:07</t>
  </si>
  <si>
    <t>Freddy Hessvik</t>
  </si>
  <si>
    <t>Freddy@teatretvart.no</t>
  </si>
  <si>
    <t>Strindheim IL</t>
  </si>
  <si>
    <t>2018-04-06 08:02:46</t>
  </si>
  <si>
    <t>Linda Stellander</t>
  </si>
  <si>
    <t>linda@fathi.no</t>
  </si>
  <si>
    <t>Trenger overnatting på samme skole som bespisning</t>
  </si>
  <si>
    <t>2018-04-11 17:05:15</t>
  </si>
  <si>
    <t>Elise Husebø</t>
  </si>
  <si>
    <t>elhu28@gmail.com</t>
  </si>
  <si>
    <t>2018-01-31 13:13:26</t>
  </si>
  <si>
    <t>Johannes Nilsson</t>
  </si>
  <si>
    <t>johannes.nilsson@hunton.no</t>
  </si>
  <si>
    <t>2018-02-25 12:38:01</t>
  </si>
  <si>
    <t>Mads Ødegaard</t>
  </si>
  <si>
    <t>mads.odegaard@nav.no</t>
  </si>
  <si>
    <t>Aksla IL</t>
  </si>
  <si>
    <t>2018-02-04 11:21:28</t>
  </si>
  <si>
    <t>Eivind Klokkersund</t>
  </si>
  <si>
    <t>Eisiw@online.no</t>
  </si>
  <si>
    <t>2 lag</t>
  </si>
  <si>
    <t>J13/14 9er</t>
  </si>
  <si>
    <t>2018-02-06 22:07:40</t>
  </si>
  <si>
    <t>Espen Erstad</t>
  </si>
  <si>
    <t>espen.h.erstad@gmail.com</t>
  </si>
  <si>
    <t>2018-02-01 22:32:55</t>
  </si>
  <si>
    <t>Stig Norvik</t>
  </si>
  <si>
    <t>Stig.Norvik@Gmail.com</t>
  </si>
  <si>
    <t>2018-02-06 12:33:39</t>
  </si>
  <si>
    <t>stig.norvik@gmail.com</t>
  </si>
  <si>
    <t>2 lag    A-kort bestillingen gjelder for både Aksla Rød og Hvit i G13 klassen. Nøyaktig antall vil vi oppdatere litt nærmere…</t>
  </si>
  <si>
    <t>2018-02-26 13:49:41</t>
  </si>
  <si>
    <t>Joachim Flataker</t>
  </si>
  <si>
    <t>joachim@akslail.no</t>
  </si>
  <si>
    <t>Elnesvågen og Omegn IL</t>
  </si>
  <si>
    <t>2018-04-01 18:21:13</t>
  </si>
  <si>
    <t>Mariann T Kalvøy</t>
  </si>
  <si>
    <t>mtk@online.no</t>
  </si>
  <si>
    <t>13 spillere og 2 voksne . 
Usikker på om vi har kamp på fredagen,</t>
  </si>
  <si>
    <t>Kårvåg/Havørn</t>
  </si>
  <si>
    <t>2018-04-03 18:35:01</t>
  </si>
  <si>
    <t>Jan Erik Øksenvåg</t>
  </si>
  <si>
    <t>erioekse@gmail.com</t>
  </si>
  <si>
    <t>Flatås IL</t>
  </si>
  <si>
    <t>2018-03-25 23:36:43</t>
  </si>
  <si>
    <t>Edvard Ringen</t>
  </si>
  <si>
    <t>fotball2003j@gmail.com</t>
  </si>
  <si>
    <t>Hei! 
Flatås J15 kommer med 2 mannlige trenere, og har derfor behov for et lite rom i nærheten av rommet til jentene. Håper dette lar seg gjøre. Ingen mødre som kunne overnatte med jentene dessverre. 
Mvh Odd Arne Skarholt, trener Flatås J15</t>
  </si>
  <si>
    <t>Freidig, SPK</t>
  </si>
  <si>
    <t>2018-01-29 09:45:34</t>
  </si>
  <si>
    <t>Rune Veie</t>
  </si>
  <si>
    <t>rune.veie@gmail.com</t>
  </si>
  <si>
    <t>Håper det er anledning til å justere antall A-kort ved behov</t>
  </si>
  <si>
    <t>Sjetne IL</t>
  </si>
  <si>
    <t>2018-03-08 19:20:43</t>
  </si>
  <si>
    <t>Frode By</t>
  </si>
  <si>
    <t>J04fotball@outlook.com</t>
  </si>
  <si>
    <t>Røros IL</t>
  </si>
  <si>
    <t>2018-04-09 14:37:28</t>
  </si>
  <si>
    <t>ole_ivar_aspaas@hotmail.com</t>
  </si>
  <si>
    <t>Aspaas/simonsen/buraas</t>
  </si>
  <si>
    <t>G12 og G14</t>
  </si>
  <si>
    <t>2018-04-08 21:02:16</t>
  </si>
  <si>
    <t>Anders Sylte</t>
  </si>
  <si>
    <t>anders.sylte@gmail.com</t>
  </si>
  <si>
    <t>Ønsker overnatting nærmest mulig Sande eller sentrum, gjerne sammen med andre Sjetne-lag.</t>
  </si>
  <si>
    <t>Guard, SK</t>
  </si>
  <si>
    <t>2018-03-14 12:33:14</t>
  </si>
  <si>
    <t>Arne Rovick</t>
  </si>
  <si>
    <t>arne.rovick@tv2.no</t>
  </si>
  <si>
    <t>Hei. Vi har ikke full oversikt over antall spillere, men regner med at det blir ca 11/12 + lagledere.  Jeg regne med at antallet kan justeres opp/ned frem til dato for betaling?</t>
  </si>
  <si>
    <t>Herd, SK</t>
  </si>
  <si>
    <t>2018-02-25 20:31:09</t>
  </si>
  <si>
    <t>Kenneth Larsen</t>
  </si>
  <si>
    <t>kennethlars1@gmail.com</t>
  </si>
  <si>
    <t>Hjelset-Kleive</t>
  </si>
  <si>
    <t>2018-02-10 16:45:50</t>
  </si>
  <si>
    <t>Ove Gjelstenli</t>
  </si>
  <si>
    <t>ove.gjelstenli@gmail.com</t>
  </si>
  <si>
    <t>Fint om vi kan unngå at G12 og G13 spiller på samme tidspunkt.</t>
  </si>
  <si>
    <t>2018-02-10 16:42:27</t>
  </si>
  <si>
    <t>Trygg/Lade, SK</t>
  </si>
  <si>
    <t>2018-04-01 20:20:34</t>
  </si>
  <si>
    <t>Toril L. Moen</t>
  </si>
  <si>
    <t>toril.moen@artsdatabanken.no</t>
  </si>
  <si>
    <t>Fint om vi ikke får kamper på fredag siden vi har et stykke reisevei.</t>
  </si>
  <si>
    <t>Tiller IL</t>
  </si>
  <si>
    <t>2018-03-05 14:54:12</t>
  </si>
  <si>
    <t>Geir Arne Kristiansen</t>
  </si>
  <si>
    <t>gak@online.no</t>
  </si>
  <si>
    <t>Nationalkameratene SK</t>
  </si>
  <si>
    <t>2018-03-14 08:23:24</t>
  </si>
  <si>
    <t>roar.haugen@gjensidige.no</t>
  </si>
  <si>
    <t xml:space="preserve">2 lag     22 barn og 2 voksne </t>
  </si>
  <si>
    <t>G13 og G11</t>
  </si>
  <si>
    <t>Haugen/schjolberg</t>
  </si>
  <si>
    <t>Valder IL</t>
  </si>
  <si>
    <t>2018-02-10 11:53:50</t>
  </si>
  <si>
    <t>torfinn.vingen@gmail.com</t>
  </si>
  <si>
    <t>G13 og G14</t>
  </si>
  <si>
    <t>Vingen/rørvik</t>
  </si>
  <si>
    <t>2018-01-30 09:14:18</t>
  </si>
  <si>
    <t>Edvard Sønderland</t>
  </si>
  <si>
    <t>edvard.sonderland@gmail.com</t>
  </si>
  <si>
    <t>Det blir fleire lag fra Valder IL så vi håper vi kommer på samme overnattingsplass.</t>
  </si>
  <si>
    <t>Svorkmo N.O.I.</t>
  </si>
  <si>
    <t>2018-02-11 23:12:00</t>
  </si>
  <si>
    <t>Marthe Hoston</t>
  </si>
  <si>
    <t>marthehoston@gmail.com</t>
  </si>
  <si>
    <t>Romolslia SK</t>
  </si>
  <si>
    <t>2018-02-13 20:47:21</t>
  </si>
  <si>
    <t>Jon Westbye</t>
  </si>
  <si>
    <t>jonwestbye@hotmail.com</t>
  </si>
  <si>
    <t>Buvik IL</t>
  </si>
  <si>
    <t>2018-02-14 08:24:07</t>
  </si>
  <si>
    <t>Hans Keiseraas</t>
  </si>
  <si>
    <t>hans@aktiweb.no</t>
  </si>
  <si>
    <t>Dahle IL</t>
  </si>
  <si>
    <t>2018-04-05 14:36:34</t>
  </si>
  <si>
    <t>Arne Jøran Brattøy</t>
  </si>
  <si>
    <t>a-joera@online.no</t>
  </si>
  <si>
    <t>2018-01-11 22:59:08</t>
  </si>
  <si>
    <t>Magnus Steigedal</t>
  </si>
  <si>
    <t>magnust@ntnu.no</t>
  </si>
  <si>
    <t>Vil helst bo på en av skolene på Sande</t>
  </si>
  <si>
    <t>2018-01-11 23:00:32</t>
  </si>
  <si>
    <t>Vi vil gjerne bo på en av skolene i Sande</t>
  </si>
  <si>
    <t>2018-04-10 15:04:34</t>
  </si>
  <si>
    <t>Hans Petter Rønning</t>
  </si>
  <si>
    <t>hans.petter.ronning@mersalg.no</t>
  </si>
  <si>
    <t>Rival, SK</t>
  </si>
  <si>
    <t>2018-03-15 07:28:27</t>
  </si>
  <si>
    <t>Stig Kristoffersen</t>
  </si>
  <si>
    <t>stig@folegodt.no</t>
  </si>
  <si>
    <t>2018-04-09 18:11:12</t>
  </si>
  <si>
    <t>Bente A. Myrstad</t>
  </si>
  <si>
    <t>bente@angvik-eiendom.no</t>
  </si>
  <si>
    <t>2 lag, 7er og 9er    Ønsker å overnatte der vi tidligere har bodd, dvs sammen med Rival g 14 på ungdomsskolen</t>
  </si>
  <si>
    <t>J13/14 9er/7er</t>
  </si>
  <si>
    <t>Frei FK</t>
  </si>
  <si>
    <t>2018-04-09 22:47:32</t>
  </si>
  <si>
    <t>Jan Øyvind Johansen</t>
  </si>
  <si>
    <t>jan.o.johansen@gmail.com</t>
  </si>
  <si>
    <t>Melder på to lag. 
Dette er første gangen jentene er med  cup, så det har vært en fordel om dere kunne prioritert at de får ligge på en av skolene i sentrum.</t>
  </si>
  <si>
    <t>Kattem IL</t>
  </si>
  <si>
    <t>2018-03-06 13:50:34</t>
  </si>
  <si>
    <t>Tonje Storholt Grefstad</t>
  </si>
  <si>
    <t>Tonjekattem@gmail.com</t>
  </si>
  <si>
    <t>2018-03-02 13:34:03</t>
  </si>
  <si>
    <t>Tonje Grefstad</t>
  </si>
  <si>
    <t>tonjekattem@gmail.com</t>
  </si>
  <si>
    <t>3 camp.v</t>
  </si>
  <si>
    <t>Remyra IL</t>
  </si>
  <si>
    <t>2018-04-26 21:12:36</t>
  </si>
  <si>
    <t>Stein Arve Strand</t>
  </si>
  <si>
    <t>stein.arve.strand@gmail.com</t>
  </si>
  <si>
    <t>Viser til dialog med G. O. Furu og vår trener Stig Wirum. VI melder oss på under forutsetning av at dere har overnattingsplasser tilgjengelig.</t>
  </si>
  <si>
    <t>2018-03-10 15:20:27</t>
  </si>
  <si>
    <t>Stina Dahle</t>
  </si>
  <si>
    <t>stinadahle@hotmail.com</t>
  </si>
  <si>
    <t>Rollon, SK</t>
  </si>
  <si>
    <t>2018-02-14 14:31:37</t>
  </si>
  <si>
    <t>Johan Eikrem</t>
  </si>
  <si>
    <t>eikrem.johan@gmail.com</t>
  </si>
  <si>
    <t>Eide og Omegn FK</t>
  </si>
  <si>
    <t>2018-04-05 21:57:51</t>
  </si>
  <si>
    <t>hege finseth</t>
  </si>
  <si>
    <t>hege.finseth@hotmail.com</t>
  </si>
  <si>
    <t>Vil gjerne ha A kort, menmå komme tilbake med antall.
kan hende det blir et par spillere til og en lagleder til</t>
  </si>
  <si>
    <t>Ekko/Aureosen IL</t>
  </si>
  <si>
    <t>2018-04-13 08:47:59</t>
  </si>
  <si>
    <t>Monica Gjerde Michelsen</t>
  </si>
  <si>
    <t>monicagjerde@yahoo.no</t>
  </si>
  <si>
    <t>Kristiansund FK</t>
  </si>
  <si>
    <t>2018-04-11 11:22:13</t>
  </si>
  <si>
    <t>Erik Aspen</t>
  </si>
  <si>
    <t>easpen@axtech.no</t>
  </si>
  <si>
    <t>Da vi kun har overnatting lørdag til søndag, ønsker vi kamper kun lørdag og søndag (ikke fredag).</t>
  </si>
  <si>
    <t>2018-03-16 17:20:26</t>
  </si>
  <si>
    <t>Tomas Bakken</t>
  </si>
  <si>
    <t>Tb@mifo.no</t>
  </si>
  <si>
    <t xml:space="preserve">2 lag     </t>
  </si>
  <si>
    <t>2018-04-10 15:38:50</t>
  </si>
  <si>
    <t>Vegard Storvik</t>
  </si>
  <si>
    <t>vegard.storvik@xpro.as</t>
  </si>
  <si>
    <t>2018-04-12 10:09:35</t>
  </si>
  <si>
    <t>Ellen Cathrine Hammer</t>
  </si>
  <si>
    <t>ellen.hammer@idrettsforbundet.no</t>
  </si>
  <si>
    <t>2018-03-26 10:37:22</t>
  </si>
  <si>
    <t>Berit Vestad Heggdal</t>
  </si>
  <si>
    <t>berves@hotmail.com</t>
  </si>
  <si>
    <t>2 lag     Har bestilt A-kort til begge lag (MFK J12 Hvit og MFK J12 Blå) og voksne på MFK J12 Hvit</t>
  </si>
  <si>
    <t>ingrid steinland</t>
  </si>
  <si>
    <t>epost</t>
  </si>
  <si>
    <t>mobil</t>
  </si>
  <si>
    <t>Skaun BK</t>
  </si>
  <si>
    <t>2018-04-27 09:09:22</t>
  </si>
  <si>
    <t>Endre Aune-Storsand</t>
  </si>
  <si>
    <t>estorsand@gmail.com</t>
  </si>
  <si>
    <t>Med forbehold om at det lar seg ordne med overnatting (ref. mail/telefon dialog med Gunnar Olav Furu).</t>
  </si>
  <si>
    <t>2018-02-12 22:20:43</t>
  </si>
  <si>
    <t>Cathrine Jørgensen</t>
  </si>
  <si>
    <t>cathrine.jorgensen79@gmail.com</t>
  </si>
  <si>
    <t>11 spillere og to voksne som skal sove sammen med guttene</t>
  </si>
  <si>
    <t>Ravn, IL</t>
  </si>
  <si>
    <t>2018-04-19 07:56:13</t>
  </si>
  <si>
    <t>Lars Bjarte Skarsbø</t>
  </si>
  <si>
    <t>larsbjarte@gmail.com</t>
  </si>
  <si>
    <t>2 jenter</t>
  </si>
  <si>
    <t>Orkanger IF</t>
  </si>
  <si>
    <t>2018-03-18 21:25:55</t>
  </si>
  <si>
    <t>John Nikolai Konstad</t>
  </si>
  <si>
    <t>jon-ko@online.no</t>
  </si>
  <si>
    <t>Fra HC: Må påregne ikke sentral overnatting.</t>
  </si>
  <si>
    <t>2018-03-31 19:51:40</t>
  </si>
  <si>
    <t>Bernt Ivar Mittet</t>
  </si>
  <si>
    <t>Kan Langfjorden sin G12 og G14 bo på samme skole, vi sliter med å få nok foreldre til å stille, så det hadde vært bra.   G12 ca 9-10
Kan vi få spille våre kamper Lørdag &amp; Søndag?, vi har noen som ikke rekker det på Fredag pga skoletur.</t>
  </si>
  <si>
    <t>2018-04-17 23:45:53</t>
  </si>
  <si>
    <t>Alf Roger Antonsen</t>
  </si>
  <si>
    <t>RF: trenger ikke ov, men ønsker å stå på venteliste</t>
  </si>
  <si>
    <t>pluss g12?</t>
  </si>
  <si>
    <t>KV2</t>
  </si>
  <si>
    <t>J09/10 , J12 og J13/14</t>
  </si>
  <si>
    <t>J09/10 , J12 og J13/13</t>
  </si>
  <si>
    <t>Angelique oddli</t>
  </si>
  <si>
    <t>Inga Løfshus</t>
  </si>
  <si>
    <t>2018-04-24 20:01:39</t>
  </si>
  <si>
    <t>Jon Even Aasum</t>
  </si>
  <si>
    <t>aasum@online.no</t>
  </si>
  <si>
    <t>J09/10 og J13/14</t>
  </si>
  <si>
    <t>A-kort</t>
  </si>
  <si>
    <t xml:space="preserve">2.etg </t>
  </si>
  <si>
    <t>1. Etg. Høyre fløy Rom 130/132</t>
  </si>
  <si>
    <t xml:space="preserve">Rom 2 </t>
  </si>
  <si>
    <t>11.05.18</t>
  </si>
  <si>
    <t>GULT = IKKE OVERN. FREDAG</t>
  </si>
  <si>
    <t>k.nerlandsrem@gmail.com</t>
  </si>
  <si>
    <t>2 m.trenere</t>
  </si>
  <si>
    <t>J15/16 J13/14</t>
  </si>
  <si>
    <t>Storvik/Æsøy</t>
  </si>
  <si>
    <t>G14 og G12</t>
  </si>
  <si>
    <t>G15/16 og G12</t>
  </si>
  <si>
    <t>2018-04-26 09:17:58</t>
  </si>
  <si>
    <t>Kjetil Nerlandsrem</t>
  </si>
  <si>
    <t>2018-04-16 22:54:35</t>
  </si>
  <si>
    <t>Nina Sollund</t>
  </si>
  <si>
    <t>karinavikentornes@gmail.com</t>
  </si>
  <si>
    <t>Ønsker venteliste på overnatting</t>
  </si>
  <si>
    <t>LEDIG</t>
  </si>
  <si>
    <t>2 fra lør</t>
  </si>
  <si>
    <t>KAP</t>
  </si>
  <si>
    <t>kv.m</t>
  </si>
  <si>
    <t>Rom</t>
  </si>
  <si>
    <t>LAG</t>
  </si>
  <si>
    <t>KLASSE</t>
  </si>
  <si>
    <t>NAVN</t>
  </si>
  <si>
    <t>TLF</t>
  </si>
  <si>
    <t>antall lag</t>
  </si>
  <si>
    <t>Påmeldte</t>
  </si>
  <si>
    <t xml:space="preserve">Forskjell </t>
  </si>
  <si>
    <t>Antall Fre-Lør</t>
  </si>
  <si>
    <t>Antall Lør-søn</t>
  </si>
  <si>
    <t>SIGN</t>
  </si>
  <si>
    <t>Barn</t>
  </si>
  <si>
    <t>Voksne</t>
  </si>
  <si>
    <t>Brannprotokoll</t>
  </si>
  <si>
    <t>Dersom brann, tar vakt med seg denne listen til samlingspunkt ved flaggstang for opptelling.</t>
  </si>
  <si>
    <t xml:space="preserve">Bygg 2 -  215 </t>
  </si>
  <si>
    <t>Bygg 2 -  216</t>
  </si>
  <si>
    <t>Bygg 2 -  218</t>
  </si>
  <si>
    <t>Bygg 2 -  222</t>
  </si>
  <si>
    <t>Bygg 2 -  224</t>
  </si>
  <si>
    <t>Bygg 3 -  102</t>
  </si>
  <si>
    <t>Bygg 3 -  104</t>
  </si>
  <si>
    <t>Bygg 3 -  107 (stort)</t>
  </si>
  <si>
    <t>Bygg 3 -  203</t>
  </si>
  <si>
    <t>Bygg 3 -  204</t>
  </si>
  <si>
    <t>Bygg 3 -  205</t>
  </si>
  <si>
    <t>Bygg 3 -  208</t>
  </si>
  <si>
    <t>Bygg 3 -  209</t>
  </si>
  <si>
    <t>Bygg 3 -  210</t>
  </si>
  <si>
    <t>Grøa bedehus</t>
  </si>
  <si>
    <t>Kulturhuset</t>
  </si>
  <si>
    <t>Støgu</t>
  </si>
  <si>
    <t>ca 140</t>
  </si>
  <si>
    <t>Toppheis</t>
  </si>
  <si>
    <t>Slåa</t>
  </si>
  <si>
    <t>Nebba</t>
  </si>
  <si>
    <t>ca 40</t>
  </si>
  <si>
    <t>ca 30</t>
  </si>
  <si>
    <t>ca 35</t>
  </si>
  <si>
    <t>kolbj årstein</t>
  </si>
  <si>
    <t>15 x 7 m</t>
  </si>
  <si>
    <t>Voksenopplæring</t>
  </si>
  <si>
    <t>Helsehuset</t>
  </si>
  <si>
    <t>05.05.2019</t>
  </si>
  <si>
    <t>G14 - 11er</t>
  </si>
  <si>
    <t>J14/15 - 9er</t>
  </si>
  <si>
    <t>2019-02-16 21:48:08</t>
  </si>
  <si>
    <t>frode.by@outlook.com</t>
  </si>
  <si>
    <t>Træff - 1</t>
  </si>
  <si>
    <t>2019-01-25 20:08:17</t>
  </si>
  <si>
    <t>stig brudeseth</t>
  </si>
  <si>
    <t>stigbrud@gmail.com</t>
  </si>
  <si>
    <t>Molde FK - 1</t>
  </si>
  <si>
    <t>2019-02-11 20:56:56</t>
  </si>
  <si>
    <t>Randi Kirkeland</t>
  </si>
  <si>
    <t>2019-03-29 13:26:12</t>
  </si>
  <si>
    <t>Torild Trygstad Bonde</t>
  </si>
  <si>
    <t>torild.t.bonde@gmail.com</t>
  </si>
  <si>
    <t>Sveinung Augensen</t>
  </si>
  <si>
    <t>G9 og G10</t>
  </si>
  <si>
    <t>Strindheim IL - 1</t>
  </si>
  <si>
    <t>2019-01-19 21:46:14</t>
  </si>
  <si>
    <t>hvitsand@hotmail.com</t>
  </si>
  <si>
    <t>Berdon Sønderland</t>
  </si>
  <si>
    <t>Hoff/Hvitsand</t>
  </si>
  <si>
    <t>2019-01-22 16:48:45</t>
  </si>
  <si>
    <t>Bent Erik Trondseth</t>
  </si>
  <si>
    <t>betron@live.no</t>
  </si>
  <si>
    <t>Einar Skomsvoll</t>
  </si>
  <si>
    <t>Sjetne IL 1</t>
  </si>
  <si>
    <t>2019-02-03 21:28:35</t>
  </si>
  <si>
    <t>andersen_solveig@yahoo.no</t>
  </si>
  <si>
    <t>Kristian Alstad</t>
  </si>
  <si>
    <t>J12 og j13</t>
  </si>
  <si>
    <t>Solveig Andersen/anders sylte</t>
  </si>
  <si>
    <t>936 45 137 / 90 86 86 81</t>
  </si>
  <si>
    <t>Sjetne IL - J05</t>
  </si>
  <si>
    <t>2019-01-22 17:35:10</t>
  </si>
  <si>
    <t>Endre Nerland</t>
  </si>
  <si>
    <t>endre_nerland@hotmail.com</t>
  </si>
  <si>
    <t>Henning Olstad</t>
  </si>
  <si>
    <t>2019-01-28 14:58:11</t>
  </si>
  <si>
    <t>Kristian Andreassen</t>
  </si>
  <si>
    <t>cricri69@online.no</t>
  </si>
  <si>
    <t>Johnny Emil Sandanger</t>
  </si>
  <si>
    <t>2019-01-25 18:21:58</t>
  </si>
  <si>
    <t>Nationalkameratene Sportsklub</t>
  </si>
  <si>
    <t>2019-01-29 07:55:36</t>
  </si>
  <si>
    <t>Roar Haugen</t>
  </si>
  <si>
    <t>G11 - G12 -G14</t>
  </si>
  <si>
    <t>2019-01-27 19:49:41</t>
  </si>
  <si>
    <t>Øystein Hynne</t>
  </si>
  <si>
    <t>k98hynne@gmail.com</t>
  </si>
  <si>
    <t>Dagfinn Krokstad</t>
  </si>
  <si>
    <t>G12 og G13</t>
  </si>
  <si>
    <t>2019-01-29 14:32:19</t>
  </si>
  <si>
    <t>Tore Prestmo</t>
  </si>
  <si>
    <t>tore.prestmo@elkem.no</t>
  </si>
  <si>
    <t>Orkanger IF G9</t>
  </si>
  <si>
    <t>G9</t>
  </si>
  <si>
    <t>2019-03-19 08:22:35</t>
  </si>
  <si>
    <t>Terje Bakk</t>
  </si>
  <si>
    <t>terje.bakk78@gmail.com</t>
  </si>
  <si>
    <t>Odd Håkon Bach</t>
  </si>
  <si>
    <t>lørdag</t>
  </si>
  <si>
    <t>2019-03-09 10:02:26</t>
  </si>
  <si>
    <t>ilofshus@hotmail.com</t>
  </si>
  <si>
    <t>Arnt Otto Lie</t>
  </si>
  <si>
    <t>2019-01-22 20:12:05</t>
  </si>
  <si>
    <t>Marit Rindalsholt Ross</t>
  </si>
  <si>
    <t>maritross@me.com</t>
  </si>
  <si>
    <t>2019-02-04 13:42:43</t>
  </si>
  <si>
    <t>odd.hakon.bach@politiet.no</t>
  </si>
  <si>
    <t>J12 og J13</t>
  </si>
  <si>
    <t>Frei FK - 1</t>
  </si>
  <si>
    <t>2019-01-22 21:24:39</t>
  </si>
  <si>
    <t>Vibeke Weiseth</t>
  </si>
  <si>
    <t>vibeke.weiseth@kristiansundbase.no</t>
  </si>
  <si>
    <t>Turid Olaug Fossland</t>
  </si>
  <si>
    <t>2019-01-23 23:33:04</t>
  </si>
  <si>
    <t>Einar Ravn Støvreide</t>
  </si>
  <si>
    <t>ers@aukramaritime.no</t>
  </si>
  <si>
    <t>Aksla IL - Hvit</t>
  </si>
  <si>
    <t>2019-01-22 18:57:07</t>
  </si>
  <si>
    <t>Kristiansund Fotball 1</t>
  </si>
  <si>
    <t>2019-02-04 21:55:07</t>
  </si>
  <si>
    <t>erikaspen77@gmail.com</t>
  </si>
  <si>
    <t>Ola Lyngvær</t>
  </si>
  <si>
    <t>2019-01-22 16:45:19</t>
  </si>
  <si>
    <t>J16/17</t>
  </si>
  <si>
    <t>2019-03-08 19:19:06</t>
  </si>
  <si>
    <t>Karine Clausen-Bekken</t>
  </si>
  <si>
    <t>Kcbmolde@icloud.com</t>
  </si>
  <si>
    <t>2019-02-12 11:47:02</t>
  </si>
  <si>
    <t>2019-01-22 16:56:05</t>
  </si>
  <si>
    <t>Bente Aure Myrstad</t>
  </si>
  <si>
    <t>J9/10</t>
  </si>
  <si>
    <t>2019-02-11 19:22:55</t>
  </si>
  <si>
    <t>Frode Sveen</t>
  </si>
  <si>
    <t>frode.sveen@norsol.no</t>
  </si>
  <si>
    <t>Are Bunes</t>
  </si>
  <si>
    <t>Clausenengen Fotballklubb - 1</t>
  </si>
  <si>
    <t>2019-02-22 12:08:06</t>
  </si>
  <si>
    <t>Jan Ovid Marsteen</t>
  </si>
  <si>
    <t>jom@engvig.no</t>
  </si>
  <si>
    <t>Eirik Aunli</t>
  </si>
  <si>
    <t>Flatås Idrettslag</t>
  </si>
  <si>
    <t>2019-02-04 22:24:55</t>
  </si>
  <si>
    <t>Åse Marit Skarholt</t>
  </si>
  <si>
    <t>2019-02-04 20:38:55</t>
  </si>
  <si>
    <t>Johan Frisvold</t>
  </si>
  <si>
    <t>johan.frisvold@outlook.com</t>
  </si>
  <si>
    <t>CFK Blå</t>
  </si>
  <si>
    <t>2019-02-20 09:10:36</t>
  </si>
  <si>
    <t>Øystein Hansen</t>
  </si>
  <si>
    <t>hanseeen@online.no</t>
  </si>
  <si>
    <t>CFK Hvit</t>
  </si>
  <si>
    <t>Dahle/Nordlandet, IL - 1</t>
  </si>
  <si>
    <t>2019-02-03 19:20:58</t>
  </si>
  <si>
    <t>Jan André Furnes</t>
  </si>
  <si>
    <t>andrefur@online.no</t>
  </si>
  <si>
    <t>2019-01-25 11:47:13</t>
  </si>
  <si>
    <t>2019-02-16 14:41:47</t>
  </si>
  <si>
    <t>2019-02-05 20:54:59</t>
  </si>
  <si>
    <t>May Tone Gangstad</t>
  </si>
  <si>
    <t>m-gangst@online.no</t>
  </si>
  <si>
    <t>Per Ola Roald</t>
  </si>
  <si>
    <t>950 52 596</t>
  </si>
  <si>
    <t>2019-02-05 15:04:05</t>
  </si>
  <si>
    <t>Erik Pettersen</t>
  </si>
  <si>
    <t>erik@notar.no</t>
  </si>
  <si>
    <t>Asgeir Sivertsen</t>
  </si>
  <si>
    <t>2019-03-05 23:19:14</t>
  </si>
  <si>
    <t>Skule Muriaas-Iversen</t>
  </si>
  <si>
    <t>skulei@hotmail.com</t>
  </si>
  <si>
    <t>2019-02-04 21:25:15</t>
  </si>
  <si>
    <t>Marit Sjømæling</t>
  </si>
  <si>
    <t>Marit@mimer.no</t>
  </si>
  <si>
    <t>Romolslia Sportsklubb</t>
  </si>
  <si>
    <t>2019-01-27 20:56:21</t>
  </si>
  <si>
    <t>2019-01-23 20:37:47</t>
  </si>
  <si>
    <t>Håvard Haugen</t>
  </si>
  <si>
    <t>seiersherre@hotmail.com</t>
  </si>
  <si>
    <t>2019-01-23 11:35:34</t>
  </si>
  <si>
    <t>Tove Charlotte Æsøy</t>
  </si>
  <si>
    <t>tovecharlotte@hotmail.com</t>
  </si>
  <si>
    <t>Jan Egil Fornes</t>
  </si>
  <si>
    <t>Trond, IL - 1</t>
  </si>
  <si>
    <t>2019-01-22 15:22:54</t>
  </si>
  <si>
    <t>annem_no@yahoo.no</t>
  </si>
  <si>
    <t>Kjersti Nygård</t>
  </si>
  <si>
    <t>J12 og J14/15</t>
  </si>
  <si>
    <t>Anne Marie Reinertsen/ Ina Lønnebakke Norberg</t>
  </si>
  <si>
    <t>SIF/Hessa IL - Fotball - Rød</t>
  </si>
  <si>
    <t>2019-02-18 07:30:15</t>
  </si>
  <si>
    <t>Ronny Øen</t>
  </si>
  <si>
    <t>r-oeen@outlook.com</t>
  </si>
  <si>
    <t>Ekko/Aureosen G13</t>
  </si>
  <si>
    <t>2019-01-22 17:21:37</t>
  </si>
  <si>
    <t>Cherryl Ø. Johansen</t>
  </si>
  <si>
    <t>cherryl.johansen@frenabb.no</t>
  </si>
  <si>
    <t>2019-01-17 22:34:56</t>
  </si>
  <si>
    <t>mailroar@gmail.com</t>
  </si>
  <si>
    <t>Roar Eriksen/ samsdal</t>
  </si>
  <si>
    <t>2019-02-01 09:49:42</t>
  </si>
  <si>
    <t>Camilla Fjørtoft</t>
  </si>
  <si>
    <t>Camillaaarones@hotmail.com</t>
  </si>
  <si>
    <t>2019-03-10 21:43:53</t>
  </si>
  <si>
    <t>Håvard Kvendseth</t>
  </si>
  <si>
    <t>haavard.kvendseth@gmail.com</t>
  </si>
  <si>
    <t>Thomas Ferreira</t>
  </si>
  <si>
    <t>Molde FK - hvit</t>
  </si>
  <si>
    <t>2019-02-11 15:02:22</t>
  </si>
  <si>
    <t>Ellen C Hammer</t>
  </si>
  <si>
    <t>Leif Arne Lystad</t>
  </si>
  <si>
    <t>Kristiansund FK - 1</t>
  </si>
  <si>
    <t>2019-03-15 19:23:04</t>
  </si>
  <si>
    <t>Ola Mjønes Loe</t>
  </si>
  <si>
    <t>olamloe@gmail.com</t>
  </si>
  <si>
    <t>Sverresborg Fotball</t>
  </si>
  <si>
    <t>2019-02-20 08:59:37</t>
  </si>
  <si>
    <t>Ronny Myrvoll</t>
  </si>
  <si>
    <t>ronnymy@gmail.com</t>
  </si>
  <si>
    <t>Gossen-Ekko/Aureosen IL</t>
  </si>
  <si>
    <t>2019-03-19 21:13:32</t>
  </si>
  <si>
    <t>Daniel Ona Aleksandersen</t>
  </si>
  <si>
    <t>doa@hareidgroup.com</t>
  </si>
  <si>
    <t>Buvik IL - Fotball</t>
  </si>
  <si>
    <t>2019-01-30 12:04:02</t>
  </si>
  <si>
    <t>Christian S. Johansen</t>
  </si>
  <si>
    <t>cs@hospitality-partner.com</t>
  </si>
  <si>
    <t>2019-01-21 22:22:07</t>
  </si>
  <si>
    <t>Trond Espen Aalberg</t>
  </si>
  <si>
    <t>tillerfotballgutter2005@gmail.com</t>
  </si>
  <si>
    <t>2019-03-14 15:50:24</t>
  </si>
  <si>
    <t>Roar Aalbu</t>
  </si>
  <si>
    <t>roar.aalbu@vental.no</t>
  </si>
  <si>
    <t>2019-01-22 21:43:26</t>
  </si>
  <si>
    <t>Jim Hansen</t>
  </si>
  <si>
    <t>jimleanderhansen@gmail.com</t>
  </si>
  <si>
    <t>Jorid Sunde</t>
  </si>
  <si>
    <t>J13 - 9er</t>
  </si>
  <si>
    <t>2019-02-04 15:01:01</t>
  </si>
  <si>
    <t>Molde FK J14/15</t>
  </si>
  <si>
    <t>2019-03-12 17:38:26</t>
  </si>
  <si>
    <t>Stine Strande</t>
  </si>
  <si>
    <t>stine@tibe.no</t>
  </si>
  <si>
    <t>Vera Åfløydal</t>
  </si>
  <si>
    <t>2019-01-22 19:53:02</t>
  </si>
  <si>
    <t>Katrine</t>
  </si>
  <si>
    <t>katrine.tjelle@staminagroup.no</t>
  </si>
  <si>
    <t>2019-02-04 20:34:41</t>
  </si>
  <si>
    <t>Janne Lønsethagen</t>
  </si>
  <si>
    <t>jlonsethagen@gmail.com</t>
  </si>
  <si>
    <t>Tonje Hungnes</t>
  </si>
  <si>
    <t>2019-01-22 06:39:34</t>
  </si>
  <si>
    <t>Olav henden</t>
  </si>
  <si>
    <t>olavhenden@gmail.com</t>
  </si>
  <si>
    <t>Astor Fotballklubb</t>
  </si>
  <si>
    <t>2019-03-01 12:42:22</t>
  </si>
  <si>
    <t>Roy Hedly Karlsen</t>
  </si>
  <si>
    <t>rhk@bjerkan-stav.no</t>
  </si>
  <si>
    <t>Lars Espolin Johnson</t>
  </si>
  <si>
    <t>Batnfjord IL - Fotball</t>
  </si>
  <si>
    <t>J13 - 7er</t>
  </si>
  <si>
    <t>2019-02-17 14:43:44</t>
  </si>
  <si>
    <t>Hlde Therese Lyche</t>
  </si>
  <si>
    <t>htstrand@hotmail.com</t>
  </si>
  <si>
    <t>Jannike Lervåg</t>
  </si>
  <si>
    <t>2019-02-05 20:38:08</t>
  </si>
  <si>
    <t>Cathrine Jørgensen/ Beate Jansson</t>
  </si>
  <si>
    <t>Ravn, IL - Fotball</t>
  </si>
  <si>
    <t>2019-03-18 07:27:48</t>
  </si>
  <si>
    <t>2019-01-26 14:52:01</t>
  </si>
  <si>
    <t>nerland79@gmail.com</t>
  </si>
  <si>
    <t>Per Olav Inderhaug</t>
  </si>
  <si>
    <t>G13 og g14</t>
  </si>
  <si>
    <t>Tore Nerland / Nina M Sollund</t>
  </si>
  <si>
    <t>Clausenengen Fotballklubb</t>
  </si>
  <si>
    <t>2019-02-07 16:29:58</t>
  </si>
  <si>
    <t>Pia Dyveke Schmedling</t>
  </si>
  <si>
    <t>piaschmedling@hotmail.com</t>
  </si>
  <si>
    <t>Birger Rindal</t>
  </si>
  <si>
    <t>ROMFORDELING HYDRO CUP 2019</t>
  </si>
  <si>
    <t>Sjetne IL - 1</t>
  </si>
  <si>
    <t>2019-02-04 21:56:00</t>
  </si>
  <si>
    <t>Siv N Ingebrigtsvoll</t>
  </si>
  <si>
    <t>sivniin@gmail.com</t>
  </si>
  <si>
    <t>Molde FK - blå</t>
  </si>
  <si>
    <t>2019-02-03 20:21:18</t>
  </si>
  <si>
    <t>Mathilde Rydjord-Steiro</t>
  </si>
  <si>
    <t>mathilde_mr@hotmail.com</t>
  </si>
  <si>
    <t>Per Alfred Nordaune Holte</t>
  </si>
  <si>
    <t>Valder, IL - Fotball</t>
  </si>
  <si>
    <t>2019-03-27 21:22:46</t>
  </si>
  <si>
    <t>Johan Giskeødegård</t>
  </si>
  <si>
    <t>johan@giskeodegaard.no</t>
  </si>
  <si>
    <t>Arne Morten Sandanger</t>
  </si>
  <si>
    <t>Strindheim IL - 4</t>
  </si>
  <si>
    <t>2019-03-02 22:08:09</t>
  </si>
  <si>
    <t>Siv Johanne Grønmo</t>
  </si>
  <si>
    <t>sivgr@trondelagfylke.no</t>
  </si>
  <si>
    <t>Ole Martin Winnem</t>
  </si>
  <si>
    <t>guttesal</t>
  </si>
  <si>
    <t>22.05.2019</t>
  </si>
  <si>
    <t>antall</t>
  </si>
  <si>
    <t>Overnattingsansvarlige:</t>
  </si>
  <si>
    <t>Ueland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</si>
</sst>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(* #,##0.00_);_(* \(#,##0.00\);_(* \-??_);_(@_)"/>
    <numFmt numFmtId="165" formatCode="_(* #,##0_);_(* \(#,##0\);_(* \-??_);_(@_)"/>
  </numFmts>
  <fonts count="45" x14ac:knownFonts="1">
    <font>
      <sz val="10"/>
      <name val="Arial"/>
    </font>
    <font>
      <b/>
      <sz val="24"/>
      <name val="Arial"/>
      <family val="2"/>
    </font>
    <font>
      <sz val="18"/>
      <name val="Arial"/>
      <family val="2"/>
    </font>
    <font>
      <b/>
      <u val="double"/>
      <sz val="22"/>
      <name val="Arial"/>
      <family val="2"/>
    </font>
    <font>
      <b/>
      <sz val="48"/>
      <name val="Arial"/>
      <family val="2"/>
    </font>
    <font>
      <sz val="28"/>
      <name val="Arial"/>
      <family val="2"/>
    </font>
    <font>
      <b/>
      <sz val="28"/>
      <name val="Arial"/>
      <family val="2"/>
    </font>
    <font>
      <sz val="10"/>
      <name val="Calibri"/>
      <family val="2"/>
    </font>
    <font>
      <sz val="11"/>
      <name val="Calibri"/>
      <family val="2"/>
    </font>
    <font>
      <sz val="9"/>
      <color indexed="8"/>
      <name val="Calibri"/>
      <family val="2"/>
    </font>
    <font>
      <sz val="9"/>
      <name val="Calibri"/>
      <family val="2"/>
    </font>
    <font>
      <b/>
      <sz val="9"/>
      <name val="Calibri"/>
      <family val="2"/>
    </font>
    <font>
      <b/>
      <sz val="12"/>
      <name val="Calibri"/>
      <family val="2"/>
    </font>
    <font>
      <sz val="10"/>
      <name val="Arial"/>
      <family val="2"/>
    </font>
    <font>
      <sz val="8"/>
      <name val="Calibri"/>
      <family val="2"/>
    </font>
    <font>
      <sz val="12"/>
      <name val="Calibri"/>
      <family val="2"/>
    </font>
    <font>
      <sz val="10"/>
      <name val="Arial"/>
      <family val="2"/>
    </font>
    <font>
      <sz val="24"/>
      <name val="Arial"/>
      <family val="2"/>
    </font>
    <font>
      <sz val="11"/>
      <color theme="1"/>
      <name val="Calibri"/>
      <family val="2"/>
      <scheme val="minor"/>
    </font>
    <font>
      <sz val="11"/>
      <color rgb="FFFF0000"/>
      <name val="Calibri"/>
      <family val="2"/>
    </font>
    <font>
      <sz val="9"/>
      <name val="Calibri"/>
      <family val="2"/>
      <scheme val="minor"/>
    </font>
    <font>
      <sz val="9"/>
      <color rgb="FFFF0000"/>
      <name val="Calibri"/>
      <family val="2"/>
    </font>
    <font>
      <sz val="9"/>
      <color theme="1"/>
      <name val="Calibri"/>
      <family val="2"/>
    </font>
    <font>
      <sz val="12"/>
      <color rgb="FFFF0000"/>
      <name val="Calibri"/>
      <family val="2"/>
    </font>
    <font>
      <sz val="12"/>
      <color theme="1"/>
      <name val="Calibri"/>
      <family val="2"/>
    </font>
    <font>
      <b/>
      <sz val="9"/>
      <color theme="3"/>
      <name val="Calibri"/>
      <family val="2"/>
    </font>
    <font>
      <sz val="11"/>
      <color rgb="FF9C0006"/>
      <name val="Calibri"/>
      <family val="2"/>
      <scheme val="minor"/>
    </font>
    <font>
      <sz val="11"/>
      <color rgb="FF006100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9C5700"/>
      <name val="Calibri"/>
      <family val="2"/>
      <scheme val="minor"/>
    </font>
    <font>
      <sz val="10"/>
      <name val="Arial"/>
      <family val="2"/>
    </font>
    <font>
      <sz val="11"/>
      <color rgb="FF000000"/>
      <name val="Calibri"/>
      <family val="2"/>
    </font>
    <font>
      <sz val="10"/>
      <color rgb="FFFF0000"/>
      <name val="Arial"/>
      <family val="2"/>
    </font>
    <font>
      <b/>
      <sz val="14"/>
      <name val="Calibri"/>
      <family val="2"/>
    </font>
    <font>
      <b/>
      <sz val="14"/>
      <name val="Arial"/>
      <family val="2"/>
    </font>
    <font>
      <sz val="14"/>
      <color rgb="FF9C5700"/>
      <name val="Calibri"/>
      <family val="2"/>
      <scheme val="minor"/>
    </font>
    <font>
      <sz val="14"/>
      <color rgb="FF006100"/>
      <name val="Calibri"/>
      <family val="2"/>
      <scheme val="minor"/>
    </font>
    <font>
      <sz val="12"/>
      <name val="Arial"/>
      <family val="2"/>
    </font>
    <font>
      <b/>
      <sz val="12"/>
      <color rgb="FFFA7D00"/>
      <name val="Calibri"/>
      <family val="2"/>
      <scheme val="minor"/>
    </font>
    <font>
      <sz val="10"/>
      <color theme="2" tint="-9.9978637043366805E-2"/>
      <name val="Arial"/>
    </font>
    <font>
      <sz val="11"/>
      <color theme="2" tint="-9.9978637043366805E-2"/>
      <name val="Calibri"/>
      <family val="2"/>
      <scheme val="minor"/>
    </font>
    <font>
      <sz val="9"/>
      <color theme="2" tint="-9.9978637043366805E-2"/>
      <name val="Calibri"/>
      <family val="2"/>
    </font>
    <font>
      <b/>
      <sz val="9"/>
      <color theme="2" tint="-9.9978637043366805E-2"/>
      <name val="Calibri"/>
      <family val="2"/>
    </font>
    <font>
      <sz val="11"/>
      <color theme="2" tint="-9.9978637043366805E-2"/>
      <name val="Calibri"/>
      <family val="2"/>
    </font>
    <font>
      <b/>
      <sz val="11"/>
      <color theme="2" tint="-9.9978637043366805E-2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FFC7CE"/>
      </patternFill>
    </fill>
    <fill>
      <patternFill patternType="solid">
        <fgColor rgb="FFC6EFCE"/>
      </patternFill>
    </fill>
    <fill>
      <patternFill patternType="solid">
        <fgColor rgb="FFF2F2F2"/>
      </patternFill>
    </fill>
    <fill>
      <patternFill patternType="solid">
        <fgColor rgb="FFFFEB9C"/>
      </patternFill>
    </fill>
    <fill>
      <patternFill patternType="solid">
        <fgColor rgb="FFFFFFCC"/>
      </patternFill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</fills>
  <borders count="95">
    <border>
      <left/>
      <right/>
      <top/>
      <bottom/>
      <diagonal/>
    </border>
    <border>
      <left style="double">
        <color indexed="8"/>
      </left>
      <right style="double">
        <color indexed="8"/>
      </right>
      <top style="double">
        <color indexed="8"/>
      </top>
      <bottom style="thick">
        <color indexed="8"/>
      </bottom>
      <diagonal/>
    </border>
    <border>
      <left style="double">
        <color indexed="8"/>
      </left>
      <right style="double">
        <color indexed="8"/>
      </right>
      <top/>
      <bottom/>
      <diagonal/>
    </border>
    <border>
      <left style="double">
        <color indexed="8"/>
      </left>
      <right style="double">
        <color indexed="8"/>
      </right>
      <top style="thin">
        <color indexed="8"/>
      </top>
      <bottom style="thin">
        <color indexed="8"/>
      </bottom>
      <diagonal/>
    </border>
    <border>
      <left style="double">
        <color indexed="8"/>
      </left>
      <right style="double">
        <color indexed="8"/>
      </right>
      <top/>
      <bottom style="double">
        <color indexed="8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/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hair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double">
        <color indexed="8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hair">
        <color indexed="64"/>
      </bottom>
      <diagonal/>
    </border>
    <border>
      <left/>
      <right style="thin">
        <color indexed="64"/>
      </right>
      <top style="medium">
        <color indexed="64"/>
      </top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hair">
        <color indexed="64"/>
      </bottom>
      <diagonal/>
    </border>
    <border>
      <left/>
      <right style="thin">
        <color indexed="64"/>
      </right>
      <top/>
      <bottom style="hair">
        <color indexed="64"/>
      </bottom>
      <diagonal/>
    </border>
    <border>
      <left/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hair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dashed">
        <color indexed="64"/>
      </left>
      <right style="dashed">
        <color indexed="64"/>
      </right>
      <top style="dashed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dashed">
        <color indexed="64"/>
      </right>
      <top style="dashed">
        <color indexed="64"/>
      </top>
      <bottom/>
      <diagonal/>
    </border>
    <border>
      <left style="dashed">
        <color indexed="64"/>
      </left>
      <right/>
      <top style="dashed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dashed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dashed">
        <color indexed="64"/>
      </bottom>
      <diagonal/>
    </border>
    <border>
      <left style="medium">
        <color indexed="64"/>
      </left>
      <right/>
      <top style="medium">
        <color indexed="64"/>
      </top>
      <bottom style="dashed">
        <color indexed="64"/>
      </bottom>
      <diagonal/>
    </border>
    <border>
      <left/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hair">
        <color indexed="64"/>
      </bottom>
      <diagonal/>
    </border>
    <border>
      <left style="hair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 style="hair">
        <color indexed="64"/>
      </right>
      <top style="hair">
        <color indexed="64"/>
      </top>
      <bottom style="medium">
        <color indexed="64"/>
      </bottom>
      <diagonal/>
    </border>
    <border>
      <left style="hair">
        <color indexed="64"/>
      </left>
      <right/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 style="hair">
        <color indexed="64"/>
      </right>
      <top/>
      <bottom style="hair">
        <color indexed="64"/>
      </bottom>
      <diagonal/>
    </border>
    <border>
      <left style="hair">
        <color indexed="64"/>
      </left>
      <right/>
      <top/>
      <bottom style="hair">
        <color indexed="64"/>
      </bottom>
      <diagonal/>
    </border>
    <border>
      <left/>
      <right style="dashed">
        <color indexed="64"/>
      </right>
      <top/>
      <bottom/>
      <diagonal/>
    </border>
    <border>
      <left style="dashed">
        <color indexed="64"/>
      </left>
      <right style="dashed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 style="medium">
        <color indexed="64"/>
      </right>
      <top/>
      <bottom style="dashed">
        <color indexed="64"/>
      </bottom>
      <diagonal/>
    </border>
    <border>
      <left/>
      <right style="medium">
        <color indexed="64"/>
      </right>
      <top style="medium">
        <color indexed="64"/>
      </top>
      <bottom style="hair">
        <color indexed="64"/>
      </bottom>
      <diagonal/>
    </border>
    <border>
      <left/>
      <right style="medium">
        <color indexed="64"/>
      </right>
      <top/>
      <bottom style="dashed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</borders>
  <cellStyleXfs count="17">
    <xf numFmtId="0" fontId="0" fillId="0" borderId="0"/>
    <xf numFmtId="164" fontId="13" fillId="0" borderId="0" applyFill="0" applyBorder="0" applyAlignment="0" applyProtection="0"/>
    <xf numFmtId="0" fontId="13" fillId="0" borderId="0"/>
    <xf numFmtId="0" fontId="13" fillId="0" borderId="0"/>
    <xf numFmtId="0" fontId="18" fillId="0" borderId="0"/>
    <xf numFmtId="0" fontId="16" fillId="0" borderId="0"/>
    <xf numFmtId="0" fontId="13" fillId="0" borderId="0"/>
    <xf numFmtId="0" fontId="13" fillId="0" borderId="0"/>
    <xf numFmtId="0" fontId="16" fillId="0" borderId="0"/>
    <xf numFmtId="0" fontId="26" fillId="7" borderId="0" applyNumberFormat="0" applyBorder="0" applyAlignment="0" applyProtection="0"/>
    <xf numFmtId="0" fontId="27" fillId="8" borderId="0" applyNumberFormat="0" applyBorder="0" applyAlignment="0" applyProtection="0"/>
    <xf numFmtId="0" fontId="28" fillId="9" borderId="45" applyNumberFormat="0" applyAlignment="0" applyProtection="0"/>
    <xf numFmtId="0" fontId="29" fillId="10" borderId="0" applyNumberFormat="0" applyBorder="0" applyAlignment="0" applyProtection="0"/>
    <xf numFmtId="0" fontId="30" fillId="11" borderId="79" applyNumberFormat="0" applyFont="0" applyAlignment="0" applyProtection="0"/>
    <xf numFmtId="0" fontId="31" fillId="0" borderId="0"/>
    <xf numFmtId="0" fontId="31" fillId="11" borderId="79" applyNumberFormat="0" applyFont="0" applyAlignment="0" applyProtection="0"/>
    <xf numFmtId="0" fontId="13" fillId="11" borderId="79" applyNumberFormat="0" applyFont="0" applyAlignment="0" applyProtection="0"/>
  </cellStyleXfs>
  <cellXfs count="368">
    <xf numFmtId="0" fontId="0" fillId="0" borderId="0" xfId="0"/>
    <xf numFmtId="0" fontId="0" fillId="0" borderId="0" xfId="0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/>
    </xf>
    <xf numFmtId="0" fontId="3" fillId="0" borderId="2" xfId="0" applyFont="1" applyBorder="1" applyAlignment="1">
      <alignment horizontal="center" vertical="top"/>
    </xf>
    <xf numFmtId="0" fontId="4" fillId="2" borderId="3" xfId="0" applyFont="1" applyFill="1" applyBorder="1" applyAlignment="1">
      <alignment horizontal="center"/>
    </xf>
    <xf numFmtId="0" fontId="5" fillId="0" borderId="2" xfId="0" applyFont="1" applyBorder="1" applyAlignment="1">
      <alignment horizontal="center"/>
    </xf>
    <xf numFmtId="0" fontId="6" fillId="0" borderId="2" xfId="0" applyFont="1" applyBorder="1" applyAlignment="1">
      <alignment horizontal="center"/>
    </xf>
    <xf numFmtId="0" fontId="0" fillId="0" borderId="4" xfId="0" applyBorder="1" applyAlignment="1">
      <alignment horizontal="center"/>
    </xf>
    <xf numFmtId="0" fontId="10" fillId="0" borderId="0" xfId="0" applyFont="1"/>
    <xf numFmtId="0" fontId="8" fillId="0" borderId="0" xfId="0" applyFont="1"/>
    <xf numFmtId="0" fontId="11" fillId="0" borderId="0" xfId="0" applyFont="1"/>
    <xf numFmtId="0" fontId="8" fillId="0" borderId="0" xfId="0" applyFont="1" applyAlignment="1">
      <alignment horizontal="center"/>
    </xf>
    <xf numFmtId="0" fontId="19" fillId="0" borderId="0" xfId="0" applyFont="1"/>
    <xf numFmtId="0" fontId="7" fillId="0" borderId="5" xfId="0" applyFont="1" applyBorder="1" applyAlignment="1">
      <alignment horizontal="center"/>
    </xf>
    <xf numFmtId="0" fontId="10" fillId="3" borderId="6" xfId="0" applyFont="1" applyFill="1" applyBorder="1"/>
    <xf numFmtId="0" fontId="10" fillId="3" borderId="6" xfId="0" applyFont="1" applyFill="1" applyBorder="1" applyAlignment="1">
      <alignment horizontal="center"/>
    </xf>
    <xf numFmtId="0" fontId="10" fillId="3" borderId="7" xfId="0" applyFont="1" applyFill="1" applyBorder="1"/>
    <xf numFmtId="0" fontId="10" fillId="3" borderId="8" xfId="0" applyFont="1" applyFill="1" applyBorder="1"/>
    <xf numFmtId="0" fontId="10" fillId="3" borderId="8" xfId="0" applyFont="1" applyFill="1" applyBorder="1" applyAlignment="1">
      <alignment horizontal="center"/>
    </xf>
    <xf numFmtId="0" fontId="10" fillId="3" borderId="7" xfId="0" applyFont="1" applyFill="1" applyBorder="1" applyAlignment="1">
      <alignment horizontal="center"/>
    </xf>
    <xf numFmtId="0" fontId="9" fillId="3" borderId="9" xfId="0" applyFont="1" applyFill="1" applyBorder="1"/>
    <xf numFmtId="0" fontId="9" fillId="3" borderId="10" xfId="0" applyFont="1" applyFill="1" applyBorder="1"/>
    <xf numFmtId="0" fontId="10" fillId="3" borderId="10" xfId="0" applyFont="1" applyFill="1" applyBorder="1"/>
    <xf numFmtId="0" fontId="10" fillId="3" borderId="10" xfId="0" applyFont="1" applyFill="1" applyBorder="1" applyAlignment="1">
      <alignment horizontal="center"/>
    </xf>
    <xf numFmtId="0" fontId="10" fillId="3" borderId="11" xfId="0" applyFont="1" applyFill="1" applyBorder="1"/>
    <xf numFmtId="0" fontId="10" fillId="3" borderId="12" xfId="0" applyFont="1" applyFill="1" applyBorder="1"/>
    <xf numFmtId="0" fontId="10" fillId="3" borderId="12" xfId="0" applyFont="1" applyFill="1" applyBorder="1" applyAlignment="1">
      <alignment horizontal="center"/>
    </xf>
    <xf numFmtId="0" fontId="10" fillId="3" borderId="12" xfId="0" applyFont="1" applyFill="1" applyBorder="1" applyAlignment="1">
      <alignment horizontal="left"/>
    </xf>
    <xf numFmtId="0" fontId="10" fillId="3" borderId="13" xfId="0" applyFont="1" applyFill="1" applyBorder="1"/>
    <xf numFmtId="0" fontId="10" fillId="3" borderId="13" xfId="0" applyFont="1" applyFill="1" applyBorder="1" applyAlignment="1">
      <alignment horizontal="center"/>
    </xf>
    <xf numFmtId="0" fontId="10" fillId="3" borderId="14" xfId="0" applyFont="1" applyFill="1" applyBorder="1" applyAlignment="1">
      <alignment horizontal="center"/>
    </xf>
    <xf numFmtId="0" fontId="10" fillId="3" borderId="15" xfId="0" applyFont="1" applyFill="1" applyBorder="1"/>
    <xf numFmtId="0" fontId="10" fillId="3" borderId="16" xfId="0" applyFont="1" applyFill="1" applyBorder="1"/>
    <xf numFmtId="0" fontId="10" fillId="3" borderId="16" xfId="0" applyFont="1" applyFill="1" applyBorder="1" applyAlignment="1">
      <alignment horizontal="center"/>
    </xf>
    <xf numFmtId="0" fontId="10" fillId="3" borderId="17" xfId="0" applyFont="1" applyFill="1" applyBorder="1"/>
    <xf numFmtId="0" fontId="10" fillId="3" borderId="18" xfId="0" applyFont="1" applyFill="1" applyBorder="1"/>
    <xf numFmtId="0" fontId="10" fillId="3" borderId="18" xfId="0" applyFont="1" applyFill="1" applyBorder="1" applyAlignment="1">
      <alignment horizontal="center"/>
    </xf>
    <xf numFmtId="0" fontId="10" fillId="3" borderId="19" xfId="0" applyFont="1" applyFill="1" applyBorder="1"/>
    <xf numFmtId="0" fontId="10" fillId="3" borderId="20" xfId="0" applyFont="1" applyFill="1" applyBorder="1"/>
    <xf numFmtId="0" fontId="10" fillId="3" borderId="20" xfId="0" applyFont="1" applyFill="1" applyBorder="1" applyAlignment="1">
      <alignment horizontal="center"/>
    </xf>
    <xf numFmtId="0" fontId="14" fillId="3" borderId="20" xfId="0" applyFont="1" applyFill="1" applyBorder="1" applyAlignment="1">
      <alignment horizontal="center"/>
    </xf>
    <xf numFmtId="0" fontId="10" fillId="3" borderId="19" xfId="0" applyFont="1" applyFill="1" applyBorder="1" applyAlignment="1">
      <alignment horizontal="center"/>
    </xf>
    <xf numFmtId="0" fontId="15" fillId="0" borderId="0" xfId="0" applyFont="1"/>
    <xf numFmtId="0" fontId="10" fillId="3" borderId="9" xfId="0" applyFont="1" applyFill="1" applyBorder="1"/>
    <xf numFmtId="14" fontId="10" fillId="0" borderId="0" xfId="0" applyNumberFormat="1" applyFont="1" applyAlignment="1">
      <alignment horizontal="left"/>
    </xf>
    <xf numFmtId="165" fontId="20" fillId="3" borderId="21" xfId="1" applyNumberFormat="1" applyFont="1" applyFill="1" applyBorder="1" applyAlignment="1">
      <alignment horizontal="center"/>
    </xf>
    <xf numFmtId="0" fontId="21" fillId="0" borderId="0" xfId="0" applyFont="1"/>
    <xf numFmtId="0" fontId="10" fillId="3" borderId="22" xfId="0" applyFont="1" applyFill="1" applyBorder="1" applyAlignment="1">
      <alignment horizontal="center"/>
    </xf>
    <xf numFmtId="0" fontId="10" fillId="3" borderId="23" xfId="0" applyFont="1" applyFill="1" applyBorder="1" applyAlignment="1">
      <alignment horizontal="center"/>
    </xf>
    <xf numFmtId="0" fontId="10" fillId="3" borderId="24" xfId="0" applyFont="1" applyFill="1" applyBorder="1" applyAlignment="1">
      <alignment horizontal="center"/>
    </xf>
    <xf numFmtId="0" fontId="10" fillId="3" borderId="25" xfId="0" applyFont="1" applyFill="1" applyBorder="1"/>
    <xf numFmtId="0" fontId="10" fillId="3" borderId="26" xfId="0" applyFont="1" applyFill="1" applyBorder="1"/>
    <xf numFmtId="0" fontId="7" fillId="0" borderId="27" xfId="0" applyFont="1" applyBorder="1" applyAlignment="1">
      <alignment horizontal="center" wrapText="1"/>
    </xf>
    <xf numFmtId="0" fontId="7" fillId="0" borderId="28" xfId="0" applyFont="1" applyBorder="1" applyAlignment="1">
      <alignment horizontal="left"/>
    </xf>
    <xf numFmtId="0" fontId="7" fillId="0" borderId="5" xfId="0" applyFont="1" applyBorder="1" applyAlignment="1">
      <alignment horizontal="left"/>
    </xf>
    <xf numFmtId="0" fontId="7" fillId="0" borderId="29" xfId="0" applyFont="1" applyBorder="1" applyAlignment="1">
      <alignment horizontal="left"/>
    </xf>
    <xf numFmtId="0" fontId="7" fillId="0" borderId="5" xfId="0" quotePrefix="1" applyFont="1" applyBorder="1" applyAlignment="1">
      <alignment horizontal="left"/>
    </xf>
    <xf numFmtId="0" fontId="15" fillId="0" borderId="0" xfId="0" applyFont="1" applyAlignment="1">
      <alignment horizontal="center"/>
    </xf>
    <xf numFmtId="0" fontId="10" fillId="0" borderId="0" xfId="0" applyFont="1" applyAlignment="1">
      <alignment horizontal="center"/>
    </xf>
    <xf numFmtId="0" fontId="17" fillId="0" borderId="2" xfId="0" applyFont="1" applyBorder="1" applyAlignment="1">
      <alignment horizontal="center"/>
    </xf>
    <xf numFmtId="0" fontId="0" fillId="0" borderId="30" xfId="0" applyBorder="1" applyAlignment="1">
      <alignment horizontal="center"/>
    </xf>
    <xf numFmtId="0" fontId="10" fillId="3" borderId="31" xfId="0" applyFont="1" applyFill="1" applyBorder="1" applyAlignment="1">
      <alignment horizontal="center"/>
    </xf>
    <xf numFmtId="0" fontId="10" fillId="3" borderId="32" xfId="0" applyFont="1" applyFill="1" applyBorder="1"/>
    <xf numFmtId="0" fontId="10" fillId="3" borderId="31" xfId="0" applyFont="1" applyFill="1" applyBorder="1"/>
    <xf numFmtId="0" fontId="10" fillId="3" borderId="33" xfId="0" applyFont="1" applyFill="1" applyBorder="1" applyAlignment="1">
      <alignment horizontal="center"/>
    </xf>
    <xf numFmtId="0" fontId="10" fillId="3" borderId="15" xfId="0" applyFont="1" applyFill="1" applyBorder="1" applyAlignment="1">
      <alignment horizontal="center"/>
    </xf>
    <xf numFmtId="0" fontId="21" fillId="3" borderId="12" xfId="0" applyFont="1" applyFill="1" applyBorder="1" applyAlignment="1">
      <alignment horizontal="center"/>
    </xf>
    <xf numFmtId="0" fontId="21" fillId="3" borderId="12" xfId="0" applyFont="1" applyFill="1" applyBorder="1"/>
    <xf numFmtId="0" fontId="21" fillId="3" borderId="16" xfId="0" applyFont="1" applyFill="1" applyBorder="1" applyAlignment="1">
      <alignment horizontal="center"/>
    </xf>
    <xf numFmtId="0" fontId="21" fillId="3" borderId="16" xfId="0" applyFont="1" applyFill="1" applyBorder="1"/>
    <xf numFmtId="0" fontId="21" fillId="3" borderId="13" xfId="0" applyFont="1" applyFill="1" applyBorder="1" applyAlignment="1">
      <alignment horizontal="center"/>
    </xf>
    <xf numFmtId="0" fontId="21" fillId="3" borderId="13" xfId="0" applyFont="1" applyFill="1" applyBorder="1" applyAlignment="1">
      <alignment horizontal="left"/>
    </xf>
    <xf numFmtId="0" fontId="21" fillId="3" borderId="18" xfId="0" applyFont="1" applyFill="1" applyBorder="1" applyAlignment="1">
      <alignment horizontal="center"/>
    </xf>
    <xf numFmtId="0" fontId="10" fillId="3" borderId="13" xfId="0" applyFont="1" applyFill="1" applyBorder="1" applyAlignment="1">
      <alignment horizontal="left"/>
    </xf>
    <xf numFmtId="0" fontId="21" fillId="3" borderId="11" xfId="0" applyFont="1" applyFill="1" applyBorder="1"/>
    <xf numFmtId="0" fontId="21" fillId="0" borderId="0" xfId="0" applyFont="1" applyAlignment="1">
      <alignment horizontal="center"/>
    </xf>
    <xf numFmtId="0" fontId="21" fillId="3" borderId="15" xfId="0" applyFont="1" applyFill="1" applyBorder="1"/>
    <xf numFmtId="0" fontId="22" fillId="3" borderId="11" xfId="0" applyFont="1" applyFill="1" applyBorder="1"/>
    <xf numFmtId="0" fontId="22" fillId="3" borderId="12" xfId="0" applyFont="1" applyFill="1" applyBorder="1"/>
    <xf numFmtId="0" fontId="22" fillId="3" borderId="12" xfId="0" applyFont="1" applyFill="1" applyBorder="1" applyAlignment="1">
      <alignment horizontal="center"/>
    </xf>
    <xf numFmtId="0" fontId="22" fillId="3" borderId="11" xfId="0" applyFont="1" applyFill="1" applyBorder="1" applyAlignment="1">
      <alignment horizontal="center"/>
    </xf>
    <xf numFmtId="0" fontId="22" fillId="3" borderId="34" xfId="0" applyFont="1" applyFill="1" applyBorder="1" applyAlignment="1">
      <alignment horizontal="center"/>
    </xf>
    <xf numFmtId="0" fontId="22" fillId="0" borderId="0" xfId="0" applyFont="1"/>
    <xf numFmtId="0" fontId="22" fillId="0" borderId="0" xfId="0" applyFont="1" applyAlignment="1">
      <alignment horizontal="center"/>
    </xf>
    <xf numFmtId="0" fontId="21" fillId="3" borderId="13" xfId="0" applyFont="1" applyFill="1" applyBorder="1"/>
    <xf numFmtId="0" fontId="21" fillId="3" borderId="35" xfId="0" applyFont="1" applyFill="1" applyBorder="1" applyAlignment="1">
      <alignment horizontal="center"/>
    </xf>
    <xf numFmtId="0" fontId="21" fillId="3" borderId="17" xfId="0" applyFont="1" applyFill="1" applyBorder="1" applyAlignment="1">
      <alignment horizontal="center"/>
    </xf>
    <xf numFmtId="0" fontId="15" fillId="4" borderId="0" xfId="0" applyFont="1" applyFill="1"/>
    <xf numFmtId="0" fontId="15" fillId="4" borderId="0" xfId="0" applyFont="1" applyFill="1" applyAlignment="1">
      <alignment horizontal="center"/>
    </xf>
    <xf numFmtId="0" fontId="23" fillId="4" borderId="0" xfId="0" applyFont="1" applyFill="1"/>
    <xf numFmtId="0" fontId="24" fillId="4" borderId="0" xfId="0" applyFont="1" applyFill="1"/>
    <xf numFmtId="0" fontId="12" fillId="4" borderId="0" xfId="0" applyFont="1" applyFill="1"/>
    <xf numFmtId="0" fontId="15" fillId="4" borderId="10" xfId="0" applyFont="1" applyFill="1" applyBorder="1"/>
    <xf numFmtId="0" fontId="15" fillId="4" borderId="10" xfId="0" applyFont="1" applyFill="1" applyBorder="1" applyAlignment="1">
      <alignment horizontal="center"/>
    </xf>
    <xf numFmtId="0" fontId="15" fillId="4" borderId="6" xfId="0" applyFont="1" applyFill="1" applyBorder="1"/>
    <xf numFmtId="14" fontId="15" fillId="4" borderId="0" xfId="0" applyNumberFormat="1" applyFont="1" applyFill="1" applyAlignment="1">
      <alignment horizontal="left"/>
    </xf>
    <xf numFmtId="0" fontId="15" fillId="4" borderId="21" xfId="0" applyFont="1" applyFill="1" applyBorder="1"/>
    <xf numFmtId="0" fontId="15" fillId="4" borderId="21" xfId="0" applyFont="1" applyFill="1" applyBorder="1" applyAlignment="1">
      <alignment horizontal="center"/>
    </xf>
    <xf numFmtId="0" fontId="15" fillId="4" borderId="26" xfId="0" applyFont="1" applyFill="1" applyBorder="1" applyAlignment="1">
      <alignment horizontal="center"/>
    </xf>
    <xf numFmtId="0" fontId="24" fillId="4" borderId="6" xfId="0" applyFont="1" applyFill="1" applyBorder="1"/>
    <xf numFmtId="0" fontId="24" fillId="4" borderId="21" xfId="0" applyFont="1" applyFill="1" applyBorder="1"/>
    <xf numFmtId="0" fontId="24" fillId="4" borderId="21" xfId="0" applyFont="1" applyFill="1" applyBorder="1" applyAlignment="1">
      <alignment horizontal="center"/>
    </xf>
    <xf numFmtId="0" fontId="24" fillId="4" borderId="26" xfId="0" applyFont="1" applyFill="1" applyBorder="1" applyAlignment="1">
      <alignment horizontal="center"/>
    </xf>
    <xf numFmtId="0" fontId="15" fillId="4" borderId="21" xfId="0" applyFont="1" applyFill="1" applyBorder="1" applyAlignment="1">
      <alignment horizontal="left"/>
    </xf>
    <xf numFmtId="0" fontId="15" fillId="4" borderId="9" xfId="0" applyFont="1" applyFill="1" applyBorder="1"/>
    <xf numFmtId="0" fontId="15" fillId="4" borderId="25" xfId="0" applyFont="1" applyFill="1" applyBorder="1" applyAlignment="1">
      <alignment horizontal="center"/>
    </xf>
    <xf numFmtId="0" fontId="21" fillId="3" borderId="34" xfId="0" applyFont="1" applyFill="1" applyBorder="1" applyAlignment="1">
      <alignment horizontal="center"/>
    </xf>
    <xf numFmtId="0" fontId="21" fillId="3" borderId="11" xfId="0" applyFont="1" applyFill="1" applyBorder="1" applyAlignment="1">
      <alignment horizontal="center"/>
    </xf>
    <xf numFmtId="0" fontId="25" fillId="3" borderId="11" xfId="0" applyFont="1" applyFill="1" applyBorder="1"/>
    <xf numFmtId="0" fontId="25" fillId="3" borderId="12" xfId="0" applyFont="1" applyFill="1" applyBorder="1"/>
    <xf numFmtId="0" fontId="25" fillId="3" borderId="12" xfId="0" applyFont="1" applyFill="1" applyBorder="1" applyAlignment="1">
      <alignment horizontal="center"/>
    </xf>
    <xf numFmtId="0" fontId="25" fillId="0" borderId="0" xfId="0" applyFont="1"/>
    <xf numFmtId="0" fontId="25" fillId="0" borderId="0" xfId="0" applyFont="1" applyAlignment="1">
      <alignment horizontal="center"/>
    </xf>
    <xf numFmtId="0" fontId="25" fillId="3" borderId="15" xfId="0" applyFont="1" applyFill="1" applyBorder="1"/>
    <xf numFmtId="0" fontId="25" fillId="3" borderId="16" xfId="0" applyFont="1" applyFill="1" applyBorder="1"/>
    <xf numFmtId="0" fontId="25" fillId="3" borderId="16" xfId="0" applyFont="1" applyFill="1" applyBorder="1" applyAlignment="1">
      <alignment horizontal="center"/>
    </xf>
    <xf numFmtId="0" fontId="10" fillId="3" borderId="14" xfId="0" applyFont="1" applyFill="1" applyBorder="1"/>
    <xf numFmtId="0" fontId="23" fillId="0" borderId="0" xfId="0" applyFont="1"/>
    <xf numFmtId="0" fontId="15" fillId="5" borderId="10" xfId="0" applyFont="1" applyFill="1" applyBorder="1"/>
    <xf numFmtId="0" fontId="15" fillId="5" borderId="21" xfId="0" applyFont="1" applyFill="1" applyBorder="1" applyAlignment="1">
      <alignment horizontal="left"/>
    </xf>
    <xf numFmtId="0" fontId="15" fillId="5" borderId="21" xfId="0" applyFont="1" applyFill="1" applyBorder="1"/>
    <xf numFmtId="0" fontId="24" fillId="5" borderId="21" xfId="0" applyFont="1" applyFill="1" applyBorder="1"/>
    <xf numFmtId="0" fontId="12" fillId="4" borderId="19" xfId="0" applyFont="1" applyFill="1" applyBorder="1" applyAlignment="1">
      <alignment horizontal="center"/>
    </xf>
    <xf numFmtId="0" fontId="12" fillId="4" borderId="20" xfId="0" applyFont="1" applyFill="1" applyBorder="1" applyAlignment="1">
      <alignment horizontal="center"/>
    </xf>
    <xf numFmtId="0" fontId="12" fillId="5" borderId="20" xfId="0" applyFont="1" applyFill="1" applyBorder="1" applyAlignment="1">
      <alignment horizontal="center"/>
    </xf>
    <xf numFmtId="0" fontId="12" fillId="4" borderId="24" xfId="0" applyFont="1" applyFill="1" applyBorder="1" applyAlignment="1">
      <alignment horizontal="center" wrapText="1"/>
    </xf>
    <xf numFmtId="0" fontId="12" fillId="4" borderId="0" xfId="0" applyFont="1" applyFill="1" applyAlignment="1">
      <alignment horizontal="center"/>
    </xf>
    <xf numFmtId="0" fontId="10" fillId="3" borderId="36" xfId="0" applyFont="1" applyFill="1" applyBorder="1" applyAlignment="1">
      <alignment horizontal="center"/>
    </xf>
    <xf numFmtId="0" fontId="10" fillId="3" borderId="32" xfId="0" applyFont="1" applyFill="1" applyBorder="1" applyAlignment="1">
      <alignment horizontal="center"/>
    </xf>
    <xf numFmtId="0" fontId="10" fillId="3" borderId="34" xfId="0" applyFont="1" applyFill="1" applyBorder="1" applyAlignment="1">
      <alignment horizontal="center"/>
    </xf>
    <xf numFmtId="0" fontId="10" fillId="3" borderId="11" xfId="0" applyFont="1" applyFill="1" applyBorder="1" applyAlignment="1">
      <alignment horizontal="center"/>
    </xf>
    <xf numFmtId="0" fontId="21" fillId="3" borderId="23" xfId="0" applyFont="1" applyFill="1" applyBorder="1" applyAlignment="1">
      <alignment horizontal="center"/>
    </xf>
    <xf numFmtId="0" fontId="21" fillId="3" borderId="14" xfId="0" applyFont="1" applyFill="1" applyBorder="1" applyAlignment="1">
      <alignment horizontal="center"/>
    </xf>
    <xf numFmtId="0" fontId="21" fillId="3" borderId="33" xfId="0" applyFont="1" applyFill="1" applyBorder="1" applyAlignment="1">
      <alignment horizontal="center"/>
    </xf>
    <xf numFmtId="0" fontId="21" fillId="3" borderId="15" xfId="0" applyFont="1" applyFill="1" applyBorder="1" applyAlignment="1">
      <alignment horizontal="center"/>
    </xf>
    <xf numFmtId="0" fontId="25" fillId="3" borderId="34" xfId="0" applyFont="1" applyFill="1" applyBorder="1" applyAlignment="1">
      <alignment horizontal="center"/>
    </xf>
    <xf numFmtId="0" fontId="25" fillId="3" borderId="11" xfId="0" applyFont="1" applyFill="1" applyBorder="1" applyAlignment="1">
      <alignment horizontal="center"/>
    </xf>
    <xf numFmtId="0" fontId="25" fillId="3" borderId="33" xfId="0" applyFont="1" applyFill="1" applyBorder="1" applyAlignment="1">
      <alignment horizontal="center"/>
    </xf>
    <xf numFmtId="0" fontId="25" fillId="3" borderId="15" xfId="0" applyFont="1" applyFill="1" applyBorder="1" applyAlignment="1">
      <alignment horizontal="center"/>
    </xf>
    <xf numFmtId="0" fontId="26" fillId="7" borderId="11" xfId="9" applyBorder="1"/>
    <xf numFmtId="0" fontId="26" fillId="7" borderId="12" xfId="9" applyBorder="1"/>
    <xf numFmtId="0" fontId="26" fillId="7" borderId="12" xfId="9" applyBorder="1" applyAlignment="1">
      <alignment horizontal="center"/>
    </xf>
    <xf numFmtId="0" fontId="26" fillId="7" borderId="12" xfId="9" applyBorder="1" applyAlignment="1">
      <alignment horizontal="left"/>
    </xf>
    <xf numFmtId="0" fontId="26" fillId="7" borderId="11" xfId="9" applyBorder="1" applyAlignment="1">
      <alignment horizontal="center"/>
    </xf>
    <xf numFmtId="0" fontId="26" fillId="7" borderId="34" xfId="9" applyBorder="1" applyAlignment="1">
      <alignment horizontal="center"/>
    </xf>
    <xf numFmtId="0" fontId="26" fillId="7" borderId="0" xfId="9"/>
    <xf numFmtId="0" fontId="26" fillId="7" borderId="0" xfId="9" applyAlignment="1">
      <alignment horizontal="center"/>
    </xf>
    <xf numFmtId="0" fontId="10" fillId="3" borderId="42" xfId="0" applyFont="1" applyFill="1" applyBorder="1"/>
    <xf numFmtId="0" fontId="10" fillId="3" borderId="43" xfId="0" applyFont="1" applyFill="1" applyBorder="1"/>
    <xf numFmtId="0" fontId="10" fillId="3" borderId="43" xfId="0" applyFont="1" applyFill="1" applyBorder="1" applyAlignment="1">
      <alignment horizontal="center"/>
    </xf>
    <xf numFmtId="0" fontId="10" fillId="3" borderId="42" xfId="0" applyFont="1" applyFill="1" applyBorder="1" applyAlignment="1">
      <alignment horizontal="center"/>
    </xf>
    <xf numFmtId="0" fontId="10" fillId="3" borderId="44" xfId="0" applyFont="1" applyFill="1" applyBorder="1" applyAlignment="1">
      <alignment horizontal="center"/>
    </xf>
    <xf numFmtId="0" fontId="10" fillId="3" borderId="0" xfId="0" applyFont="1" applyFill="1"/>
    <xf numFmtId="0" fontId="10" fillId="3" borderId="0" xfId="0" applyFont="1" applyFill="1" applyAlignment="1">
      <alignment horizontal="center"/>
    </xf>
    <xf numFmtId="0" fontId="27" fillId="8" borderId="0" xfId="10"/>
    <xf numFmtId="0" fontId="28" fillId="9" borderId="45" xfId="11"/>
    <xf numFmtId="0" fontId="25" fillId="3" borderId="34" xfId="0" applyFont="1" applyFill="1" applyBorder="1"/>
    <xf numFmtId="0" fontId="25" fillId="3" borderId="38" xfId="0" applyFont="1" applyFill="1" applyBorder="1"/>
    <xf numFmtId="0" fontId="10" fillId="3" borderId="46" xfId="0" applyFont="1" applyFill="1" applyBorder="1"/>
    <xf numFmtId="0" fontId="10" fillId="3" borderId="46" xfId="0" applyFont="1" applyFill="1" applyBorder="1" applyAlignment="1">
      <alignment horizontal="center"/>
    </xf>
    <xf numFmtId="0" fontId="14" fillId="3" borderId="46" xfId="0" applyFont="1" applyFill="1" applyBorder="1" applyAlignment="1">
      <alignment horizontal="center"/>
    </xf>
    <xf numFmtId="0" fontId="10" fillId="3" borderId="9" xfId="0" applyFont="1" applyFill="1" applyBorder="1" applyAlignment="1">
      <alignment horizontal="center"/>
    </xf>
    <xf numFmtId="0" fontId="9" fillId="3" borderId="43" xfId="0" applyFont="1" applyFill="1" applyBorder="1"/>
    <xf numFmtId="165" fontId="20" fillId="3" borderId="48" xfId="1" applyNumberFormat="1" applyFont="1" applyFill="1" applyBorder="1" applyAlignment="1">
      <alignment horizontal="center"/>
    </xf>
    <xf numFmtId="0" fontId="14" fillId="3" borderId="0" xfId="0" applyFont="1" applyFill="1" applyAlignment="1">
      <alignment horizontal="center"/>
    </xf>
    <xf numFmtId="0" fontId="10" fillId="3" borderId="49" xfId="0" applyFont="1" applyFill="1" applyBorder="1"/>
    <xf numFmtId="0" fontId="9" fillId="3" borderId="42" xfId="0" applyFont="1" applyFill="1" applyBorder="1"/>
    <xf numFmtId="0" fontId="10" fillId="3" borderId="50" xfId="0" applyFont="1" applyFill="1" applyBorder="1" applyAlignment="1">
      <alignment horizontal="center"/>
    </xf>
    <xf numFmtId="0" fontId="10" fillId="3" borderId="44" xfId="0" applyFont="1" applyFill="1" applyBorder="1"/>
    <xf numFmtId="0" fontId="10" fillId="3" borderId="51" xfId="0" applyFont="1" applyFill="1" applyBorder="1"/>
    <xf numFmtId="0" fontId="10" fillId="3" borderId="47" xfId="0" applyFont="1" applyFill="1" applyBorder="1"/>
    <xf numFmtId="0" fontId="10" fillId="3" borderId="47" xfId="0" applyFont="1" applyFill="1" applyBorder="1" applyAlignment="1">
      <alignment horizontal="center"/>
    </xf>
    <xf numFmtId="0" fontId="14" fillId="3" borderId="47" xfId="0" applyFont="1" applyFill="1" applyBorder="1" applyAlignment="1">
      <alignment horizontal="center"/>
    </xf>
    <xf numFmtId="0" fontId="10" fillId="3" borderId="52" xfId="0" applyFont="1" applyFill="1" applyBorder="1" applyAlignment="1">
      <alignment horizontal="center"/>
    </xf>
    <xf numFmtId="0" fontId="10" fillId="3" borderId="53" xfId="0" applyFont="1" applyFill="1" applyBorder="1"/>
    <xf numFmtId="0" fontId="10" fillId="3" borderId="54" xfId="0" applyFont="1" applyFill="1" applyBorder="1"/>
    <xf numFmtId="0" fontId="10" fillId="3" borderId="54" xfId="0" applyFont="1" applyFill="1" applyBorder="1" applyAlignment="1">
      <alignment horizontal="center"/>
    </xf>
    <xf numFmtId="0" fontId="14" fillId="3" borderId="54" xfId="0" applyFont="1" applyFill="1" applyBorder="1" applyAlignment="1">
      <alignment horizontal="center"/>
    </xf>
    <xf numFmtId="0" fontId="10" fillId="3" borderId="55" xfId="0" applyFont="1" applyFill="1" applyBorder="1" applyAlignment="1">
      <alignment horizontal="center"/>
    </xf>
    <xf numFmtId="0" fontId="10" fillId="3" borderId="56" xfId="0" applyFont="1" applyFill="1" applyBorder="1"/>
    <xf numFmtId="0" fontId="10" fillId="3" borderId="57" xfId="0" applyFont="1" applyFill="1" applyBorder="1" applyAlignment="1">
      <alignment horizontal="center"/>
    </xf>
    <xf numFmtId="0" fontId="14" fillId="3" borderId="57" xfId="0" applyFont="1" applyFill="1" applyBorder="1" applyAlignment="1">
      <alignment horizontal="center"/>
    </xf>
    <xf numFmtId="0" fontId="10" fillId="3" borderId="58" xfId="0" applyFont="1" applyFill="1" applyBorder="1" applyAlignment="1">
      <alignment horizontal="center"/>
    </xf>
    <xf numFmtId="0" fontId="10" fillId="3" borderId="59" xfId="0" applyFont="1" applyFill="1" applyBorder="1"/>
    <xf numFmtId="0" fontId="10" fillId="3" borderId="60" xfId="0" applyFont="1" applyFill="1" applyBorder="1" applyAlignment="1">
      <alignment horizontal="center"/>
    </xf>
    <xf numFmtId="0" fontId="14" fillId="3" borderId="60" xfId="0" applyFont="1" applyFill="1" applyBorder="1" applyAlignment="1">
      <alignment horizontal="center"/>
    </xf>
    <xf numFmtId="0" fontId="10" fillId="3" borderId="61" xfId="0" applyFont="1" applyFill="1" applyBorder="1" applyAlignment="1">
      <alignment horizontal="center"/>
    </xf>
    <xf numFmtId="0" fontId="10" fillId="3" borderId="62" xfId="0" applyFont="1" applyFill="1" applyBorder="1"/>
    <xf numFmtId="0" fontId="10" fillId="3" borderId="63" xfId="0" applyFont="1" applyFill="1" applyBorder="1"/>
    <xf numFmtId="0" fontId="10" fillId="3" borderId="64" xfId="0" applyFont="1" applyFill="1" applyBorder="1"/>
    <xf numFmtId="0" fontId="10" fillId="3" borderId="65" xfId="0" applyFont="1" applyFill="1" applyBorder="1"/>
    <xf numFmtId="0" fontId="10" fillId="3" borderId="62" xfId="0" applyFont="1" applyFill="1" applyBorder="1" applyAlignment="1">
      <alignment horizontal="center"/>
    </xf>
    <xf numFmtId="0" fontId="14" fillId="3" borderId="62" xfId="0" applyFont="1" applyFill="1" applyBorder="1" applyAlignment="1">
      <alignment horizontal="center"/>
    </xf>
    <xf numFmtId="0" fontId="10" fillId="3" borderId="66" xfId="0" applyFont="1" applyFill="1" applyBorder="1" applyAlignment="1">
      <alignment horizontal="center"/>
    </xf>
    <xf numFmtId="0" fontId="10" fillId="3" borderId="67" xfId="0" applyFont="1" applyFill="1" applyBorder="1"/>
    <xf numFmtId="0" fontId="10" fillId="3" borderId="68" xfId="0" applyFont="1" applyFill="1" applyBorder="1" applyAlignment="1">
      <alignment horizontal="center"/>
    </xf>
    <xf numFmtId="0" fontId="14" fillId="3" borderId="68" xfId="0" applyFont="1" applyFill="1" applyBorder="1" applyAlignment="1">
      <alignment horizontal="center"/>
    </xf>
    <xf numFmtId="0" fontId="10" fillId="3" borderId="69" xfId="0" applyFont="1" applyFill="1" applyBorder="1" applyAlignment="1">
      <alignment horizontal="center"/>
    </xf>
    <xf numFmtId="0" fontId="10" fillId="3" borderId="21" xfId="0" applyFont="1" applyFill="1" applyBorder="1"/>
    <xf numFmtId="0" fontId="10" fillId="3" borderId="21" xfId="0" applyFont="1" applyFill="1" applyBorder="1" applyAlignment="1">
      <alignment horizontal="center"/>
    </xf>
    <xf numFmtId="0" fontId="14" fillId="3" borderId="21" xfId="0" applyFont="1" applyFill="1" applyBorder="1" applyAlignment="1">
      <alignment horizontal="center"/>
    </xf>
    <xf numFmtId="0" fontId="10" fillId="3" borderId="21" xfId="0" applyFont="1" applyFill="1" applyBorder="1" applyAlignment="1">
      <alignment horizontal="left"/>
    </xf>
    <xf numFmtId="0" fontId="21" fillId="3" borderId="21" xfId="0" applyFont="1" applyFill="1" applyBorder="1" applyAlignment="1">
      <alignment horizontal="center"/>
    </xf>
    <xf numFmtId="0" fontId="22" fillId="3" borderId="21" xfId="0" applyFont="1" applyFill="1" applyBorder="1"/>
    <xf numFmtId="0" fontId="22" fillId="3" borderId="21" xfId="0" applyFont="1" applyFill="1" applyBorder="1" applyAlignment="1">
      <alignment horizontal="center"/>
    </xf>
    <xf numFmtId="0" fontId="27" fillId="8" borderId="21" xfId="10" applyBorder="1" applyAlignment="1">
      <alignment horizontal="left"/>
    </xf>
    <xf numFmtId="0" fontId="27" fillId="8" borderId="21" xfId="10" applyBorder="1"/>
    <xf numFmtId="0" fontId="10" fillId="3" borderId="63" xfId="0" applyFont="1" applyFill="1" applyBorder="1" applyAlignment="1">
      <alignment horizontal="center"/>
    </xf>
    <xf numFmtId="0" fontId="10" fillId="3" borderId="70" xfId="0" applyFont="1" applyFill="1" applyBorder="1"/>
    <xf numFmtId="0" fontId="10" fillId="3" borderId="71" xfId="0" applyFont="1" applyFill="1" applyBorder="1"/>
    <xf numFmtId="0" fontId="10" fillId="3" borderId="71" xfId="0" applyFont="1" applyFill="1" applyBorder="1" applyAlignment="1">
      <alignment horizontal="center"/>
    </xf>
    <xf numFmtId="0" fontId="10" fillId="3" borderId="72" xfId="0" applyFont="1" applyFill="1" applyBorder="1"/>
    <xf numFmtId="0" fontId="10" fillId="3" borderId="73" xfId="0" applyFont="1" applyFill="1" applyBorder="1"/>
    <xf numFmtId="0" fontId="10" fillId="3" borderId="73" xfId="0" applyFont="1" applyFill="1" applyBorder="1" applyAlignment="1">
      <alignment horizontal="center"/>
    </xf>
    <xf numFmtId="0" fontId="10" fillId="3" borderId="74" xfId="0" applyFont="1" applyFill="1" applyBorder="1"/>
    <xf numFmtId="0" fontId="10" fillId="3" borderId="75" xfId="0" applyFont="1" applyFill="1" applyBorder="1" applyAlignment="1">
      <alignment horizontal="center"/>
    </xf>
    <xf numFmtId="0" fontId="10" fillId="3" borderId="76" xfId="0" applyFont="1" applyFill="1" applyBorder="1"/>
    <xf numFmtId="0" fontId="10" fillId="3" borderId="48" xfId="0" applyFont="1" applyFill="1" applyBorder="1"/>
    <xf numFmtId="0" fontId="10" fillId="3" borderId="48" xfId="0" applyFont="1" applyFill="1" applyBorder="1" applyAlignment="1">
      <alignment horizontal="center"/>
    </xf>
    <xf numFmtId="0" fontId="29" fillId="10" borderId="0" xfId="12"/>
    <xf numFmtId="0" fontId="26" fillId="7" borderId="8" xfId="9" applyBorder="1"/>
    <xf numFmtId="0" fontId="26" fillId="7" borderId="16" xfId="9" applyBorder="1"/>
    <xf numFmtId="0" fontId="10" fillId="3" borderId="77" xfId="0" applyFont="1" applyFill="1" applyBorder="1"/>
    <xf numFmtId="0" fontId="10" fillId="3" borderId="78" xfId="0" applyFont="1" applyFill="1" applyBorder="1" applyAlignment="1">
      <alignment horizontal="center"/>
    </xf>
    <xf numFmtId="0" fontId="0" fillId="0" borderId="0" xfId="0" quotePrefix="1"/>
    <xf numFmtId="0" fontId="10" fillId="0" borderId="6" xfId="0" applyFont="1" applyBorder="1"/>
    <xf numFmtId="0" fontId="10" fillId="3" borderId="81" xfId="0" applyFont="1" applyFill="1" applyBorder="1"/>
    <xf numFmtId="0" fontId="10" fillId="3" borderId="80" xfId="0" applyFont="1" applyFill="1" applyBorder="1"/>
    <xf numFmtId="0" fontId="10" fillId="3" borderId="83" xfId="0" applyFont="1" applyFill="1" applyBorder="1"/>
    <xf numFmtId="0" fontId="10" fillId="3" borderId="82" xfId="0" applyFont="1" applyFill="1" applyBorder="1"/>
    <xf numFmtId="0" fontId="0" fillId="0" borderId="79" xfId="0" applyBorder="1"/>
    <xf numFmtId="0" fontId="12" fillId="6" borderId="19" xfId="0" applyFont="1" applyFill="1" applyBorder="1"/>
    <xf numFmtId="0" fontId="0" fillId="0" borderId="0" xfId="0" applyAlignment="1">
      <alignment wrapText="1"/>
    </xf>
    <xf numFmtId="0" fontId="10" fillId="3" borderId="34" xfId="0" applyFont="1" applyFill="1" applyBorder="1" applyAlignment="1">
      <alignment horizontal="right"/>
    </xf>
    <xf numFmtId="0" fontId="31" fillId="0" borderId="0" xfId="0" applyFont="1"/>
    <xf numFmtId="0" fontId="32" fillId="0" borderId="0" xfId="0" applyFont="1"/>
    <xf numFmtId="0" fontId="31" fillId="0" borderId="0" xfId="14"/>
    <xf numFmtId="0" fontId="27" fillId="8" borderId="21" xfId="10" applyBorder="1" applyAlignment="1">
      <alignment horizontal="center"/>
    </xf>
    <xf numFmtId="0" fontId="27" fillId="8" borderId="12" xfId="10" applyBorder="1"/>
    <xf numFmtId="0" fontId="27" fillId="8" borderId="12" xfId="10" applyBorder="1" applyAlignment="1">
      <alignment horizontal="center"/>
    </xf>
    <xf numFmtId="0" fontId="27" fillId="8" borderId="34" xfId="10" applyBorder="1" applyAlignment="1">
      <alignment horizontal="center"/>
    </xf>
    <xf numFmtId="0" fontId="21" fillId="3" borderId="14" xfId="0" applyFont="1" applyFill="1" applyBorder="1"/>
    <xf numFmtId="0" fontId="10" fillId="3" borderId="84" xfId="0" applyFont="1" applyFill="1" applyBorder="1"/>
    <xf numFmtId="0" fontId="0" fillId="0" borderId="28" xfId="0" applyBorder="1"/>
    <xf numFmtId="0" fontId="0" fillId="0" borderId="65" xfId="0" applyBorder="1"/>
    <xf numFmtId="0" fontId="10" fillId="3" borderId="85" xfId="0" applyFont="1" applyFill="1" applyBorder="1"/>
    <xf numFmtId="0" fontId="10" fillId="3" borderId="86" xfId="0" applyFont="1" applyFill="1" applyBorder="1" applyAlignment="1">
      <alignment horizontal="center"/>
    </xf>
    <xf numFmtId="0" fontId="10" fillId="3" borderId="87" xfId="0" applyFont="1" applyFill="1" applyBorder="1"/>
    <xf numFmtId="0" fontId="0" fillId="0" borderId="42" xfId="0" applyBorder="1"/>
    <xf numFmtId="0" fontId="0" fillId="0" borderId="88" xfId="0" applyBorder="1"/>
    <xf numFmtId="0" fontId="10" fillId="3" borderId="90" xfId="0" applyFont="1" applyFill="1" applyBorder="1" applyAlignment="1">
      <alignment horizontal="center"/>
    </xf>
    <xf numFmtId="0" fontId="10" fillId="3" borderId="91" xfId="0" applyFont="1" applyFill="1" applyBorder="1"/>
    <xf numFmtId="0" fontId="10" fillId="3" borderId="29" xfId="0" applyFont="1" applyFill="1" applyBorder="1"/>
    <xf numFmtId="0" fontId="10" fillId="3" borderId="29" xfId="0" applyFont="1" applyFill="1" applyBorder="1" applyAlignment="1">
      <alignment horizontal="center"/>
    </xf>
    <xf numFmtId="0" fontId="0" fillId="0" borderId="73" xfId="0" applyBorder="1"/>
    <xf numFmtId="0" fontId="0" fillId="0" borderId="92" xfId="0" applyBorder="1"/>
    <xf numFmtId="0" fontId="0" fillId="0" borderId="21" xfId="0" applyBorder="1"/>
    <xf numFmtId="0" fontId="0" fillId="0" borderId="21" xfId="0" applyBorder="1" applyAlignment="1">
      <alignment wrapText="1"/>
    </xf>
    <xf numFmtId="0" fontId="0" fillId="0" borderId="75" xfId="0" applyBorder="1"/>
    <xf numFmtId="0" fontId="0" fillId="0" borderId="48" xfId="0" applyBorder="1"/>
    <xf numFmtId="0" fontId="0" fillId="0" borderId="93" xfId="0" applyBorder="1"/>
    <xf numFmtId="0" fontId="10" fillId="3" borderId="94" xfId="0" applyFont="1" applyFill="1" applyBorder="1"/>
    <xf numFmtId="0" fontId="25" fillId="3" borderId="35" xfId="0" applyFont="1" applyFill="1" applyBorder="1"/>
    <xf numFmtId="0" fontId="25" fillId="3" borderId="33" xfId="0" applyFont="1" applyFill="1" applyBorder="1"/>
    <xf numFmtId="0" fontId="13" fillId="0" borderId="0" xfId="0" applyFont="1"/>
    <xf numFmtId="0" fontId="10" fillId="3" borderId="12" xfId="0" applyFont="1" applyFill="1" applyBorder="1" applyAlignment="1">
      <alignment horizontal="right"/>
    </xf>
    <xf numFmtId="0" fontId="33" fillId="0" borderId="0" xfId="0" applyFont="1"/>
    <xf numFmtId="0" fontId="0" fillId="0" borderId="11" xfId="0" applyBorder="1"/>
    <xf numFmtId="0" fontId="31" fillId="0" borderId="11" xfId="14" applyBorder="1"/>
    <xf numFmtId="0" fontId="10" fillId="4" borderId="11" xfId="0" applyFont="1" applyFill="1" applyBorder="1" applyAlignment="1">
      <alignment horizontal="right"/>
    </xf>
    <xf numFmtId="0" fontId="10" fillId="0" borderId="11" xfId="0" applyFont="1" applyBorder="1"/>
    <xf numFmtId="0" fontId="10" fillId="3" borderId="11" xfId="0" applyFont="1" applyFill="1" applyBorder="1" applyAlignment="1">
      <alignment horizontal="left"/>
    </xf>
    <xf numFmtId="0" fontId="8" fillId="12" borderId="0" xfId="0" applyFont="1" applyFill="1"/>
    <xf numFmtId="0" fontId="0" fillId="12" borderId="11" xfId="13" applyFont="1" applyFill="1" applyBorder="1"/>
    <xf numFmtId="0" fontId="0" fillId="13" borderId="0" xfId="0" applyFill="1"/>
    <xf numFmtId="0" fontId="33" fillId="0" borderId="28" xfId="0" applyFont="1" applyBorder="1" applyAlignment="1">
      <alignment horizontal="center" wrapText="1"/>
    </xf>
    <xf numFmtId="0" fontId="0" fillId="0" borderId="14" xfId="0" applyBorder="1"/>
    <xf numFmtId="0" fontId="33" fillId="0" borderId="0" xfId="0" applyFont="1" applyAlignment="1">
      <alignment horizontal="left"/>
    </xf>
    <xf numFmtId="0" fontId="33" fillId="0" borderId="0" xfId="0" applyFont="1" applyAlignment="1">
      <alignment horizontal="center"/>
    </xf>
    <xf numFmtId="0" fontId="33" fillId="0" borderId="0" xfId="0" applyFont="1" applyAlignment="1">
      <alignment horizontal="center" wrapText="1"/>
    </xf>
    <xf numFmtId="0" fontId="34" fillId="0" borderId="0" xfId="0" applyFont="1"/>
    <xf numFmtId="0" fontId="10" fillId="3" borderId="17" xfId="0" applyFont="1" applyFill="1" applyBorder="1" applyAlignment="1">
      <alignment horizontal="center"/>
    </xf>
    <xf numFmtId="0" fontId="0" fillId="0" borderId="17" xfId="0" applyBorder="1"/>
    <xf numFmtId="0" fontId="9" fillId="3" borderId="0" xfId="0" applyFont="1" applyFill="1"/>
    <xf numFmtId="165" fontId="20" fillId="3" borderId="0" xfId="1" applyNumberFormat="1" applyFont="1" applyFill="1" applyAlignment="1">
      <alignment horizontal="center"/>
    </xf>
    <xf numFmtId="0" fontId="0" fillId="3" borderId="0" xfId="0" applyFill="1"/>
    <xf numFmtId="0" fontId="10" fillId="3" borderId="0" xfId="0" applyFont="1" applyFill="1" applyAlignment="1">
      <alignment horizontal="right"/>
    </xf>
    <xf numFmtId="0" fontId="27" fillId="8" borderId="0" xfId="10" applyAlignment="1">
      <alignment horizontal="center"/>
    </xf>
    <xf numFmtId="0" fontId="0" fillId="11" borderId="0" xfId="16" applyFont="1" applyBorder="1"/>
    <xf numFmtId="0" fontId="0" fillId="11" borderId="89" xfId="16" applyFont="1" applyBorder="1"/>
    <xf numFmtId="0" fontId="0" fillId="11" borderId="65" xfId="16" applyFont="1" applyBorder="1"/>
    <xf numFmtId="0" fontId="29" fillId="10" borderId="79" xfId="12" applyBorder="1"/>
    <xf numFmtId="0" fontId="10" fillId="0" borderId="21" xfId="0" applyFont="1" applyBorder="1"/>
    <xf numFmtId="0" fontId="21" fillId="3" borderId="21" xfId="0" applyFont="1" applyFill="1" applyBorder="1"/>
    <xf numFmtId="0" fontId="25" fillId="3" borderId="40" xfId="0" applyFont="1" applyFill="1" applyBorder="1" applyAlignment="1">
      <alignment horizontal="center"/>
    </xf>
    <xf numFmtId="0" fontId="25" fillId="3" borderId="38" xfId="0" applyFont="1" applyFill="1" applyBorder="1" applyAlignment="1">
      <alignment horizontal="center"/>
    </xf>
    <xf numFmtId="0" fontId="25" fillId="3" borderId="35" xfId="0" applyFont="1" applyFill="1" applyBorder="1" applyAlignment="1">
      <alignment horizontal="center"/>
    </xf>
    <xf numFmtId="0" fontId="25" fillId="3" borderId="17" xfId="0" applyFont="1" applyFill="1" applyBorder="1" applyAlignment="1">
      <alignment horizontal="center"/>
    </xf>
    <xf numFmtId="0" fontId="25" fillId="3" borderId="41" xfId="0" applyFont="1" applyFill="1" applyBorder="1" applyAlignment="1">
      <alignment horizontal="center"/>
    </xf>
    <xf numFmtId="0" fontId="25" fillId="3" borderId="17" xfId="0" applyFont="1" applyFill="1" applyBorder="1"/>
    <xf numFmtId="0" fontId="25" fillId="3" borderId="18" xfId="0" applyFont="1" applyFill="1" applyBorder="1"/>
    <xf numFmtId="0" fontId="25" fillId="3" borderId="18" xfId="0" applyFont="1" applyFill="1" applyBorder="1" applyAlignment="1">
      <alignment horizontal="center"/>
    </xf>
    <xf numFmtId="0" fontId="2" fillId="0" borderId="0" xfId="0" applyFont="1"/>
    <xf numFmtId="0" fontId="26" fillId="7" borderId="21" xfId="9" applyBorder="1" applyAlignment="1">
      <alignment horizontal="center"/>
    </xf>
    <xf numFmtId="0" fontId="35" fillId="10" borderId="21" xfId="12" applyFont="1" applyBorder="1"/>
    <xf numFmtId="0" fontId="37" fillId="0" borderId="21" xfId="0" applyFont="1" applyBorder="1"/>
    <xf numFmtId="0" fontId="10" fillId="0" borderId="21" xfId="0" applyFont="1" applyBorder="1" applyAlignment="1">
      <alignment horizontal="right"/>
    </xf>
    <xf numFmtId="0" fontId="36" fillId="8" borderId="21" xfId="10" applyFont="1" applyBorder="1"/>
    <xf numFmtId="0" fontId="0" fillId="0" borderId="21" xfId="0" applyBorder="1" applyAlignment="1">
      <alignment horizontal="right"/>
    </xf>
    <xf numFmtId="0" fontId="38" fillId="9" borderId="21" xfId="11" applyFont="1" applyBorder="1"/>
    <xf numFmtId="0" fontId="25" fillId="0" borderId="21" xfId="0" applyFont="1" applyBorder="1"/>
    <xf numFmtId="0" fontId="10" fillId="0" borderId="21" xfId="0" applyFont="1" applyBorder="1" applyAlignment="1">
      <alignment horizontal="center"/>
    </xf>
    <xf numFmtId="0" fontId="0" fillId="0" borderId="21" xfId="0" applyBorder="1" applyAlignment="1">
      <alignment horizontal="center"/>
    </xf>
    <xf numFmtId="0" fontId="41" fillId="3" borderId="21" xfId="0" applyFont="1" applyFill="1" applyBorder="1"/>
    <xf numFmtId="0" fontId="41" fillId="3" borderId="21" xfId="0" applyFont="1" applyFill="1" applyBorder="1" applyAlignment="1">
      <alignment horizontal="center"/>
    </xf>
    <xf numFmtId="0" fontId="39" fillId="3" borderId="21" xfId="0" applyFont="1" applyFill="1" applyBorder="1"/>
    <xf numFmtId="0" fontId="40" fillId="3" borderId="21" xfId="10" applyFont="1" applyFill="1" applyBorder="1"/>
    <xf numFmtId="0" fontId="40" fillId="3" borderId="21" xfId="10" applyFont="1" applyFill="1" applyBorder="1" applyAlignment="1">
      <alignment horizontal="center"/>
    </xf>
    <xf numFmtId="0" fontId="40" fillId="3" borderId="21" xfId="9" applyFont="1" applyFill="1" applyBorder="1"/>
    <xf numFmtId="0" fontId="26" fillId="7" borderId="21" xfId="9" applyBorder="1"/>
    <xf numFmtId="0" fontId="40" fillId="3" borderId="21" xfId="9" applyFont="1" applyFill="1" applyBorder="1" applyAlignment="1">
      <alignment horizontal="left"/>
    </xf>
    <xf numFmtId="0" fontId="40" fillId="3" borderId="21" xfId="9" applyFont="1" applyFill="1" applyBorder="1" applyAlignment="1">
      <alignment horizontal="center"/>
    </xf>
    <xf numFmtId="0" fontId="25" fillId="3" borderId="21" xfId="0" applyFont="1" applyFill="1" applyBorder="1"/>
    <xf numFmtId="0" fontId="25" fillId="3" borderId="21" xfId="0" applyFont="1" applyFill="1" applyBorder="1" applyAlignment="1">
      <alignment horizontal="center"/>
    </xf>
    <xf numFmtId="0" fontId="42" fillId="3" borderId="21" xfId="0" applyFont="1" applyFill="1" applyBorder="1" applyAlignment="1">
      <alignment horizontal="center"/>
    </xf>
    <xf numFmtId="0" fontId="43" fillId="3" borderId="21" xfId="14" applyFont="1" applyFill="1" applyBorder="1"/>
    <xf numFmtId="0" fontId="44" fillId="3" borderId="21" xfId="11" applyFont="1" applyFill="1" applyBorder="1"/>
    <xf numFmtId="0" fontId="42" fillId="3" borderId="21" xfId="0" applyFont="1" applyFill="1" applyBorder="1"/>
    <xf numFmtId="0" fontId="39" fillId="3" borderId="21" xfId="16" applyFont="1" applyFill="1" applyBorder="1"/>
    <xf numFmtId="0" fontId="9" fillId="3" borderId="21" xfId="0" applyFont="1" applyFill="1" applyBorder="1"/>
    <xf numFmtId="0" fontId="10" fillId="3" borderId="0" xfId="0" applyFont="1" applyFill="1" applyBorder="1" applyAlignment="1">
      <alignment horizontal="center"/>
    </xf>
    <xf numFmtId="0" fontId="16" fillId="0" borderId="0" xfId="8"/>
    <xf numFmtId="0" fontId="31" fillId="0" borderId="0" xfId="14"/>
    <xf numFmtId="0" fontId="31" fillId="0" borderId="0" xfId="14"/>
    <xf numFmtId="0" fontId="25" fillId="3" borderId="33" xfId="0" applyFont="1" applyFill="1" applyBorder="1" applyAlignment="1">
      <alignment horizontal="center"/>
    </xf>
    <xf numFmtId="0" fontId="25" fillId="3" borderId="15" xfId="0" applyFont="1" applyFill="1" applyBorder="1" applyAlignment="1">
      <alignment horizontal="center"/>
    </xf>
    <xf numFmtId="0" fontId="25" fillId="3" borderId="40" xfId="0" applyFont="1" applyFill="1" applyBorder="1" applyAlignment="1">
      <alignment horizontal="center"/>
    </xf>
    <xf numFmtId="0" fontId="12" fillId="6" borderId="19" xfId="0" applyFont="1" applyFill="1" applyBorder="1" applyAlignment="1">
      <alignment horizontal="center"/>
    </xf>
    <xf numFmtId="0" fontId="10" fillId="3" borderId="36" xfId="0" applyFont="1" applyFill="1" applyBorder="1" applyAlignment="1">
      <alignment horizontal="center"/>
    </xf>
    <xf numFmtId="0" fontId="10" fillId="3" borderId="32" xfId="0" applyFont="1" applyFill="1" applyBorder="1" applyAlignment="1">
      <alignment horizontal="center"/>
    </xf>
    <xf numFmtId="0" fontId="10" fillId="3" borderId="37" xfId="0" applyFont="1" applyFill="1" applyBorder="1" applyAlignment="1">
      <alignment horizontal="center"/>
    </xf>
    <xf numFmtId="0" fontId="10" fillId="3" borderId="34" xfId="0" applyFont="1" applyFill="1" applyBorder="1" applyAlignment="1">
      <alignment horizontal="center"/>
    </xf>
    <xf numFmtId="0" fontId="10" fillId="3" borderId="11" xfId="0" applyFont="1" applyFill="1" applyBorder="1" applyAlignment="1">
      <alignment horizontal="center"/>
    </xf>
    <xf numFmtId="0" fontId="10" fillId="3" borderId="38" xfId="0" applyFont="1" applyFill="1" applyBorder="1" applyAlignment="1">
      <alignment horizontal="center"/>
    </xf>
    <xf numFmtId="0" fontId="21" fillId="3" borderId="23" xfId="0" applyFont="1" applyFill="1" applyBorder="1" applyAlignment="1">
      <alignment horizontal="center"/>
    </xf>
    <xf numFmtId="0" fontId="21" fillId="3" borderId="14" xfId="0" applyFont="1" applyFill="1" applyBorder="1" applyAlignment="1">
      <alignment horizontal="center"/>
    </xf>
    <xf numFmtId="0" fontId="21" fillId="3" borderId="39" xfId="0" applyFont="1" applyFill="1" applyBorder="1" applyAlignment="1">
      <alignment horizontal="center"/>
    </xf>
    <xf numFmtId="0" fontId="21" fillId="3" borderId="33" xfId="0" applyFont="1" applyFill="1" applyBorder="1" applyAlignment="1">
      <alignment horizontal="center"/>
    </xf>
    <xf numFmtId="0" fontId="21" fillId="3" borderId="15" xfId="0" applyFont="1" applyFill="1" applyBorder="1" applyAlignment="1">
      <alignment horizontal="center"/>
    </xf>
    <xf numFmtId="0" fontId="21" fillId="3" borderId="40" xfId="0" applyFont="1" applyFill="1" applyBorder="1" applyAlignment="1">
      <alignment horizontal="center"/>
    </xf>
    <xf numFmtId="0" fontId="25" fillId="3" borderId="34" xfId="0" applyFont="1" applyFill="1" applyBorder="1" applyAlignment="1">
      <alignment horizontal="center"/>
    </xf>
    <xf numFmtId="0" fontId="25" fillId="3" borderId="11" xfId="0" applyFont="1" applyFill="1" applyBorder="1" applyAlignment="1">
      <alignment horizontal="center"/>
    </xf>
    <xf numFmtId="0" fontId="25" fillId="3" borderId="38" xfId="0" applyFont="1" applyFill="1" applyBorder="1" applyAlignment="1">
      <alignment horizontal="center"/>
    </xf>
    <xf numFmtId="0" fontId="25" fillId="3" borderId="35" xfId="0" applyFont="1" applyFill="1" applyBorder="1" applyAlignment="1">
      <alignment horizontal="center"/>
    </xf>
    <xf numFmtId="0" fontId="25" fillId="3" borderId="17" xfId="0" applyFont="1" applyFill="1" applyBorder="1" applyAlignment="1">
      <alignment horizontal="center"/>
    </xf>
    <xf numFmtId="0" fontId="25" fillId="3" borderId="41" xfId="0" applyFont="1" applyFill="1" applyBorder="1" applyAlignment="1">
      <alignment horizontal="center"/>
    </xf>
    <xf numFmtId="0" fontId="12" fillId="5" borderId="19" xfId="0" applyFont="1" applyFill="1" applyBorder="1" applyAlignment="1">
      <alignment horizontal="center"/>
    </xf>
    <xf numFmtId="0" fontId="26" fillId="7" borderId="0" xfId="9" applyAlignment="1">
      <alignment horizontal="center"/>
    </xf>
    <xf numFmtId="0" fontId="13" fillId="0" borderId="0" xfId="2"/>
    <xf numFmtId="0" fontId="13" fillId="0" borderId="21" xfId="2" applyBorder="1"/>
    <xf numFmtId="0" fontId="31" fillId="0" borderId="21" xfId="14" applyBorder="1"/>
    <xf numFmtId="0" fontId="13" fillId="0" borderId="21" xfId="0" applyFont="1" applyBorder="1"/>
    <xf numFmtId="0" fontId="16" fillId="0" borderId="21" xfId="8" applyBorder="1"/>
    <xf numFmtId="0" fontId="26" fillId="4" borderId="0" xfId="9" applyFill="1"/>
    <xf numFmtId="0" fontId="10" fillId="4" borderId="0" xfId="0" applyFont="1" applyFill="1"/>
    <xf numFmtId="0" fontId="25" fillId="4" borderId="0" xfId="0" applyFont="1" applyFill="1"/>
    <xf numFmtId="0" fontId="13" fillId="0" borderId="0" xfId="0" applyFont="1" applyAlignment="1">
      <alignment vertical="center" wrapText="1"/>
    </xf>
  </cellXfs>
  <cellStyles count="17">
    <cellStyle name="Beregning" xfId="11" builtinId="22"/>
    <cellStyle name="Dårlig" xfId="9" builtinId="27"/>
    <cellStyle name="God" xfId="10" builtinId="26"/>
    <cellStyle name="Komma" xfId="1" builtinId="3"/>
    <cellStyle name="Merknad" xfId="13" builtinId="10"/>
    <cellStyle name="Merknad 2" xfId="15" xr:uid="{00000000-0005-0000-0000-000038000000}"/>
    <cellStyle name="Merknad 3" xfId="16" xr:uid="{994C7226-B25B-47CF-9B8C-67D8D311E3BA}"/>
    <cellStyle name="Normal" xfId="0" builtinId="0"/>
    <cellStyle name="Normal 2" xfId="2" xr:uid="{00000000-0005-0000-0000-000005000000}"/>
    <cellStyle name="Normal 3" xfId="3" xr:uid="{00000000-0005-0000-0000-000006000000}"/>
    <cellStyle name="Normal 4" xfId="4" xr:uid="{00000000-0005-0000-0000-000007000000}"/>
    <cellStyle name="Normal 5" xfId="5" xr:uid="{00000000-0005-0000-0000-000008000000}"/>
    <cellStyle name="Normal 5 2" xfId="6" xr:uid="{00000000-0005-0000-0000-000009000000}"/>
    <cellStyle name="Normal 6" xfId="7" xr:uid="{00000000-0005-0000-0000-00000A000000}"/>
    <cellStyle name="Normal 7" xfId="8" xr:uid="{00000000-0005-0000-0000-00000B000000}"/>
    <cellStyle name="Normal 8" xfId="14" xr:uid="{00000000-0005-0000-0000-000039000000}"/>
    <cellStyle name="Nøytral" xfId="12" builtinId="28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BFBFBF"/>
      <rgbColor rgb="00808080"/>
      <rgbColor rgb="009999FF"/>
      <rgbColor rgb="00993366"/>
      <rgbColor rgb="00EFEFEF"/>
      <rgbColor rgb="00BFEFB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742950</xdr:colOff>
      <xdr:row>0</xdr:row>
      <xdr:rowOff>150015</xdr:rowOff>
    </xdr:from>
    <xdr:to>
      <xdr:col>21</xdr:col>
      <xdr:colOff>256120</xdr:colOff>
      <xdr:row>54</xdr:row>
      <xdr:rowOff>133348</xdr:rowOff>
    </xdr:to>
    <xdr:pic>
      <xdr:nvPicPr>
        <xdr:cNvPr id="2" name="Bilde 1">
          <a:extLst>
            <a:ext uri="{FF2B5EF4-FFF2-40B4-BE49-F238E27FC236}">
              <a16:creationId xmlns:a16="http://schemas.microsoft.com/office/drawing/2014/main" id="{D194BCA4-C60C-4366-8F9E-7F575B8BD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42950" y="150015"/>
          <a:ext cx="15515170" cy="872728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-tema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 cap="flat" cmpd="sng" algn="ctr">
          <a:solidFill>
            <a:srgbClr val="000000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profixio.com/reg/hydro-cup-2018/klubb/186249/edit" TargetMode="External"/><Relationship Id="rId2" Type="http://schemas.openxmlformats.org/officeDocument/2006/relationships/hyperlink" Target="https://www.profixio.com/reg/hydro-cup-2018/klubb/186249/edit" TargetMode="External"/><Relationship Id="rId1" Type="http://schemas.openxmlformats.org/officeDocument/2006/relationships/hyperlink" Target="mailto:erioekse@gmail.com" TargetMode="External"/><Relationship Id="rId5" Type="http://schemas.openxmlformats.org/officeDocument/2006/relationships/printerSettings" Target="../printerSettings/printerSettings2.bin"/><Relationship Id="rId4" Type="http://schemas.openxmlformats.org/officeDocument/2006/relationships/hyperlink" Target="mailto:kennethlars1@gmail.com" TargetMode="Externa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profixio.com/reg/hydro-cup-2018/klubb/186249/edit" TargetMode="External"/><Relationship Id="rId2" Type="http://schemas.openxmlformats.org/officeDocument/2006/relationships/hyperlink" Target="https://www.profixio.com/reg/hydro-cup-2018/klubb/186249/edit" TargetMode="External"/><Relationship Id="rId1" Type="http://schemas.openxmlformats.org/officeDocument/2006/relationships/hyperlink" Target="mailto:erioekse@gmail.com" TargetMode="External"/><Relationship Id="rId4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0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5F8F18-DDB4-4015-A494-BD8FDFCD4998}">
  <sheetPr>
    <tabColor indexed="10"/>
    <pageSetUpPr fitToPage="1"/>
  </sheetPr>
  <dimension ref="B1:X139"/>
  <sheetViews>
    <sheetView showGridLines="0" showZeros="0" tabSelected="1" zoomScale="115" zoomScaleNormal="115" workbookViewId="0">
      <pane ySplit="3" topLeftCell="A25" activePane="bottomLeft" state="frozen"/>
      <selection activeCell="B32" sqref="B32"/>
      <selection pane="bottomLeft" activeCell="O135" sqref="O135"/>
    </sheetView>
  </sheetViews>
  <sheetFormatPr baseColWidth="10" defaultColWidth="11.85546875" defaultRowHeight="21" customHeight="1" x14ac:dyDescent="0.25"/>
  <cols>
    <col min="1" max="1" width="4.85546875" style="10" customWidth="1"/>
    <col min="2" max="2" width="19.28515625" style="10" customWidth="1"/>
    <col min="3" max="3" width="18" style="10" customWidth="1"/>
    <col min="4" max="4" width="6.28515625" style="10" customWidth="1"/>
    <col min="5" max="5" width="5.7109375" style="12" customWidth="1"/>
    <col min="6" max="6" width="16.7109375" style="13" customWidth="1"/>
    <col min="7" max="7" width="12" style="12" customWidth="1"/>
    <col min="8" max="8" width="6.7109375" style="12" customWidth="1"/>
    <col min="9" max="9" width="12" style="13" customWidth="1"/>
    <col min="10" max="10" width="13.85546875" style="13" customWidth="1"/>
    <col min="11" max="11" width="13.7109375" style="13" customWidth="1"/>
    <col min="12" max="12" width="13.7109375" style="13" hidden="1" customWidth="1"/>
    <col min="13" max="13" width="10.5703125" style="13" hidden="1" customWidth="1"/>
    <col min="14" max="14" width="6.42578125" style="12" customWidth="1"/>
    <col min="15" max="15" width="7.7109375" style="10" customWidth="1"/>
    <col min="16" max="16" width="11.5703125" style="10" customWidth="1"/>
    <col min="17" max="17" width="7.5703125" style="12" customWidth="1"/>
    <col min="18" max="18" width="11.85546875" style="10"/>
    <col min="19" max="19" width="15" style="10" customWidth="1"/>
    <col min="20" max="16384" width="11.85546875" style="10"/>
  </cols>
  <sheetData>
    <row r="1" spans="2:22" ht="8.25" customHeight="1" thickBot="1" x14ac:dyDescent="0.3"/>
    <row r="2" spans="2:22" s="43" customFormat="1" ht="18.75" customHeight="1" thickBot="1" x14ac:dyDescent="0.3">
      <c r="B2" s="232" t="s">
        <v>1160</v>
      </c>
      <c r="C2" s="232"/>
      <c r="D2" s="232"/>
      <c r="E2" s="232"/>
      <c r="F2" s="232"/>
      <c r="G2" s="232"/>
      <c r="H2" s="232"/>
      <c r="I2" s="232"/>
      <c r="J2" s="232"/>
      <c r="K2" s="232"/>
      <c r="L2" s="232"/>
      <c r="M2" s="232"/>
      <c r="N2" s="232"/>
      <c r="O2" s="232"/>
      <c r="Q2" s="58"/>
    </row>
    <row r="3" spans="2:22" ht="51.75" x14ac:dyDescent="0.25">
      <c r="B3" s="54" t="s">
        <v>2</v>
      </c>
      <c r="C3" s="55" t="s">
        <v>27</v>
      </c>
      <c r="D3" s="55" t="s">
        <v>846</v>
      </c>
      <c r="E3" s="14" t="s">
        <v>3</v>
      </c>
      <c r="F3" s="55" t="s">
        <v>4</v>
      </c>
      <c r="G3" s="56" t="s">
        <v>7</v>
      </c>
      <c r="H3" s="56"/>
      <c r="I3" s="56" t="s">
        <v>86</v>
      </c>
      <c r="J3" s="56" t="s">
        <v>818</v>
      </c>
      <c r="K3" s="56" t="s">
        <v>819</v>
      </c>
      <c r="L3" s="56"/>
      <c r="M3" s="56"/>
      <c r="N3" s="56" t="s">
        <v>84</v>
      </c>
      <c r="O3" s="53" t="s">
        <v>87</v>
      </c>
      <c r="Q3" s="53" t="s">
        <v>88</v>
      </c>
    </row>
    <row r="4" spans="2:22" s="9" customFormat="1" ht="12" x14ac:dyDescent="0.2">
      <c r="B4" s="199" t="s">
        <v>119</v>
      </c>
      <c r="C4" s="199" t="s">
        <v>120</v>
      </c>
      <c r="D4" s="199"/>
      <c r="E4" s="200"/>
      <c r="F4" s="199"/>
      <c r="G4" s="200"/>
      <c r="H4" s="200"/>
      <c r="I4" s="199"/>
      <c r="J4" s="199"/>
      <c r="K4" s="199"/>
      <c r="L4" s="199"/>
      <c r="M4" s="199"/>
      <c r="N4" s="200"/>
      <c r="O4" s="200"/>
      <c r="Q4" s="59">
        <f>E4-O4</f>
        <v>0</v>
      </c>
      <c r="R4" s="9">
        <v>40</v>
      </c>
    </row>
    <row r="5" spans="2:22" s="9" customFormat="1" ht="12" x14ac:dyDescent="0.2">
      <c r="B5" s="199" t="s">
        <v>119</v>
      </c>
      <c r="C5" s="199" t="s">
        <v>121</v>
      </c>
      <c r="D5" s="199"/>
      <c r="E5" s="200"/>
      <c r="F5" s="199"/>
      <c r="G5" s="200"/>
      <c r="H5" s="200"/>
      <c r="I5" s="199"/>
      <c r="J5" s="199"/>
      <c r="K5" s="199"/>
      <c r="L5" s="199"/>
      <c r="M5" s="199"/>
      <c r="N5" s="200"/>
      <c r="O5" s="200"/>
      <c r="Q5" s="59">
        <f>E5-O5</f>
        <v>0</v>
      </c>
      <c r="R5" s="9">
        <v>30</v>
      </c>
    </row>
    <row r="6" spans="2:22" s="9" customFormat="1" ht="12" x14ac:dyDescent="0.2">
      <c r="B6" s="199" t="s">
        <v>119</v>
      </c>
      <c r="C6" s="199" t="s">
        <v>122</v>
      </c>
      <c r="D6" s="199"/>
      <c r="E6" s="200"/>
      <c r="F6" s="199"/>
      <c r="G6" s="200"/>
      <c r="H6" s="200"/>
      <c r="I6" s="199"/>
      <c r="J6" s="199"/>
      <c r="K6" s="199"/>
      <c r="L6" s="199"/>
      <c r="M6" s="199"/>
      <c r="N6" s="200"/>
      <c r="O6" s="200"/>
      <c r="Q6" s="59">
        <f>E6-O6</f>
        <v>0</v>
      </c>
      <c r="R6" s="9">
        <v>20</v>
      </c>
    </row>
    <row r="7" spans="2:22" s="9" customFormat="1" ht="12" x14ac:dyDescent="0.2">
      <c r="B7" s="199" t="s">
        <v>123</v>
      </c>
      <c r="C7" s="199"/>
      <c r="D7" s="199"/>
      <c r="E7" s="200"/>
      <c r="F7" s="199"/>
      <c r="G7" s="200"/>
      <c r="H7" s="200"/>
      <c r="I7" s="199"/>
      <c r="J7" s="199"/>
      <c r="K7" s="199"/>
      <c r="L7" s="199"/>
      <c r="M7" s="199"/>
      <c r="N7" s="200"/>
      <c r="O7" s="200"/>
      <c r="Q7" s="59">
        <f t="shared" ref="Q7:Q9" si="0">E7-O7</f>
        <v>0</v>
      </c>
      <c r="R7" s="9">
        <v>40</v>
      </c>
      <c r="V7" s="226"/>
    </row>
    <row r="8" spans="2:22" s="9" customFormat="1" ht="12" x14ac:dyDescent="0.2">
      <c r="B8" s="199"/>
      <c r="C8" s="199"/>
      <c r="D8" s="199"/>
      <c r="E8" s="200"/>
      <c r="F8" s="199"/>
      <c r="G8" s="200"/>
      <c r="H8" s="200"/>
      <c r="I8" s="199"/>
      <c r="J8" s="199"/>
      <c r="K8" s="199"/>
      <c r="L8" s="199"/>
      <c r="M8" s="199"/>
      <c r="N8" s="200"/>
      <c r="O8" s="200"/>
      <c r="Q8" s="59">
        <f t="shared" si="0"/>
        <v>0</v>
      </c>
      <c r="V8" s="226"/>
    </row>
    <row r="9" spans="2:22" s="9" customFormat="1" ht="15" x14ac:dyDescent="0.25">
      <c r="B9" s="199" t="s">
        <v>0</v>
      </c>
      <c r="C9" s="199" t="s">
        <v>9</v>
      </c>
      <c r="D9" s="199"/>
      <c r="E9" s="200">
        <v>30</v>
      </c>
      <c r="F9" t="s">
        <v>1092</v>
      </c>
      <c r="G9" t="s">
        <v>392</v>
      </c>
      <c r="H9" t="s">
        <v>1093</v>
      </c>
      <c r="I9" t="s">
        <v>1094</v>
      </c>
      <c r="J9" t="s">
        <v>1095</v>
      </c>
      <c r="K9">
        <v>48220733</v>
      </c>
      <c r="L9" t="s">
        <v>1046</v>
      </c>
      <c r="M9"/>
      <c r="N9">
        <v>2</v>
      </c>
      <c r="O9">
        <v>28</v>
      </c>
      <c r="Q9" s="59">
        <f t="shared" si="0"/>
        <v>2</v>
      </c>
      <c r="R9" s="9" t="s">
        <v>1180</v>
      </c>
      <c r="S9" s="9" t="s">
        <v>526</v>
      </c>
      <c r="T9" s="220" t="s">
        <v>528</v>
      </c>
    </row>
    <row r="10" spans="2:22" s="9" customFormat="1" ht="15" x14ac:dyDescent="0.25">
      <c r="B10" s="199" t="s">
        <v>0</v>
      </c>
      <c r="C10" s="199" t="s">
        <v>15</v>
      </c>
      <c r="D10" s="199"/>
      <c r="E10" s="200">
        <v>18</v>
      </c>
      <c r="F10" s="316"/>
      <c r="G10" s="316"/>
      <c r="H10" s="319"/>
      <c r="I10" s="316"/>
      <c r="J10" s="316"/>
      <c r="K10" s="316"/>
      <c r="L10" s="316"/>
      <c r="M10" s="316"/>
      <c r="N10" s="316"/>
      <c r="O10" s="316"/>
      <c r="Q10" s="59">
        <f t="shared" ref="Q10:Q74" si="1">E10-O10</f>
        <v>18</v>
      </c>
    </row>
    <row r="11" spans="2:22" s="9" customFormat="1" ht="15" x14ac:dyDescent="0.25">
      <c r="B11" s="199" t="s">
        <v>0</v>
      </c>
      <c r="C11" s="199" t="s">
        <v>8</v>
      </c>
      <c r="D11" s="199"/>
      <c r="E11" s="200">
        <v>18</v>
      </c>
      <c r="F11" t="s">
        <v>1023</v>
      </c>
      <c r="G11" t="s">
        <v>1006</v>
      </c>
      <c r="H11" t="s">
        <v>1024</v>
      </c>
      <c r="I11" t="s">
        <v>670</v>
      </c>
      <c r="J11" t="s">
        <v>671</v>
      </c>
      <c r="K11">
        <v>92803006</v>
      </c>
      <c r="L11" t="s">
        <v>1025</v>
      </c>
      <c r="M11">
        <v>98651886</v>
      </c>
      <c r="N11">
        <v>1</v>
      </c>
      <c r="O11">
        <v>20</v>
      </c>
      <c r="Q11" s="288">
        <f t="shared" si="1"/>
        <v>-2</v>
      </c>
    </row>
    <row r="12" spans="2:22" s="9" customFormat="1" ht="12.75" x14ac:dyDescent="0.2">
      <c r="B12" s="199" t="s">
        <v>0</v>
      </c>
      <c r="C12" s="199" t="s">
        <v>499</v>
      </c>
      <c r="D12" s="199"/>
      <c r="E12" s="200">
        <v>11</v>
      </c>
      <c r="F12" t="s">
        <v>1120</v>
      </c>
      <c r="G12" t="s">
        <v>922</v>
      </c>
      <c r="H12" t="s">
        <v>1121</v>
      </c>
      <c r="I12" t="s">
        <v>1122</v>
      </c>
      <c r="J12" t="s">
        <v>1123</v>
      </c>
      <c r="K12">
        <v>91125973</v>
      </c>
      <c r="L12" t="s">
        <v>1124</v>
      </c>
      <c r="M12">
        <v>97900884</v>
      </c>
      <c r="N12"/>
      <c r="O12"/>
      <c r="Q12" s="59">
        <f t="shared" si="1"/>
        <v>11</v>
      </c>
    </row>
    <row r="13" spans="2:22" s="9" customFormat="1" ht="12.75" x14ac:dyDescent="0.2">
      <c r="B13" s="199" t="s">
        <v>0</v>
      </c>
      <c r="C13" s="199" t="s">
        <v>500</v>
      </c>
      <c r="D13" s="199"/>
      <c r="E13" s="200">
        <v>11</v>
      </c>
      <c r="F13" t="s">
        <v>1120</v>
      </c>
      <c r="G13" t="s">
        <v>922</v>
      </c>
      <c r="H13" t="s">
        <v>1121</v>
      </c>
      <c r="I13" t="s">
        <v>1122</v>
      </c>
      <c r="J13" t="s">
        <v>1123</v>
      </c>
      <c r="K13">
        <v>91125973</v>
      </c>
      <c r="L13" t="s">
        <v>1124</v>
      </c>
      <c r="M13">
        <v>97900884</v>
      </c>
      <c r="N13">
        <v>2</v>
      </c>
      <c r="O13">
        <v>19</v>
      </c>
      <c r="Q13" s="59">
        <f t="shared" si="1"/>
        <v>-8</v>
      </c>
    </row>
    <row r="14" spans="2:22" s="9" customFormat="1" ht="15" x14ac:dyDescent="0.25">
      <c r="B14" s="199" t="s">
        <v>0</v>
      </c>
      <c r="C14" s="199" t="s">
        <v>501</v>
      </c>
      <c r="D14" s="199"/>
      <c r="E14" s="200">
        <v>10</v>
      </c>
      <c r="F14" t="s">
        <v>175</v>
      </c>
      <c r="G14" t="s">
        <v>1118</v>
      </c>
      <c r="H14" t="s">
        <v>1125</v>
      </c>
      <c r="I14" t="s">
        <v>1126</v>
      </c>
      <c r="J14" t="s">
        <v>1127</v>
      </c>
      <c r="K14">
        <v>45039344</v>
      </c>
      <c r="L14"/>
      <c r="M14"/>
      <c r="N14">
        <v>1</v>
      </c>
      <c r="O14">
        <v>13</v>
      </c>
      <c r="Q14" s="59">
        <f t="shared" si="1"/>
        <v>-3</v>
      </c>
      <c r="S14" s="9" t="s">
        <v>357</v>
      </c>
      <c r="T14" s="155">
        <f>SUM(E9:E27)</f>
        <v>243</v>
      </c>
      <c r="U14" s="9" t="s">
        <v>533</v>
      </c>
    </row>
    <row r="15" spans="2:22" s="9" customFormat="1" ht="12.75" x14ac:dyDescent="0.2">
      <c r="B15" s="199" t="s">
        <v>0</v>
      </c>
      <c r="C15" s="199" t="s">
        <v>502</v>
      </c>
      <c r="D15" s="199"/>
      <c r="E15" s="200">
        <v>10</v>
      </c>
      <c r="F15" t="s">
        <v>175</v>
      </c>
      <c r="G15" s="316"/>
      <c r="H15" s="316"/>
      <c r="I15" s="316"/>
      <c r="J15" s="316"/>
      <c r="K15" s="316"/>
      <c r="L15" s="316"/>
      <c r="M15" s="316"/>
      <c r="N15" s="316"/>
      <c r="O15" s="316"/>
      <c r="Q15" s="59">
        <f t="shared" si="1"/>
        <v>10</v>
      </c>
      <c r="S15" s="9">
        <f>SUM(O10:O27)</f>
        <v>175</v>
      </c>
    </row>
    <row r="16" spans="2:22" s="9" customFormat="1" ht="12.75" x14ac:dyDescent="0.2">
      <c r="B16" s="199" t="s">
        <v>0</v>
      </c>
      <c r="C16" s="199" t="s">
        <v>503</v>
      </c>
      <c r="D16" s="199"/>
      <c r="E16" s="200">
        <v>10</v>
      </c>
      <c r="F16" t="s">
        <v>925</v>
      </c>
      <c r="G16" t="s">
        <v>403</v>
      </c>
      <c r="H16" t="s">
        <v>1128</v>
      </c>
      <c r="I16" t="s">
        <v>1129</v>
      </c>
      <c r="J16" t="s">
        <v>1130</v>
      </c>
      <c r="K16">
        <v>91578958</v>
      </c>
      <c r="L16" t="s">
        <v>1131</v>
      </c>
      <c r="M16">
        <v>46410402</v>
      </c>
      <c r="N16">
        <v>1</v>
      </c>
      <c r="O16">
        <v>13</v>
      </c>
      <c r="Q16" s="59">
        <f t="shared" si="1"/>
        <v>-3</v>
      </c>
    </row>
    <row r="17" spans="2:24" s="9" customFormat="1" ht="15" x14ac:dyDescent="0.25">
      <c r="B17" s="199" t="s">
        <v>0</v>
      </c>
      <c r="C17" s="199" t="s">
        <v>490</v>
      </c>
      <c r="D17" s="199"/>
      <c r="E17" s="200">
        <v>9</v>
      </c>
      <c r="F17" t="s">
        <v>1029</v>
      </c>
      <c r="G17" t="s">
        <v>976</v>
      </c>
      <c r="H17" t="s">
        <v>1030</v>
      </c>
      <c r="I17" t="s">
        <v>1031</v>
      </c>
      <c r="J17" t="s">
        <v>1032</v>
      </c>
      <c r="K17">
        <v>97725166</v>
      </c>
      <c r="L17"/>
      <c r="M17"/>
      <c r="N17">
        <v>1</v>
      </c>
      <c r="O17">
        <v>10</v>
      </c>
      <c r="P17" s="9" t="s">
        <v>981</v>
      </c>
      <c r="Q17" s="59">
        <f t="shared" si="1"/>
        <v>-1</v>
      </c>
      <c r="U17" s="156"/>
    </row>
    <row r="18" spans="2:24" s="9" customFormat="1" ht="15" x14ac:dyDescent="0.25">
      <c r="B18" s="199" t="s">
        <v>0</v>
      </c>
      <c r="C18" s="199" t="s">
        <v>491</v>
      </c>
      <c r="D18" s="199"/>
      <c r="E18" s="200">
        <v>9</v>
      </c>
      <c r="F18" t="s">
        <v>1033</v>
      </c>
      <c r="G18" t="s">
        <v>976</v>
      </c>
      <c r="H18" t="s">
        <v>1030</v>
      </c>
      <c r="I18" t="s">
        <v>1031</v>
      </c>
      <c r="J18" t="s">
        <v>1032</v>
      </c>
      <c r="K18">
        <v>97725166</v>
      </c>
      <c r="L18"/>
      <c r="M18"/>
      <c r="N18">
        <v>1</v>
      </c>
      <c r="O18">
        <v>10</v>
      </c>
      <c r="P18" s="9" t="s">
        <v>981</v>
      </c>
      <c r="Q18" s="59">
        <f t="shared" si="1"/>
        <v>-1</v>
      </c>
      <c r="U18" s="156"/>
    </row>
    <row r="19" spans="2:24" s="9" customFormat="1" ht="15" x14ac:dyDescent="0.25">
      <c r="B19" s="199" t="s">
        <v>0</v>
      </c>
      <c r="C19" s="199" t="s">
        <v>492</v>
      </c>
      <c r="D19" s="199"/>
      <c r="E19" s="200">
        <v>8</v>
      </c>
      <c r="F19" s="316"/>
      <c r="G19" s="316"/>
      <c r="H19" s="316"/>
      <c r="I19" s="316"/>
      <c r="J19" s="316"/>
      <c r="K19" s="316"/>
      <c r="L19" s="316"/>
      <c r="M19" s="316"/>
      <c r="N19" s="316"/>
      <c r="O19" s="316"/>
      <c r="Q19" s="288">
        <f t="shared" si="1"/>
        <v>8</v>
      </c>
      <c r="U19" s="156"/>
    </row>
    <row r="20" spans="2:24" s="9" customFormat="1" ht="15" x14ac:dyDescent="0.25">
      <c r="B20" s="199" t="s">
        <v>0</v>
      </c>
      <c r="C20" s="199" t="s">
        <v>493</v>
      </c>
      <c r="D20" s="199"/>
      <c r="E20" s="200">
        <v>14</v>
      </c>
      <c r="F20" t="s">
        <v>730</v>
      </c>
      <c r="G20" t="s">
        <v>385</v>
      </c>
      <c r="H20" t="s">
        <v>1005</v>
      </c>
      <c r="I20" t="s">
        <v>732</v>
      </c>
      <c r="J20" t="s">
        <v>733</v>
      </c>
      <c r="K20">
        <v>99451810</v>
      </c>
      <c r="L20"/>
      <c r="M20"/>
      <c r="N20">
        <v>1</v>
      </c>
      <c r="O20">
        <v>13</v>
      </c>
      <c r="Q20" s="59">
        <f t="shared" si="1"/>
        <v>1</v>
      </c>
      <c r="U20" s="156"/>
    </row>
    <row r="21" spans="2:24" s="9" customFormat="1" ht="15" x14ac:dyDescent="0.25">
      <c r="B21" s="199" t="s">
        <v>0</v>
      </c>
      <c r="C21" s="199" t="s">
        <v>489</v>
      </c>
      <c r="D21" s="199"/>
      <c r="E21" s="200">
        <v>30</v>
      </c>
      <c r="F21" t="s">
        <v>1100</v>
      </c>
      <c r="G21" t="s">
        <v>392</v>
      </c>
      <c r="H21" t="s">
        <v>1101</v>
      </c>
      <c r="I21" t="s">
        <v>1102</v>
      </c>
      <c r="J21" t="s">
        <v>1103</v>
      </c>
      <c r="K21">
        <v>45500303</v>
      </c>
      <c r="L21"/>
      <c r="M21"/>
      <c r="N21">
        <v>1</v>
      </c>
      <c r="O21">
        <v>24</v>
      </c>
      <c r="Q21" s="59">
        <f t="shared" si="1"/>
        <v>6</v>
      </c>
      <c r="R21" s="9" t="s">
        <v>270</v>
      </c>
      <c r="U21" s="156"/>
    </row>
    <row r="22" spans="2:24" s="9" customFormat="1" ht="15" x14ac:dyDescent="0.25">
      <c r="B22" s="199" t="s">
        <v>0</v>
      </c>
      <c r="C22" s="199"/>
      <c r="D22" s="199"/>
      <c r="E22" s="200">
        <v>0</v>
      </c>
      <c r="F22" s="314"/>
      <c r="G22" s="315"/>
      <c r="H22" s="315"/>
      <c r="I22" s="314"/>
      <c r="J22" s="314"/>
      <c r="K22" s="314"/>
      <c r="L22" s="314"/>
      <c r="M22" s="314"/>
      <c r="N22" s="315"/>
      <c r="O22" s="315"/>
      <c r="Q22" s="59">
        <f t="shared" si="1"/>
        <v>0</v>
      </c>
      <c r="U22" s="156"/>
    </row>
    <row r="23" spans="2:24" s="47" customFormat="1" ht="15" x14ac:dyDescent="0.25">
      <c r="B23" s="199" t="s">
        <v>0</v>
      </c>
      <c r="C23" s="204" t="s">
        <v>494</v>
      </c>
      <c r="D23" s="204"/>
      <c r="E23" s="205">
        <v>11</v>
      </c>
      <c r="F23" t="s">
        <v>794</v>
      </c>
      <c r="G23" t="s">
        <v>922</v>
      </c>
      <c r="H23" t="s">
        <v>1010</v>
      </c>
      <c r="I23" t="s">
        <v>796</v>
      </c>
      <c r="J23" t="s">
        <v>797</v>
      </c>
      <c r="K23">
        <v>91877416</v>
      </c>
      <c r="L23"/>
      <c r="M23"/>
      <c r="N23">
        <v>1</v>
      </c>
      <c r="O23">
        <v>14</v>
      </c>
      <c r="P23" s="9"/>
      <c r="Q23" s="59">
        <f t="shared" si="1"/>
        <v>-3</v>
      </c>
      <c r="U23" s="156"/>
    </row>
    <row r="24" spans="2:24" s="83" customFormat="1" ht="15" x14ac:dyDescent="0.25">
      <c r="B24" s="204" t="s">
        <v>0</v>
      </c>
      <c r="C24" s="204" t="s">
        <v>495</v>
      </c>
      <c r="D24" s="204"/>
      <c r="E24" s="205">
        <v>11</v>
      </c>
      <c r="F24" t="s">
        <v>1096</v>
      </c>
      <c r="G24" t="s">
        <v>922</v>
      </c>
      <c r="H24" t="s">
        <v>1097</v>
      </c>
      <c r="I24" t="s">
        <v>1098</v>
      </c>
      <c r="J24" t="s">
        <v>1099</v>
      </c>
      <c r="K24">
        <v>90250088</v>
      </c>
      <c r="L24"/>
      <c r="M24"/>
      <c r="N24">
        <v>1</v>
      </c>
      <c r="O24">
        <v>7</v>
      </c>
      <c r="Q24" s="59">
        <f t="shared" si="1"/>
        <v>4</v>
      </c>
      <c r="U24" s="156"/>
    </row>
    <row r="25" spans="2:24" s="83" customFormat="1" ht="15" x14ac:dyDescent="0.25">
      <c r="B25" s="204" t="s">
        <v>0</v>
      </c>
      <c r="C25" s="204" t="s">
        <v>496</v>
      </c>
      <c r="D25" s="204"/>
      <c r="E25" s="205">
        <v>11</v>
      </c>
      <c r="F25" t="s">
        <v>1096</v>
      </c>
      <c r="G25" t="s">
        <v>922</v>
      </c>
      <c r="H25" t="s">
        <v>1097</v>
      </c>
      <c r="I25" t="s">
        <v>1098</v>
      </c>
      <c r="J25" t="s">
        <v>1099</v>
      </c>
      <c r="K25">
        <v>90250088</v>
      </c>
      <c r="L25"/>
      <c r="M25"/>
      <c r="N25"/>
      <c r="O25">
        <v>7</v>
      </c>
      <c r="Q25" s="59">
        <f t="shared" si="1"/>
        <v>4</v>
      </c>
      <c r="U25" s="156"/>
    </row>
    <row r="26" spans="2:24" s="9" customFormat="1" ht="15" x14ac:dyDescent="0.25">
      <c r="B26" s="199" t="s">
        <v>0</v>
      </c>
      <c r="C26" s="199" t="s">
        <v>497</v>
      </c>
      <c r="D26" s="199"/>
      <c r="E26" s="200">
        <v>11</v>
      </c>
      <c r="F26" t="s">
        <v>1140</v>
      </c>
      <c r="G26" t="s">
        <v>1141</v>
      </c>
      <c r="H26" t="s">
        <v>1142</v>
      </c>
      <c r="I26" t="s">
        <v>1143</v>
      </c>
      <c r="J26" t="s">
        <v>1144</v>
      </c>
      <c r="K26">
        <v>91824058</v>
      </c>
      <c r="L26" t="s">
        <v>1145</v>
      </c>
      <c r="M26">
        <v>96200587</v>
      </c>
      <c r="N26">
        <v>1</v>
      </c>
      <c r="O26">
        <v>12</v>
      </c>
      <c r="Q26" s="59">
        <f t="shared" si="1"/>
        <v>-1</v>
      </c>
      <c r="U26" s="156"/>
    </row>
    <row r="27" spans="2:24" s="9" customFormat="1" ht="15" x14ac:dyDescent="0.25">
      <c r="B27" s="199" t="s">
        <v>0</v>
      </c>
      <c r="C27" s="199" t="s">
        <v>498</v>
      </c>
      <c r="D27" s="199"/>
      <c r="E27" s="200">
        <v>11</v>
      </c>
      <c r="F27" t="s">
        <v>1135</v>
      </c>
      <c r="G27" t="s">
        <v>1118</v>
      </c>
      <c r="H27" t="s">
        <v>1136</v>
      </c>
      <c r="I27" t="s">
        <v>1137</v>
      </c>
      <c r="J27" t="s">
        <v>1138</v>
      </c>
      <c r="K27">
        <v>91550211</v>
      </c>
      <c r="L27" t="s">
        <v>1139</v>
      </c>
      <c r="M27">
        <v>97654454</v>
      </c>
      <c r="N27">
        <v>1</v>
      </c>
      <c r="O27">
        <v>13</v>
      </c>
      <c r="P27" s="146"/>
      <c r="Q27" s="288">
        <f t="shared" si="1"/>
        <v>-2</v>
      </c>
      <c r="U27" s="156"/>
    </row>
    <row r="28" spans="2:24" s="9" customFormat="1" ht="12.75" x14ac:dyDescent="0.2">
      <c r="B28" s="199" t="s">
        <v>0</v>
      </c>
      <c r="C28" s="199" t="s">
        <v>485</v>
      </c>
      <c r="D28" s="199"/>
      <c r="E28" s="200">
        <v>12</v>
      </c>
      <c r="F28" t="s">
        <v>641</v>
      </c>
      <c r="G28" t="s">
        <v>390</v>
      </c>
      <c r="H28" t="s">
        <v>1081</v>
      </c>
      <c r="I28" t="s">
        <v>1082</v>
      </c>
      <c r="J28" t="s">
        <v>1083</v>
      </c>
      <c r="K28">
        <v>91248864</v>
      </c>
      <c r="L28"/>
      <c r="M28"/>
      <c r="N28">
        <v>2</v>
      </c>
      <c r="O28">
        <v>21</v>
      </c>
      <c r="Q28" s="59">
        <f t="shared" si="1"/>
        <v>-9</v>
      </c>
    </row>
    <row r="29" spans="2:24" s="9" customFormat="1" ht="12.75" x14ac:dyDescent="0.2">
      <c r="B29" s="199" t="s">
        <v>0</v>
      </c>
      <c r="C29" s="199" t="s">
        <v>485</v>
      </c>
      <c r="D29" s="199"/>
      <c r="E29" s="200">
        <v>12</v>
      </c>
      <c r="F29" s="316"/>
      <c r="G29" s="316"/>
      <c r="H29" s="316"/>
      <c r="I29" s="316"/>
      <c r="J29" s="316"/>
      <c r="K29" s="316"/>
      <c r="L29" s="316"/>
      <c r="M29" s="316"/>
      <c r="N29" s="316"/>
      <c r="O29" s="316"/>
      <c r="Q29" s="59">
        <f t="shared" si="1"/>
        <v>12</v>
      </c>
    </row>
    <row r="30" spans="2:24" s="9" customFormat="1" ht="12.75" x14ac:dyDescent="0.2">
      <c r="B30" s="199" t="s">
        <v>1</v>
      </c>
      <c r="C30" s="199" t="s">
        <v>31</v>
      </c>
      <c r="D30" s="199">
        <v>230</v>
      </c>
      <c r="E30" s="200">
        <v>40</v>
      </c>
      <c r="F30" t="s">
        <v>929</v>
      </c>
      <c r="G30" t="s">
        <v>921</v>
      </c>
      <c r="H30" t="s">
        <v>930</v>
      </c>
      <c r="I30" t="s">
        <v>621</v>
      </c>
      <c r="J30" t="s">
        <v>622</v>
      </c>
      <c r="K30">
        <v>99516897</v>
      </c>
      <c r="L30" t="s">
        <v>931</v>
      </c>
      <c r="M30">
        <v>92090981</v>
      </c>
      <c r="N30">
        <v>2</v>
      </c>
      <c r="O30">
        <v>32</v>
      </c>
      <c r="P30">
        <v>0</v>
      </c>
      <c r="Q30" s="59">
        <f t="shared" si="1"/>
        <v>8</v>
      </c>
      <c r="R30">
        <v>0</v>
      </c>
      <c r="S30"/>
      <c r="T30">
        <v>0</v>
      </c>
      <c r="U30"/>
      <c r="V30">
        <v>0</v>
      </c>
      <c r="W30">
        <v>0</v>
      </c>
      <c r="X30">
        <v>13</v>
      </c>
    </row>
    <row r="31" spans="2:24" s="9" customFormat="1" ht="15" x14ac:dyDescent="0.25">
      <c r="B31" s="199" t="s">
        <v>1</v>
      </c>
      <c r="C31" s="199" t="s">
        <v>16</v>
      </c>
      <c r="D31" s="199">
        <v>230</v>
      </c>
      <c r="E31" s="200">
        <v>40</v>
      </c>
      <c r="F31" t="s">
        <v>963</v>
      </c>
      <c r="G31" s="265" t="s">
        <v>966</v>
      </c>
      <c r="H31" t="s">
        <v>964</v>
      </c>
      <c r="I31" t="s">
        <v>965</v>
      </c>
      <c r="J31" t="s">
        <v>717</v>
      </c>
      <c r="K31">
        <v>91311630</v>
      </c>
      <c r="L31"/>
      <c r="M31"/>
      <c r="N31">
        <v>3</v>
      </c>
      <c r="O31">
        <v>37</v>
      </c>
      <c r="Q31" s="59">
        <f t="shared" si="1"/>
        <v>3</v>
      </c>
      <c r="U31" s="156"/>
    </row>
    <row r="32" spans="2:24" s="9" customFormat="1" ht="18.75" customHeight="1" x14ac:dyDescent="0.25">
      <c r="B32" s="199" t="s">
        <v>1</v>
      </c>
      <c r="C32" s="199" t="s">
        <v>17</v>
      </c>
      <c r="D32" s="199">
        <v>230</v>
      </c>
      <c r="E32" s="200">
        <v>40</v>
      </c>
      <c r="F32" t="s">
        <v>834</v>
      </c>
      <c r="G32" s="265" t="s">
        <v>971</v>
      </c>
      <c r="H32" t="s">
        <v>967</v>
      </c>
      <c r="I32" t="s">
        <v>968</v>
      </c>
      <c r="J32" t="s">
        <v>969</v>
      </c>
      <c r="K32">
        <v>92024547</v>
      </c>
      <c r="L32" t="s">
        <v>970</v>
      </c>
      <c r="M32">
        <v>90648025</v>
      </c>
      <c r="N32">
        <v>4</v>
      </c>
      <c r="O32">
        <v>47</v>
      </c>
      <c r="Q32" s="59">
        <f t="shared" si="1"/>
        <v>-7</v>
      </c>
      <c r="U32" s="156"/>
    </row>
    <row r="33" spans="2:23" s="9" customFormat="1" ht="12.75" x14ac:dyDescent="0.2">
      <c r="B33" s="199" t="s">
        <v>1</v>
      </c>
      <c r="C33" s="199" t="s">
        <v>30</v>
      </c>
      <c r="D33" s="199">
        <v>230</v>
      </c>
      <c r="E33" s="200">
        <v>40</v>
      </c>
      <c r="F33" t="s">
        <v>937</v>
      </c>
      <c r="G33" t="s">
        <v>385</v>
      </c>
      <c r="H33" t="s">
        <v>942</v>
      </c>
      <c r="I33" t="s">
        <v>943</v>
      </c>
      <c r="J33" t="s">
        <v>944</v>
      </c>
      <c r="K33">
        <v>91701135</v>
      </c>
      <c r="L33" t="s">
        <v>945</v>
      </c>
      <c r="M33">
        <v>91661585</v>
      </c>
      <c r="N33">
        <v>3</v>
      </c>
      <c r="O33">
        <v>34</v>
      </c>
      <c r="Q33" s="59">
        <f t="shared" si="1"/>
        <v>6</v>
      </c>
    </row>
    <row r="34" spans="2:23" s="9" customFormat="1" ht="15" x14ac:dyDescent="0.25">
      <c r="B34" s="199" t="s">
        <v>28</v>
      </c>
      <c r="C34" s="199" t="s">
        <v>58</v>
      </c>
      <c r="D34" s="199"/>
      <c r="E34" s="200">
        <v>18</v>
      </c>
      <c r="F34" t="s">
        <v>834</v>
      </c>
      <c r="G34" t="s">
        <v>922</v>
      </c>
      <c r="H34" t="s">
        <v>982</v>
      </c>
      <c r="I34" t="s">
        <v>850</v>
      </c>
      <c r="J34" t="s">
        <v>983</v>
      </c>
      <c r="K34">
        <v>95827062</v>
      </c>
      <c r="L34" t="s">
        <v>984</v>
      </c>
      <c r="M34">
        <v>91621675</v>
      </c>
      <c r="N34">
        <v>1</v>
      </c>
      <c r="O34">
        <v>17</v>
      </c>
      <c r="Q34" s="59">
        <f t="shared" si="1"/>
        <v>1</v>
      </c>
      <c r="S34" s="9" t="s">
        <v>526</v>
      </c>
      <c r="T34" s="220" t="s">
        <v>529</v>
      </c>
      <c r="U34" s="220"/>
      <c r="W34" s="9" t="s">
        <v>549</v>
      </c>
    </row>
    <row r="35" spans="2:23" s="9" customFormat="1" ht="15" x14ac:dyDescent="0.25">
      <c r="B35" s="199" t="s">
        <v>28</v>
      </c>
      <c r="C35" s="199" t="s">
        <v>58</v>
      </c>
      <c r="D35" s="199"/>
      <c r="E35" s="200">
        <v>18</v>
      </c>
      <c r="F35" t="s">
        <v>834</v>
      </c>
      <c r="G35" t="s">
        <v>403</v>
      </c>
      <c r="H35" t="s">
        <v>985</v>
      </c>
      <c r="I35" t="s">
        <v>986</v>
      </c>
      <c r="J35" t="s">
        <v>987</v>
      </c>
      <c r="K35">
        <v>41489225</v>
      </c>
      <c r="L35"/>
      <c r="M35"/>
      <c r="N35">
        <v>2</v>
      </c>
      <c r="O35">
        <v>17</v>
      </c>
      <c r="Q35" s="288">
        <f t="shared" si="1"/>
        <v>1</v>
      </c>
      <c r="S35" s="9" t="s">
        <v>354</v>
      </c>
      <c r="T35" s="155">
        <f>SUM(E30:E54)</f>
        <v>363</v>
      </c>
    </row>
    <row r="36" spans="2:23" s="146" customFormat="1" ht="15" x14ac:dyDescent="0.25">
      <c r="B36" s="320" t="s">
        <v>28</v>
      </c>
      <c r="C36" s="320" t="s">
        <v>61</v>
      </c>
      <c r="D36" s="320"/>
      <c r="E36" s="304"/>
      <c r="F36" s="321"/>
      <c r="G36" s="322"/>
      <c r="H36" s="322"/>
      <c r="I36" s="321"/>
      <c r="J36" s="321"/>
      <c r="K36" s="321"/>
      <c r="L36" s="321"/>
      <c r="M36" s="321"/>
      <c r="N36" s="322"/>
      <c r="O36" s="322"/>
      <c r="Q36" s="59">
        <f t="shared" si="1"/>
        <v>0</v>
      </c>
    </row>
    <row r="37" spans="2:23" s="9" customFormat="1" ht="12.75" x14ac:dyDescent="0.2">
      <c r="B37" s="199" t="s">
        <v>28</v>
      </c>
      <c r="C37" s="199" t="s">
        <v>59</v>
      </c>
      <c r="D37" s="199"/>
      <c r="E37" s="200">
        <v>20</v>
      </c>
      <c r="F37" t="s">
        <v>834</v>
      </c>
      <c r="G37" t="s">
        <v>921</v>
      </c>
      <c r="H37" t="s">
        <v>972</v>
      </c>
      <c r="I37" t="s">
        <v>973</v>
      </c>
      <c r="J37" t="s">
        <v>974</v>
      </c>
      <c r="K37"/>
      <c r="L37"/>
      <c r="M37"/>
      <c r="N37">
        <v>1</v>
      </c>
      <c r="O37">
        <v>20</v>
      </c>
      <c r="Q37" s="59">
        <f t="shared" si="1"/>
        <v>0</v>
      </c>
      <c r="R37" s="9">
        <v>18</v>
      </c>
    </row>
    <row r="38" spans="2:23" s="9" customFormat="1" ht="12.75" x14ac:dyDescent="0.2">
      <c r="B38" s="199" t="s">
        <v>28</v>
      </c>
      <c r="C38" s="199" t="s">
        <v>59</v>
      </c>
      <c r="D38" s="199"/>
      <c r="E38" s="200">
        <v>20</v>
      </c>
      <c r="F38" t="s">
        <v>700</v>
      </c>
      <c r="G38" t="s">
        <v>386</v>
      </c>
      <c r="H38" t="s">
        <v>1166</v>
      </c>
      <c r="I38" t="s">
        <v>1167</v>
      </c>
      <c r="J38" t="s">
        <v>1168</v>
      </c>
      <c r="K38">
        <v>90684495</v>
      </c>
      <c r="L38" t="s">
        <v>1169</v>
      </c>
      <c r="M38">
        <v>93817561</v>
      </c>
      <c r="N38">
        <v>1</v>
      </c>
      <c r="O38">
        <v>14</v>
      </c>
      <c r="Q38" s="59">
        <f t="shared" si="1"/>
        <v>6</v>
      </c>
      <c r="R38" s="9">
        <v>18</v>
      </c>
    </row>
    <row r="39" spans="2:23" s="146" customFormat="1" ht="15" x14ac:dyDescent="0.25">
      <c r="B39" s="320" t="s">
        <v>28</v>
      </c>
      <c r="C39" s="320" t="s">
        <v>62</v>
      </c>
      <c r="D39" s="320"/>
      <c r="E39" s="304"/>
      <c r="F39" s="321"/>
      <c r="G39" s="322"/>
      <c r="H39" s="322"/>
      <c r="I39" s="321"/>
      <c r="J39" s="321"/>
      <c r="K39" s="321"/>
      <c r="L39" s="321"/>
      <c r="M39" s="321"/>
      <c r="N39" s="322"/>
      <c r="O39" s="322"/>
      <c r="Q39" s="59">
        <f t="shared" si="1"/>
        <v>0</v>
      </c>
    </row>
    <row r="40" spans="2:23" s="9" customFormat="1" ht="12.75" x14ac:dyDescent="0.2">
      <c r="B40" s="199" t="s">
        <v>28</v>
      </c>
      <c r="C40" s="199" t="s">
        <v>60</v>
      </c>
      <c r="D40" s="199"/>
      <c r="E40" s="200">
        <v>20</v>
      </c>
      <c r="F40" t="s">
        <v>834</v>
      </c>
      <c r="G40" s="265" t="s">
        <v>990</v>
      </c>
      <c r="H40" t="s">
        <v>988</v>
      </c>
      <c r="I40" t="s">
        <v>980</v>
      </c>
      <c r="J40" t="s">
        <v>989</v>
      </c>
      <c r="K40">
        <v>48128609</v>
      </c>
      <c r="L40"/>
      <c r="M40"/>
      <c r="N40">
        <v>2</v>
      </c>
      <c r="O40">
        <v>21</v>
      </c>
      <c r="Q40" s="59">
        <f t="shared" si="1"/>
        <v>-1</v>
      </c>
      <c r="R40" s="9">
        <v>18</v>
      </c>
    </row>
    <row r="41" spans="2:23" s="9" customFormat="1" ht="12.75" x14ac:dyDescent="0.2">
      <c r="B41" s="199" t="s">
        <v>28</v>
      </c>
      <c r="C41" s="199" t="s">
        <v>60</v>
      </c>
      <c r="D41" s="199"/>
      <c r="E41" s="200">
        <v>20</v>
      </c>
      <c r="F41" t="s">
        <v>755</v>
      </c>
      <c r="G41" t="s">
        <v>922</v>
      </c>
      <c r="H41" t="s">
        <v>1011</v>
      </c>
      <c r="I41" t="s">
        <v>1012</v>
      </c>
      <c r="J41" t="s">
        <v>761</v>
      </c>
      <c r="K41">
        <v>40419811</v>
      </c>
      <c r="L41"/>
      <c r="M41"/>
      <c r="N41"/>
      <c r="O41">
        <v>17</v>
      </c>
      <c r="Q41" s="59">
        <f t="shared" si="1"/>
        <v>3</v>
      </c>
      <c r="R41" s="9">
        <v>18</v>
      </c>
    </row>
    <row r="42" spans="2:23" s="146" customFormat="1" ht="15" x14ac:dyDescent="0.25">
      <c r="B42" s="320" t="s">
        <v>28</v>
      </c>
      <c r="C42" s="320" t="s">
        <v>63</v>
      </c>
      <c r="D42" s="320"/>
      <c r="E42" s="304"/>
      <c r="F42" s="321"/>
      <c r="G42" s="322"/>
      <c r="H42" s="322"/>
      <c r="I42" s="321"/>
      <c r="J42" s="321"/>
      <c r="K42" s="321"/>
      <c r="L42" s="321"/>
      <c r="M42" s="321"/>
      <c r="N42" s="322"/>
      <c r="O42" s="322"/>
      <c r="Q42" s="59">
        <f t="shared" si="1"/>
        <v>0</v>
      </c>
    </row>
    <row r="43" spans="2:23" s="9" customFormat="1" ht="15" x14ac:dyDescent="0.25">
      <c r="B43" s="199" t="s">
        <v>28</v>
      </c>
      <c r="C43" s="199" t="s">
        <v>64</v>
      </c>
      <c r="D43" s="199">
        <v>280</v>
      </c>
      <c r="E43" s="200">
        <v>50</v>
      </c>
      <c r="F43" s="265" t="s">
        <v>627</v>
      </c>
      <c r="G43" t="s">
        <v>381</v>
      </c>
      <c r="H43" t="s">
        <v>938</v>
      </c>
      <c r="I43" s="265" t="s">
        <v>941</v>
      </c>
      <c r="J43" t="s">
        <v>939</v>
      </c>
      <c r="K43">
        <v>47302089</v>
      </c>
      <c r="L43" t="s">
        <v>940</v>
      </c>
      <c r="M43">
        <v>45263310</v>
      </c>
      <c r="N43">
        <v>5</v>
      </c>
      <c r="O43">
        <v>51</v>
      </c>
      <c r="Q43" s="288">
        <f t="shared" si="1"/>
        <v>-1</v>
      </c>
      <c r="R43" s="9">
        <v>35</v>
      </c>
    </row>
    <row r="44" spans="2:23" s="9" customFormat="1" ht="12.75" x14ac:dyDescent="0.2">
      <c r="B44" s="199" t="s">
        <v>28</v>
      </c>
      <c r="C44" s="199" t="s">
        <v>69</v>
      </c>
      <c r="D44" s="199"/>
      <c r="E44" s="200">
        <v>25</v>
      </c>
      <c r="F44" s="316"/>
      <c r="G44" s="316"/>
      <c r="H44" s="316"/>
      <c r="I44" s="316"/>
      <c r="J44" s="316"/>
      <c r="K44" s="316"/>
      <c r="L44" s="316"/>
      <c r="M44" s="316"/>
      <c r="N44" s="316"/>
      <c r="O44" s="316"/>
      <c r="Q44" s="59">
        <f t="shared" si="1"/>
        <v>25</v>
      </c>
      <c r="R44" s="9">
        <v>18</v>
      </c>
    </row>
    <row r="45" spans="2:23" s="9" customFormat="1" ht="12.75" x14ac:dyDescent="0.2">
      <c r="B45" s="199" t="s">
        <v>28</v>
      </c>
      <c r="C45" s="199" t="s">
        <v>216</v>
      </c>
      <c r="D45" s="199"/>
      <c r="E45" s="200">
        <v>12</v>
      </c>
      <c r="F45" t="s">
        <v>975</v>
      </c>
      <c r="G45" t="s">
        <v>976</v>
      </c>
      <c r="H45" t="s">
        <v>977</v>
      </c>
      <c r="I45" t="s">
        <v>978</v>
      </c>
      <c r="J45" t="s">
        <v>979</v>
      </c>
      <c r="K45">
        <v>91114538</v>
      </c>
      <c r="L45" t="s">
        <v>980</v>
      </c>
      <c r="M45">
        <v>48128609</v>
      </c>
      <c r="N45">
        <v>1</v>
      </c>
      <c r="O45" s="332">
        <v>12</v>
      </c>
      <c r="P45" s="332" t="s">
        <v>981</v>
      </c>
      <c r="Q45" s="59">
        <f t="shared" si="1"/>
        <v>0</v>
      </c>
      <c r="R45" s="9">
        <v>18</v>
      </c>
    </row>
    <row r="46" spans="2:23" s="9" customFormat="1" ht="12" x14ac:dyDescent="0.2">
      <c r="B46" s="199" t="s">
        <v>28</v>
      </c>
      <c r="C46" s="199" t="s">
        <v>217</v>
      </c>
      <c r="D46" s="199"/>
      <c r="E46" s="200">
        <v>0</v>
      </c>
      <c r="F46" s="314"/>
      <c r="G46" s="315"/>
      <c r="H46" s="315"/>
      <c r="I46" s="314"/>
      <c r="J46" s="314"/>
      <c r="K46" s="314"/>
      <c r="L46" s="314"/>
      <c r="M46" s="314"/>
      <c r="N46" s="315"/>
      <c r="O46" s="315"/>
      <c r="Q46" s="59">
        <f t="shared" si="1"/>
        <v>0</v>
      </c>
      <c r="R46" s="9">
        <v>14</v>
      </c>
    </row>
    <row r="47" spans="2:23" s="146" customFormat="1" ht="15" x14ac:dyDescent="0.25">
      <c r="B47" s="320" t="s">
        <v>28</v>
      </c>
      <c r="C47" s="320" t="s">
        <v>68</v>
      </c>
      <c r="D47" s="320"/>
      <c r="E47" s="304"/>
      <c r="F47" s="319"/>
      <c r="G47" s="322"/>
      <c r="H47" s="322"/>
      <c r="I47" s="319"/>
      <c r="J47" s="319"/>
      <c r="K47" s="319"/>
      <c r="L47" s="319"/>
      <c r="M47" s="319"/>
      <c r="N47" s="322"/>
      <c r="O47" s="322"/>
      <c r="Q47" s="59">
        <f t="shared" si="1"/>
        <v>0</v>
      </c>
    </row>
    <row r="48" spans="2:23" s="112" customFormat="1" ht="12.75" customHeight="1" x14ac:dyDescent="0.2">
      <c r="B48" s="323" t="s">
        <v>28</v>
      </c>
      <c r="C48" s="323" t="s">
        <v>65</v>
      </c>
      <c r="D48" s="323"/>
      <c r="E48" s="324"/>
      <c r="F48" s="325"/>
      <c r="G48" s="325"/>
      <c r="H48" s="325"/>
      <c r="I48" s="325"/>
      <c r="J48" s="325"/>
      <c r="K48" s="325"/>
      <c r="L48" s="325"/>
      <c r="M48" s="325"/>
      <c r="N48" s="325"/>
      <c r="O48" s="325"/>
      <c r="Q48" s="59">
        <f t="shared" si="1"/>
        <v>0</v>
      </c>
      <c r="S48" s="112" t="s">
        <v>551</v>
      </c>
    </row>
    <row r="49" spans="2:20" s="112" customFormat="1" ht="12" x14ac:dyDescent="0.2">
      <c r="B49" s="323" t="s">
        <v>28</v>
      </c>
      <c r="C49" s="323" t="s">
        <v>65</v>
      </c>
      <c r="D49" s="323"/>
      <c r="E49" s="324"/>
      <c r="F49" s="325"/>
      <c r="G49" s="325"/>
      <c r="H49" s="325"/>
      <c r="I49" s="325"/>
      <c r="J49" s="325"/>
      <c r="K49" s="325"/>
      <c r="L49" s="325"/>
      <c r="M49" s="325"/>
      <c r="N49" s="325"/>
      <c r="O49" s="325"/>
      <c r="Q49" s="59">
        <f t="shared" si="1"/>
        <v>0</v>
      </c>
      <c r="S49" s="112" t="s">
        <v>550</v>
      </c>
    </row>
    <row r="50" spans="2:20" s="112" customFormat="1" ht="12" x14ac:dyDescent="0.2">
      <c r="B50" s="323" t="s">
        <v>28</v>
      </c>
      <c r="C50" s="323" t="s">
        <v>66</v>
      </c>
      <c r="D50" s="323"/>
      <c r="E50" s="324" t="s">
        <v>89</v>
      </c>
      <c r="F50" s="325"/>
      <c r="G50" s="325"/>
      <c r="H50" s="325"/>
      <c r="I50" s="325"/>
      <c r="J50" s="325"/>
      <c r="K50" s="325"/>
      <c r="L50" s="325"/>
      <c r="M50" s="325"/>
      <c r="N50" s="325"/>
      <c r="O50" s="325"/>
      <c r="Q50" s="59"/>
    </row>
    <row r="51" spans="2:20" s="112" customFormat="1" ht="15" x14ac:dyDescent="0.25">
      <c r="B51" s="323" t="s">
        <v>28</v>
      </c>
      <c r="C51" s="323" t="s">
        <v>66</v>
      </c>
      <c r="D51" s="323"/>
      <c r="E51" s="324" t="s">
        <v>89</v>
      </c>
      <c r="F51" s="325"/>
      <c r="G51" s="325"/>
      <c r="H51" s="325"/>
      <c r="I51" s="325"/>
      <c r="J51" s="325"/>
      <c r="K51" s="325"/>
      <c r="L51" s="325"/>
      <c r="M51" s="325"/>
      <c r="N51" s="325"/>
      <c r="O51" s="325"/>
      <c r="Q51" s="288"/>
    </row>
    <row r="52" spans="2:20" s="112" customFormat="1" ht="12" x14ac:dyDescent="0.2">
      <c r="B52" s="323" t="s">
        <v>28</v>
      </c>
      <c r="C52" s="323" t="s">
        <v>67</v>
      </c>
      <c r="D52" s="323"/>
      <c r="E52" s="324" t="s">
        <v>89</v>
      </c>
      <c r="F52" s="325"/>
      <c r="G52" s="325"/>
      <c r="H52" s="325"/>
      <c r="I52" s="325"/>
      <c r="J52" s="325"/>
      <c r="K52" s="325"/>
      <c r="L52" s="325"/>
      <c r="M52" s="325"/>
      <c r="N52" s="325"/>
      <c r="O52" s="325"/>
      <c r="Q52" s="59"/>
    </row>
    <row r="53" spans="2:20" s="112" customFormat="1" ht="12" x14ac:dyDescent="0.2">
      <c r="B53" s="323"/>
      <c r="C53" s="323"/>
      <c r="D53" s="323"/>
      <c r="E53" s="324"/>
      <c r="F53" s="325"/>
      <c r="G53" s="325"/>
      <c r="H53" s="325"/>
      <c r="I53" s="325"/>
      <c r="J53" s="325"/>
      <c r="K53" s="325"/>
      <c r="L53" s="325"/>
      <c r="M53" s="325"/>
      <c r="N53" s="325"/>
      <c r="O53" s="325"/>
      <c r="Q53" s="59"/>
    </row>
    <row r="54" spans="2:20" s="112" customFormat="1" ht="12" x14ac:dyDescent="0.2">
      <c r="B54" s="323" t="s">
        <v>28</v>
      </c>
      <c r="C54" s="323" t="s">
        <v>67</v>
      </c>
      <c r="D54" s="323"/>
      <c r="E54" s="324" t="s">
        <v>89</v>
      </c>
      <c r="F54" s="325"/>
      <c r="G54" s="325"/>
      <c r="H54" s="325"/>
      <c r="I54" s="325"/>
      <c r="J54" s="325"/>
      <c r="K54" s="325"/>
      <c r="L54" s="325"/>
      <c r="M54" s="325"/>
      <c r="N54" s="325"/>
      <c r="O54" s="325"/>
      <c r="Q54" s="59"/>
    </row>
    <row r="55" spans="2:20" s="9" customFormat="1" ht="15" x14ac:dyDescent="0.25">
      <c r="B55" s="199" t="s">
        <v>20</v>
      </c>
      <c r="C55" s="199" t="s">
        <v>229</v>
      </c>
      <c r="D55" s="199">
        <v>63</v>
      </c>
      <c r="E55" s="200">
        <v>18</v>
      </c>
      <c r="F55" s="334" t="s">
        <v>175</v>
      </c>
      <c r="G55" s="334" t="s">
        <v>922</v>
      </c>
      <c r="H55" s="334" t="s">
        <v>1060</v>
      </c>
      <c r="I55" s="334" t="s">
        <v>1061</v>
      </c>
      <c r="J55" s="334" t="s">
        <v>1062</v>
      </c>
      <c r="K55" s="334">
        <v>98612740</v>
      </c>
      <c r="L55" s="334" t="s">
        <v>1063</v>
      </c>
      <c r="M55" s="334">
        <v>90079994</v>
      </c>
      <c r="N55" s="334">
        <v>1</v>
      </c>
      <c r="O55" s="334">
        <v>17</v>
      </c>
      <c r="Q55" s="59">
        <f t="shared" si="1"/>
        <v>1</v>
      </c>
      <c r="S55" s="9" t="s">
        <v>526</v>
      </c>
      <c r="T55" s="220" t="s">
        <v>527</v>
      </c>
    </row>
    <row r="56" spans="2:20" s="9" customFormat="1" ht="12.75" x14ac:dyDescent="0.2">
      <c r="B56" s="199" t="s">
        <v>20</v>
      </c>
      <c r="C56" s="199" t="s">
        <v>22</v>
      </c>
      <c r="D56" s="199">
        <v>66</v>
      </c>
      <c r="E56" s="200">
        <v>18</v>
      </c>
      <c r="F56" t="s">
        <v>596</v>
      </c>
      <c r="G56" t="s">
        <v>392</v>
      </c>
      <c r="H56" t="s">
        <v>1084</v>
      </c>
      <c r="I56" t="s">
        <v>1085</v>
      </c>
      <c r="J56" t="s">
        <v>1086</v>
      </c>
      <c r="K56">
        <v>91545023</v>
      </c>
      <c r="L56" t="s">
        <v>1087</v>
      </c>
      <c r="M56">
        <v>98894904</v>
      </c>
      <c r="N56">
        <v>1</v>
      </c>
      <c r="O56">
        <v>18</v>
      </c>
      <c r="Q56" s="59">
        <f t="shared" si="1"/>
        <v>0</v>
      </c>
    </row>
    <row r="57" spans="2:20" s="9" customFormat="1" ht="12.75" x14ac:dyDescent="0.2">
      <c r="B57" s="199" t="s">
        <v>20</v>
      </c>
      <c r="C57" s="199" t="s">
        <v>552</v>
      </c>
      <c r="D57" s="199">
        <v>104</v>
      </c>
      <c r="E57" s="200">
        <v>25</v>
      </c>
      <c r="F57" s="359" t="s">
        <v>706</v>
      </c>
      <c r="G57" s="359" t="s">
        <v>990</v>
      </c>
      <c r="H57" s="359" t="s">
        <v>1078</v>
      </c>
      <c r="I57" s="359" t="s">
        <v>1080</v>
      </c>
      <c r="J57" s="359" t="s">
        <v>1079</v>
      </c>
      <c r="K57" s="359">
        <v>99224413</v>
      </c>
      <c r="L57" s="359"/>
      <c r="M57" s="359"/>
      <c r="N57" s="359">
        <v>2</v>
      </c>
      <c r="O57" s="359">
        <v>29</v>
      </c>
      <c r="Q57" s="59">
        <f t="shared" si="1"/>
        <v>-4</v>
      </c>
    </row>
    <row r="58" spans="2:20" s="9" customFormat="1" ht="12.75" x14ac:dyDescent="0.2">
      <c r="B58" s="199" t="s">
        <v>20</v>
      </c>
      <c r="C58" s="199" t="s">
        <v>41</v>
      </c>
      <c r="D58" s="199">
        <v>97</v>
      </c>
      <c r="E58" s="200">
        <v>25</v>
      </c>
      <c r="F58" s="359" t="s">
        <v>937</v>
      </c>
      <c r="G58" s="359" t="s">
        <v>390</v>
      </c>
      <c r="H58" s="359" t="s">
        <v>1039</v>
      </c>
      <c r="I58" s="359" t="s">
        <v>633</v>
      </c>
      <c r="J58" s="359" t="s">
        <v>634</v>
      </c>
      <c r="K58" s="359">
        <v>41467552</v>
      </c>
      <c r="L58" s="359"/>
      <c r="M58" s="359"/>
      <c r="N58" s="359">
        <v>2</v>
      </c>
      <c r="O58" s="359">
        <v>21</v>
      </c>
      <c r="Q58" s="59">
        <f t="shared" si="1"/>
        <v>4</v>
      </c>
    </row>
    <row r="59" spans="2:20" s="9" customFormat="1" ht="12.75" x14ac:dyDescent="0.2">
      <c r="B59" s="199" t="s">
        <v>20</v>
      </c>
      <c r="C59" s="199" t="s">
        <v>42</v>
      </c>
      <c r="D59" s="199">
        <v>109</v>
      </c>
      <c r="E59" s="200">
        <v>25</v>
      </c>
      <c r="F59" s="359" t="s">
        <v>1175</v>
      </c>
      <c r="G59" s="359" t="s">
        <v>390</v>
      </c>
      <c r="H59" s="359" t="s">
        <v>1176</v>
      </c>
      <c r="I59" s="359" t="s">
        <v>1177</v>
      </c>
      <c r="J59" s="359" t="s">
        <v>1178</v>
      </c>
      <c r="K59" s="359">
        <v>93459769</v>
      </c>
      <c r="L59" s="359" t="s">
        <v>1179</v>
      </c>
      <c r="M59" s="359">
        <v>93058507</v>
      </c>
      <c r="N59" s="359">
        <v>2</v>
      </c>
      <c r="O59" s="359">
        <v>22</v>
      </c>
      <c r="Q59" s="59">
        <f t="shared" si="1"/>
        <v>3</v>
      </c>
    </row>
    <row r="60" spans="2:20" s="9" customFormat="1" ht="15" x14ac:dyDescent="0.25">
      <c r="B60" s="199" t="s">
        <v>20</v>
      </c>
      <c r="C60" s="199" t="s">
        <v>48</v>
      </c>
      <c r="D60" s="199">
        <v>55</v>
      </c>
      <c r="E60" s="200">
        <v>18</v>
      </c>
      <c r="F60" t="s">
        <v>596</v>
      </c>
      <c r="G60" t="s">
        <v>1006</v>
      </c>
      <c r="H60" t="s">
        <v>1007</v>
      </c>
      <c r="I60" t="s">
        <v>1008</v>
      </c>
      <c r="J60" t="s">
        <v>1009</v>
      </c>
      <c r="K60">
        <v>95133812</v>
      </c>
      <c r="L60"/>
      <c r="M60"/>
      <c r="N60">
        <v>1</v>
      </c>
      <c r="O60">
        <v>16</v>
      </c>
      <c r="Q60" s="1">
        <f t="shared" si="1"/>
        <v>2</v>
      </c>
      <c r="S60" s="9" t="s">
        <v>355</v>
      </c>
      <c r="T60" s="155">
        <f>SUM(E55:E70)</f>
        <v>282</v>
      </c>
    </row>
    <row r="61" spans="2:20" s="9" customFormat="1" ht="12.75" x14ac:dyDescent="0.2">
      <c r="B61" s="199" t="s">
        <v>20</v>
      </c>
      <c r="C61" s="199" t="s">
        <v>51</v>
      </c>
      <c r="D61" s="199">
        <v>30</v>
      </c>
      <c r="E61" s="200">
        <v>10</v>
      </c>
      <c r="F61" t="s">
        <v>798</v>
      </c>
      <c r="G61" t="s">
        <v>1013</v>
      </c>
      <c r="H61" t="s">
        <v>1014</v>
      </c>
      <c r="I61" t="s">
        <v>1015</v>
      </c>
      <c r="J61" t="s">
        <v>1016</v>
      </c>
      <c r="K61">
        <v>41365100</v>
      </c>
      <c r="L61" t="s">
        <v>1017</v>
      </c>
      <c r="M61"/>
      <c r="N61">
        <v>1</v>
      </c>
      <c r="O61">
        <v>11</v>
      </c>
      <c r="P61" s="9" t="s">
        <v>981</v>
      </c>
      <c r="Q61" s="59">
        <f t="shared" si="1"/>
        <v>-1</v>
      </c>
      <c r="T61" s="9">
        <f>SUM(O55:O68)</f>
        <v>279</v>
      </c>
    </row>
    <row r="62" spans="2:20" s="9" customFormat="1" ht="12.75" x14ac:dyDescent="0.2">
      <c r="B62" s="199" t="s">
        <v>20</v>
      </c>
      <c r="C62" s="199" t="s">
        <v>49</v>
      </c>
      <c r="D62" s="199">
        <v>156</v>
      </c>
      <c r="E62" s="200">
        <v>35</v>
      </c>
      <c r="F62" t="s">
        <v>1018</v>
      </c>
      <c r="G62" t="s">
        <v>1006</v>
      </c>
      <c r="H62" t="s">
        <v>1019</v>
      </c>
      <c r="I62" t="s">
        <v>1020</v>
      </c>
      <c r="J62" t="s">
        <v>1021</v>
      </c>
      <c r="K62">
        <v>90578305</v>
      </c>
      <c r="L62" t="s">
        <v>1022</v>
      </c>
      <c r="M62">
        <v>95200956</v>
      </c>
      <c r="N62">
        <v>2</v>
      </c>
      <c r="O62">
        <v>36</v>
      </c>
      <c r="Q62" s="59">
        <f t="shared" si="1"/>
        <v>-1</v>
      </c>
    </row>
    <row r="63" spans="2:20" s="9" customFormat="1" ht="12.75" x14ac:dyDescent="0.2">
      <c r="B63" s="199" t="s">
        <v>20</v>
      </c>
      <c r="C63" s="199" t="s">
        <v>230</v>
      </c>
      <c r="D63" s="199">
        <v>61</v>
      </c>
      <c r="E63" s="200">
        <v>18</v>
      </c>
      <c r="F63" s="332" t="s">
        <v>1104</v>
      </c>
      <c r="G63" t="s">
        <v>392</v>
      </c>
      <c r="H63" t="s">
        <v>1105</v>
      </c>
      <c r="I63" t="s">
        <v>1106</v>
      </c>
      <c r="J63" t="s">
        <v>1107</v>
      </c>
      <c r="K63">
        <v>47488929</v>
      </c>
      <c r="L63"/>
      <c r="M63"/>
      <c r="N63">
        <v>1</v>
      </c>
      <c r="O63">
        <v>21</v>
      </c>
      <c r="Q63" s="59">
        <f t="shared" si="1"/>
        <v>-3</v>
      </c>
      <c r="R63" s="9">
        <v>21</v>
      </c>
    </row>
    <row r="64" spans="2:20" s="9" customFormat="1" ht="12.75" x14ac:dyDescent="0.2">
      <c r="B64" s="199" t="s">
        <v>20</v>
      </c>
      <c r="C64" s="199" t="s">
        <v>32</v>
      </c>
      <c r="D64" s="199">
        <v>61</v>
      </c>
      <c r="E64" s="200">
        <v>18</v>
      </c>
      <c r="F64" t="s">
        <v>711</v>
      </c>
      <c r="G64" t="s">
        <v>921</v>
      </c>
      <c r="H64" t="s">
        <v>1108</v>
      </c>
      <c r="I64" t="s">
        <v>1109</v>
      </c>
      <c r="J64" t="s">
        <v>1110</v>
      </c>
      <c r="K64">
        <v>47269762</v>
      </c>
      <c r="L64"/>
      <c r="M64"/>
      <c r="N64">
        <v>1</v>
      </c>
      <c r="O64">
        <v>19</v>
      </c>
      <c r="Q64" s="59">
        <f t="shared" si="1"/>
        <v>-1</v>
      </c>
    </row>
    <row r="65" spans="2:22" s="9" customFormat="1" ht="12.75" x14ac:dyDescent="0.2">
      <c r="B65" s="199" t="s">
        <v>20</v>
      </c>
      <c r="C65" s="199" t="s">
        <v>23</v>
      </c>
      <c r="D65" s="199">
        <v>62</v>
      </c>
      <c r="E65" s="200">
        <v>18</v>
      </c>
      <c r="F65" t="s">
        <v>711</v>
      </c>
      <c r="G65" t="s">
        <v>386</v>
      </c>
      <c r="H65" t="s">
        <v>1111</v>
      </c>
      <c r="I65" t="s">
        <v>1112</v>
      </c>
      <c r="J65" t="s">
        <v>1113</v>
      </c>
      <c r="K65">
        <v>48215491</v>
      </c>
      <c r="L65"/>
      <c r="M65"/>
      <c r="N65">
        <v>1</v>
      </c>
      <c r="O65">
        <v>17</v>
      </c>
      <c r="Q65" s="59">
        <f t="shared" si="1"/>
        <v>1</v>
      </c>
    </row>
    <row r="66" spans="2:22" s="9" customFormat="1" ht="12.75" x14ac:dyDescent="0.2">
      <c r="B66" s="199" t="s">
        <v>20</v>
      </c>
      <c r="C66" s="199" t="s">
        <v>24</v>
      </c>
      <c r="D66" s="199">
        <v>60</v>
      </c>
      <c r="E66" s="200">
        <v>18</v>
      </c>
      <c r="F66" t="s">
        <v>641</v>
      </c>
      <c r="G66" t="s">
        <v>1006</v>
      </c>
      <c r="H66" t="s">
        <v>1026</v>
      </c>
      <c r="I66" t="s">
        <v>1027</v>
      </c>
      <c r="J66" t="s">
        <v>1028</v>
      </c>
      <c r="K66"/>
      <c r="L66" t="s">
        <v>651</v>
      </c>
      <c r="M66">
        <v>48180480</v>
      </c>
      <c r="N66">
        <v>1</v>
      </c>
      <c r="O66">
        <v>17</v>
      </c>
      <c r="Q66" s="59">
        <f t="shared" si="1"/>
        <v>1</v>
      </c>
    </row>
    <row r="67" spans="2:22" s="9" customFormat="1" ht="12.75" x14ac:dyDescent="0.2">
      <c r="B67" s="199" t="s">
        <v>20</v>
      </c>
      <c r="C67" s="199" t="s">
        <v>25</v>
      </c>
      <c r="D67" s="199">
        <v>60</v>
      </c>
      <c r="E67" s="200">
        <v>18</v>
      </c>
      <c r="F67" t="s">
        <v>596</v>
      </c>
      <c r="G67" t="s">
        <v>1118</v>
      </c>
      <c r="H67" t="s">
        <v>1119</v>
      </c>
      <c r="I67" t="s">
        <v>814</v>
      </c>
      <c r="J67" t="s">
        <v>815</v>
      </c>
      <c r="K67">
        <v>92614648</v>
      </c>
      <c r="L67"/>
      <c r="M67"/>
      <c r="N67">
        <v>1</v>
      </c>
      <c r="O67">
        <v>14</v>
      </c>
      <c r="Q67" s="59">
        <f t="shared" si="1"/>
        <v>4</v>
      </c>
    </row>
    <row r="68" spans="2:22" s="9" customFormat="1" ht="15" x14ac:dyDescent="0.25">
      <c r="B68" s="199" t="s">
        <v>20</v>
      </c>
      <c r="C68" s="199" t="s">
        <v>26</v>
      </c>
      <c r="D68" s="199">
        <v>60</v>
      </c>
      <c r="E68" s="200">
        <v>18</v>
      </c>
      <c r="F68" t="s">
        <v>937</v>
      </c>
      <c r="G68" t="s">
        <v>1013</v>
      </c>
      <c r="H68" t="s">
        <v>1040</v>
      </c>
      <c r="I68" t="s">
        <v>1041</v>
      </c>
      <c r="J68" t="s">
        <v>1042</v>
      </c>
      <c r="K68">
        <v>95821878</v>
      </c>
      <c r="L68" t="s">
        <v>1043</v>
      </c>
      <c r="M68" t="s">
        <v>1044</v>
      </c>
      <c r="N68">
        <v>2</v>
      </c>
      <c r="O68">
        <v>21</v>
      </c>
      <c r="Q68" s="288">
        <f>E68-O68</f>
        <v>-3</v>
      </c>
    </row>
    <row r="69" spans="2:22" s="112" customFormat="1" ht="12.75" customHeight="1" x14ac:dyDescent="0.2">
      <c r="B69" s="323" t="s">
        <v>20</v>
      </c>
      <c r="C69" s="323" t="s">
        <v>52</v>
      </c>
      <c r="D69" s="323"/>
      <c r="E69" s="323" t="s">
        <v>228</v>
      </c>
      <c r="F69" s="328"/>
      <c r="G69" s="325"/>
      <c r="H69" s="325"/>
      <c r="I69" s="328"/>
      <c r="J69" s="328"/>
      <c r="K69" s="328"/>
      <c r="L69" s="328"/>
      <c r="M69" s="328"/>
      <c r="N69" s="325"/>
      <c r="O69" s="325"/>
      <c r="Q69" s="59"/>
    </row>
    <row r="70" spans="2:22" s="112" customFormat="1" ht="12.75" customHeight="1" x14ac:dyDescent="0.2">
      <c r="B70" s="323" t="s">
        <v>20</v>
      </c>
      <c r="C70" s="323" t="s">
        <v>53</v>
      </c>
      <c r="D70" s="324"/>
      <c r="E70" s="324" t="s">
        <v>228</v>
      </c>
      <c r="F70" s="325"/>
      <c r="G70" s="325"/>
      <c r="H70" s="325"/>
      <c r="I70" s="325"/>
      <c r="J70" s="325"/>
      <c r="K70" s="325"/>
      <c r="L70" s="325"/>
      <c r="M70" s="325"/>
      <c r="N70" s="325"/>
      <c r="O70" s="325"/>
      <c r="Q70" s="59"/>
    </row>
    <row r="71" spans="2:22" s="9" customFormat="1" ht="12.75" x14ac:dyDescent="0.2">
      <c r="B71" s="199" t="s">
        <v>18</v>
      </c>
      <c r="C71" s="199" t="s">
        <v>9</v>
      </c>
      <c r="D71" s="199"/>
      <c r="E71" s="200">
        <v>30</v>
      </c>
      <c r="F71" t="s">
        <v>991</v>
      </c>
      <c r="G71" t="s">
        <v>403</v>
      </c>
      <c r="H71" t="s">
        <v>992</v>
      </c>
      <c r="I71" t="s">
        <v>993</v>
      </c>
      <c r="J71" t="s">
        <v>994</v>
      </c>
      <c r="K71">
        <v>47606897</v>
      </c>
      <c r="L71" t="s">
        <v>995</v>
      </c>
      <c r="M71"/>
      <c r="N71">
        <v>3</v>
      </c>
      <c r="O71">
        <v>31</v>
      </c>
      <c r="Q71" s="59">
        <f t="shared" si="1"/>
        <v>-1</v>
      </c>
    </row>
    <row r="72" spans="2:22" s="11" customFormat="1" ht="12.75" x14ac:dyDescent="0.2">
      <c r="B72" s="199" t="s">
        <v>18</v>
      </c>
      <c r="C72" s="199" t="s">
        <v>19</v>
      </c>
      <c r="D72" s="199"/>
      <c r="E72" s="200">
        <v>10</v>
      </c>
      <c r="F72" s="316"/>
      <c r="G72" s="316"/>
      <c r="H72" s="316"/>
      <c r="I72" s="316"/>
      <c r="J72" s="316"/>
      <c r="K72" s="316"/>
      <c r="L72" s="316"/>
      <c r="M72" s="316"/>
      <c r="N72" s="316"/>
      <c r="O72" s="329"/>
      <c r="Q72" s="59">
        <f t="shared" si="1"/>
        <v>10</v>
      </c>
      <c r="R72" s="11" t="s">
        <v>360</v>
      </c>
    </row>
    <row r="73" spans="2:22" s="11" customFormat="1" ht="12" x14ac:dyDescent="0.2">
      <c r="B73" s="199" t="s">
        <v>18</v>
      </c>
      <c r="C73" s="199" t="s">
        <v>57</v>
      </c>
      <c r="D73" s="199"/>
      <c r="E73" s="200">
        <v>5</v>
      </c>
      <c r="F73" s="314"/>
      <c r="G73" s="315"/>
      <c r="H73" s="315"/>
      <c r="I73" s="314"/>
      <c r="J73" s="314"/>
      <c r="K73" s="314"/>
      <c r="L73" s="314"/>
      <c r="M73" s="314"/>
      <c r="N73" s="315"/>
      <c r="O73" s="315"/>
      <c r="Q73" s="59">
        <f t="shared" si="1"/>
        <v>5</v>
      </c>
    </row>
    <row r="74" spans="2:22" s="11" customFormat="1" ht="12.75" x14ac:dyDescent="0.2">
      <c r="B74" s="199" t="s">
        <v>47</v>
      </c>
      <c r="C74" s="199" t="s">
        <v>79</v>
      </c>
      <c r="D74" s="199">
        <v>120</v>
      </c>
      <c r="E74" s="200">
        <v>40</v>
      </c>
      <c r="F74"/>
      <c r="G74"/>
      <c r="H74"/>
      <c r="I74" s="265"/>
      <c r="J74"/>
      <c r="K74"/>
      <c r="L74"/>
      <c r="M74"/>
      <c r="N74"/>
      <c r="O74"/>
      <c r="Q74" s="59">
        <f t="shared" si="1"/>
        <v>40</v>
      </c>
      <c r="U74" s="11" t="s">
        <v>375</v>
      </c>
      <c r="V74" s="11" t="s">
        <v>546</v>
      </c>
    </row>
    <row r="75" spans="2:22" s="11" customFormat="1" ht="12" x14ac:dyDescent="0.2">
      <c r="B75" s="199" t="s">
        <v>47</v>
      </c>
      <c r="C75" s="199" t="s">
        <v>79</v>
      </c>
      <c r="D75" s="199"/>
      <c r="E75" s="200"/>
      <c r="F75" s="314"/>
      <c r="G75" s="315"/>
      <c r="H75" s="315"/>
      <c r="I75" s="314"/>
      <c r="J75" s="314"/>
      <c r="K75" s="314"/>
      <c r="L75" s="314"/>
      <c r="M75" s="314"/>
      <c r="N75" s="315"/>
      <c r="O75" s="315"/>
      <c r="Q75" s="59">
        <f t="shared" ref="Q75:Q135" si="2">E75-O75</f>
        <v>0</v>
      </c>
    </row>
    <row r="76" spans="2:22" s="11" customFormat="1" ht="15" x14ac:dyDescent="0.25">
      <c r="B76" s="199" t="s">
        <v>47</v>
      </c>
      <c r="C76" s="199" t="s">
        <v>80</v>
      </c>
      <c r="D76" s="199">
        <v>64</v>
      </c>
      <c r="E76" s="200">
        <v>20</v>
      </c>
      <c r="Q76" s="288">
        <f>E76-O68</f>
        <v>-1</v>
      </c>
      <c r="U76" s="11" t="s">
        <v>376</v>
      </c>
    </row>
    <row r="77" spans="2:22" s="47" customFormat="1" ht="15" hidden="1" x14ac:dyDescent="0.25">
      <c r="B77" s="294" t="s">
        <v>56</v>
      </c>
      <c r="C77" s="294" t="s">
        <v>11</v>
      </c>
      <c r="D77" s="294"/>
      <c r="E77" s="203"/>
      <c r="F77" s="314"/>
      <c r="G77" s="315"/>
      <c r="H77" s="315"/>
      <c r="I77" s="314"/>
      <c r="J77" s="314"/>
      <c r="K77" s="314"/>
      <c r="L77" s="314"/>
      <c r="M77" s="314"/>
      <c r="N77" s="315"/>
      <c r="O77" s="315"/>
      <c r="Q77" s="288">
        <f t="shared" si="2"/>
        <v>0</v>
      </c>
      <c r="R77" s="47">
        <v>18</v>
      </c>
    </row>
    <row r="78" spans="2:22" s="47" customFormat="1" ht="15" hidden="1" x14ac:dyDescent="0.25">
      <c r="B78" s="294" t="s">
        <v>56</v>
      </c>
      <c r="C78" s="294" t="s">
        <v>12</v>
      </c>
      <c r="D78" s="294"/>
      <c r="E78" s="203"/>
      <c r="F78" s="314"/>
      <c r="G78" s="315"/>
      <c r="H78" s="315"/>
      <c r="I78" s="314"/>
      <c r="J78" s="314"/>
      <c r="K78" s="314"/>
      <c r="L78" s="314"/>
      <c r="M78" s="314"/>
      <c r="N78" s="315"/>
      <c r="O78" s="315"/>
      <c r="Q78" s="288">
        <f t="shared" si="2"/>
        <v>0</v>
      </c>
      <c r="R78" s="47">
        <v>18</v>
      </c>
    </row>
    <row r="79" spans="2:22" s="47" customFormat="1" ht="15" hidden="1" x14ac:dyDescent="0.25">
      <c r="B79" s="294" t="s">
        <v>56</v>
      </c>
      <c r="C79" s="294" t="s">
        <v>13</v>
      </c>
      <c r="D79" s="294"/>
      <c r="E79" s="203"/>
      <c r="F79" s="314"/>
      <c r="G79" s="315"/>
      <c r="H79" s="315"/>
      <c r="I79" s="314"/>
      <c r="J79" s="314"/>
      <c r="K79" s="314"/>
      <c r="L79" s="314"/>
      <c r="M79" s="314"/>
      <c r="N79" s="315"/>
      <c r="O79" s="315"/>
      <c r="Q79" s="288">
        <f t="shared" si="2"/>
        <v>0</v>
      </c>
      <c r="R79" s="47">
        <v>18</v>
      </c>
    </row>
    <row r="80" spans="2:22" s="47" customFormat="1" ht="15" x14ac:dyDescent="0.25">
      <c r="B80" s="294" t="s">
        <v>906</v>
      </c>
      <c r="C80" s="294"/>
      <c r="D80" s="294">
        <v>105</v>
      </c>
      <c r="E80" s="203">
        <v>30</v>
      </c>
      <c r="F80" t="s">
        <v>682</v>
      </c>
      <c r="G80" s="265" t="s">
        <v>936</v>
      </c>
      <c r="H80" t="s">
        <v>932</v>
      </c>
      <c r="I80" t="s">
        <v>933</v>
      </c>
      <c r="J80" t="s">
        <v>934</v>
      </c>
      <c r="K80">
        <v>95820333</v>
      </c>
      <c r="L80" t="s">
        <v>935</v>
      </c>
      <c r="M80">
        <v>91904562</v>
      </c>
      <c r="N80">
        <v>2</v>
      </c>
      <c r="O80">
        <v>25</v>
      </c>
      <c r="Q80" s="288">
        <f t="shared" si="2"/>
        <v>5</v>
      </c>
      <c r="R80" s="47" t="s">
        <v>916</v>
      </c>
      <c r="S80" s="47" t="s">
        <v>917</v>
      </c>
    </row>
    <row r="81" spans="2:22" s="9" customFormat="1" ht="12" x14ac:dyDescent="0.2">
      <c r="B81" s="199" t="s">
        <v>56</v>
      </c>
      <c r="C81" s="199" t="s">
        <v>124</v>
      </c>
      <c r="D81" s="199"/>
      <c r="E81" s="200"/>
      <c r="F81" s="314"/>
      <c r="G81" s="314"/>
      <c r="H81" s="314"/>
      <c r="I81" s="314"/>
      <c r="J81" s="314"/>
      <c r="K81" s="314"/>
      <c r="L81" s="314"/>
      <c r="M81" s="314"/>
      <c r="N81" s="314"/>
      <c r="O81" s="314"/>
      <c r="P81" s="9">
        <v>35</v>
      </c>
      <c r="Q81" s="59">
        <f t="shared" si="2"/>
        <v>0</v>
      </c>
      <c r="R81" s="9">
        <v>35</v>
      </c>
      <c r="V81" s="9" t="s">
        <v>817</v>
      </c>
    </row>
    <row r="82" spans="2:22" s="47" customFormat="1" ht="12" hidden="1" x14ac:dyDescent="0.2">
      <c r="B82" s="294" t="s">
        <v>45</v>
      </c>
      <c r="C82" s="294" t="s">
        <v>9</v>
      </c>
      <c r="D82" s="294"/>
      <c r="E82" s="203"/>
      <c r="F82" s="314"/>
      <c r="G82" s="315"/>
      <c r="H82" s="315"/>
      <c r="I82" s="314"/>
      <c r="J82" s="314"/>
      <c r="K82" s="314"/>
      <c r="L82" s="314"/>
      <c r="M82" s="314"/>
      <c r="N82" s="315"/>
      <c r="O82" s="315"/>
      <c r="Q82" s="59">
        <f t="shared" si="2"/>
        <v>0</v>
      </c>
      <c r="R82" s="47">
        <v>30</v>
      </c>
    </row>
    <row r="83" spans="2:22" s="47" customFormat="1" ht="12" hidden="1" x14ac:dyDescent="0.2">
      <c r="B83" s="294" t="s">
        <v>45</v>
      </c>
      <c r="C83" s="294" t="s">
        <v>46</v>
      </c>
      <c r="D83" s="294"/>
      <c r="E83" s="203"/>
      <c r="F83" s="314"/>
      <c r="G83" s="315"/>
      <c r="H83" s="315"/>
      <c r="I83" s="314"/>
      <c r="J83" s="314"/>
      <c r="K83" s="314"/>
      <c r="L83" s="314"/>
      <c r="M83" s="314"/>
      <c r="N83" s="315"/>
      <c r="O83" s="315"/>
      <c r="Q83" s="59">
        <f t="shared" si="2"/>
        <v>0</v>
      </c>
      <c r="R83" s="47">
        <v>18</v>
      </c>
    </row>
    <row r="84" spans="2:22" s="9" customFormat="1" ht="15" x14ac:dyDescent="0.25">
      <c r="B84" s="199" t="s">
        <v>10</v>
      </c>
      <c r="C84" s="199" t="s">
        <v>9</v>
      </c>
      <c r="D84" s="199"/>
      <c r="E84" s="200">
        <v>30</v>
      </c>
      <c r="F84" t="s">
        <v>1001</v>
      </c>
      <c r="G84" t="s">
        <v>386</v>
      </c>
      <c r="H84" t="s">
        <v>1002</v>
      </c>
      <c r="I84" t="s">
        <v>800</v>
      </c>
      <c r="J84" t="s">
        <v>1003</v>
      </c>
      <c r="K84">
        <v>93284991</v>
      </c>
      <c r="L84" t="s">
        <v>1004</v>
      </c>
      <c r="M84">
        <v>97724564</v>
      </c>
      <c r="N84">
        <v>2</v>
      </c>
      <c r="O84">
        <v>30</v>
      </c>
      <c r="Q84" s="59">
        <f>E84-O84</f>
        <v>0</v>
      </c>
      <c r="S84" s="9" t="s">
        <v>526</v>
      </c>
      <c r="T84" s="220" t="s">
        <v>530</v>
      </c>
    </row>
    <row r="85" spans="2:22" s="9" customFormat="1" ht="12.75" x14ac:dyDescent="0.2">
      <c r="B85" s="199" t="s">
        <v>10</v>
      </c>
      <c r="C85" s="199" t="s">
        <v>44</v>
      </c>
      <c r="D85" s="199"/>
      <c r="E85" s="200">
        <v>30</v>
      </c>
      <c r="F85" t="s">
        <v>929</v>
      </c>
      <c r="G85" t="s">
        <v>381</v>
      </c>
      <c r="H85" t="s">
        <v>996</v>
      </c>
      <c r="I85" t="s">
        <v>997</v>
      </c>
      <c r="J85" t="s">
        <v>998</v>
      </c>
      <c r="K85">
        <v>95937108</v>
      </c>
      <c r="L85"/>
      <c r="M85"/>
      <c r="N85">
        <v>3</v>
      </c>
      <c r="O85">
        <v>22</v>
      </c>
      <c r="Q85" s="59">
        <f>E85-O85</f>
        <v>8</v>
      </c>
    </row>
    <row r="86" spans="2:22" s="9" customFormat="1" ht="12.75" x14ac:dyDescent="0.2">
      <c r="B86" s="199" t="s">
        <v>10</v>
      </c>
      <c r="C86" s="199" t="s">
        <v>219</v>
      </c>
      <c r="D86" s="199"/>
      <c r="E86" s="200">
        <v>18</v>
      </c>
      <c r="F86" t="s">
        <v>925</v>
      </c>
      <c r="G86" t="s">
        <v>381</v>
      </c>
      <c r="H86" t="s">
        <v>962</v>
      </c>
      <c r="I86" t="s">
        <v>927</v>
      </c>
      <c r="J86" t="s">
        <v>928</v>
      </c>
      <c r="K86">
        <v>98243604</v>
      </c>
      <c r="L86"/>
      <c r="M86"/>
      <c r="N86">
        <v>2</v>
      </c>
      <c r="O86">
        <v>20</v>
      </c>
      <c r="Q86" s="59">
        <f t="shared" si="2"/>
        <v>-2</v>
      </c>
    </row>
    <row r="87" spans="2:22" s="9" customFormat="1" ht="15" x14ac:dyDescent="0.25">
      <c r="B87" s="199" t="s">
        <v>10</v>
      </c>
      <c r="C87" s="199" t="s">
        <v>220</v>
      </c>
      <c r="D87" s="199"/>
      <c r="E87" s="200">
        <v>18</v>
      </c>
      <c r="F87" t="s">
        <v>999</v>
      </c>
      <c r="G87" t="s">
        <v>381</v>
      </c>
      <c r="H87" t="s">
        <v>1000</v>
      </c>
      <c r="I87" t="s">
        <v>657</v>
      </c>
      <c r="J87" t="s">
        <v>658</v>
      </c>
      <c r="K87">
        <v>48154041</v>
      </c>
      <c r="L87"/>
      <c r="M87"/>
      <c r="N87">
        <v>2</v>
      </c>
      <c r="O87">
        <v>17</v>
      </c>
      <c r="Q87" s="59">
        <f t="shared" si="2"/>
        <v>1</v>
      </c>
      <c r="S87" s="9" t="s">
        <v>356</v>
      </c>
      <c r="T87" s="155">
        <f>SUM(E84:E94)</f>
        <v>222</v>
      </c>
    </row>
    <row r="88" spans="2:22" s="9" customFormat="1" ht="12.75" x14ac:dyDescent="0.2">
      <c r="B88" s="199" t="s">
        <v>10</v>
      </c>
      <c r="C88" s="199" t="s">
        <v>221</v>
      </c>
      <c r="D88" s="199"/>
      <c r="E88" s="200">
        <v>18</v>
      </c>
      <c r="F88" t="s">
        <v>798</v>
      </c>
      <c r="G88" t="s">
        <v>381</v>
      </c>
      <c r="H88" t="s">
        <v>1045</v>
      </c>
      <c r="I88" t="s">
        <v>1046</v>
      </c>
      <c r="J88" t="s">
        <v>1047</v>
      </c>
      <c r="K88"/>
      <c r="L88" t="s">
        <v>1048</v>
      </c>
      <c r="M88">
        <v>95127444</v>
      </c>
      <c r="N88">
        <v>1</v>
      </c>
      <c r="O88">
        <v>14</v>
      </c>
      <c r="Q88" s="59">
        <f t="shared" si="2"/>
        <v>4</v>
      </c>
    </row>
    <row r="89" spans="2:22" s="9" customFormat="1" ht="12.75" x14ac:dyDescent="0.2">
      <c r="B89" s="199" t="s">
        <v>10</v>
      </c>
      <c r="C89" s="199" t="s">
        <v>222</v>
      </c>
      <c r="D89" s="199"/>
      <c r="E89" s="200">
        <v>18</v>
      </c>
      <c r="F89" t="s">
        <v>785</v>
      </c>
      <c r="G89" t="s">
        <v>381</v>
      </c>
      <c r="H89" t="s">
        <v>1049</v>
      </c>
      <c r="I89" t="s">
        <v>1050</v>
      </c>
      <c r="J89" t="s">
        <v>1051</v>
      </c>
      <c r="K89">
        <v>91560301</v>
      </c>
      <c r="L89"/>
      <c r="M89"/>
      <c r="N89">
        <v>1</v>
      </c>
      <c r="O89">
        <v>15</v>
      </c>
      <c r="Q89" s="59">
        <f t="shared" si="2"/>
        <v>3</v>
      </c>
    </row>
    <row r="90" spans="2:22" s="9" customFormat="1" ht="12.75" x14ac:dyDescent="0.2">
      <c r="B90" s="199" t="s">
        <v>10</v>
      </c>
      <c r="C90" s="199" t="s">
        <v>223</v>
      </c>
      <c r="D90" s="199"/>
      <c r="E90" s="200">
        <v>18</v>
      </c>
      <c r="F90" t="s">
        <v>700</v>
      </c>
      <c r="G90" t="s">
        <v>381</v>
      </c>
      <c r="H90" t="s">
        <v>1052</v>
      </c>
      <c r="I90" t="s">
        <v>1053</v>
      </c>
      <c r="J90" t="s">
        <v>1054</v>
      </c>
      <c r="K90">
        <v>90837383</v>
      </c>
      <c r="L90"/>
      <c r="M90"/>
      <c r="N90">
        <v>1</v>
      </c>
      <c r="O90">
        <v>11</v>
      </c>
      <c r="Q90" s="59">
        <f t="shared" si="2"/>
        <v>7</v>
      </c>
    </row>
    <row r="91" spans="2:22" s="9" customFormat="1" ht="12.75" x14ac:dyDescent="0.2">
      <c r="B91" s="199" t="s">
        <v>10</v>
      </c>
      <c r="C91" s="199" t="s">
        <v>224</v>
      </c>
      <c r="D91" s="199"/>
      <c r="E91" s="200">
        <v>18</v>
      </c>
      <c r="F91" t="s">
        <v>1055</v>
      </c>
      <c r="G91" t="s">
        <v>381</v>
      </c>
      <c r="H91" t="s">
        <v>1056</v>
      </c>
      <c r="I91" t="s">
        <v>736</v>
      </c>
      <c r="J91" t="s">
        <v>737</v>
      </c>
      <c r="K91">
        <v>98087677</v>
      </c>
      <c r="L91"/>
      <c r="M91"/>
      <c r="N91">
        <v>1</v>
      </c>
      <c r="O91">
        <v>10</v>
      </c>
      <c r="Q91" s="59">
        <f t="shared" si="2"/>
        <v>8</v>
      </c>
    </row>
    <row r="92" spans="2:22" s="9" customFormat="1" ht="15" x14ac:dyDescent="0.25">
      <c r="B92" s="199" t="s">
        <v>10</v>
      </c>
      <c r="C92" s="199" t="s">
        <v>225</v>
      </c>
      <c r="D92" s="199"/>
      <c r="E92" s="200">
        <v>18</v>
      </c>
      <c r="F92" s="333" t="s">
        <v>991</v>
      </c>
      <c r="G92" s="333" t="s">
        <v>385</v>
      </c>
      <c r="H92" s="333" t="s">
        <v>1057</v>
      </c>
      <c r="I92" s="333" t="s">
        <v>1058</v>
      </c>
      <c r="J92" s="333" t="s">
        <v>1059</v>
      </c>
      <c r="K92" s="333">
        <v>41176022</v>
      </c>
      <c r="L92" s="333"/>
      <c r="M92" s="333"/>
      <c r="N92" s="333">
        <v>1</v>
      </c>
      <c r="O92" s="333">
        <v>17</v>
      </c>
      <c r="Q92" s="59">
        <f t="shared" si="2"/>
        <v>1</v>
      </c>
    </row>
    <row r="93" spans="2:22" s="9" customFormat="1" ht="15" x14ac:dyDescent="0.25">
      <c r="B93" s="199" t="s">
        <v>484</v>
      </c>
      <c r="C93" s="199" t="s">
        <v>19</v>
      </c>
      <c r="D93" s="199"/>
      <c r="E93" s="200">
        <v>18</v>
      </c>
      <c r="F93" t="s">
        <v>1070</v>
      </c>
      <c r="G93" t="s">
        <v>385</v>
      </c>
      <c r="H93" t="s">
        <v>1071</v>
      </c>
      <c r="I93" t="s">
        <v>1072</v>
      </c>
      <c r="J93" t="s">
        <v>1073</v>
      </c>
      <c r="K93">
        <v>90997384</v>
      </c>
      <c r="L93"/>
      <c r="M93"/>
      <c r="N93">
        <v>2</v>
      </c>
      <c r="O93">
        <v>18</v>
      </c>
      <c r="Q93" s="288">
        <f t="shared" si="2"/>
        <v>0</v>
      </c>
    </row>
    <row r="94" spans="2:22" s="9" customFormat="1" ht="12.75" x14ac:dyDescent="0.2">
      <c r="B94" s="199" t="s">
        <v>10</v>
      </c>
      <c r="C94" s="199" t="s">
        <v>14</v>
      </c>
      <c r="D94" s="199"/>
      <c r="E94" s="200">
        <v>18</v>
      </c>
      <c r="F94" t="s">
        <v>1074</v>
      </c>
      <c r="G94" t="s">
        <v>386</v>
      </c>
      <c r="H94" t="s">
        <v>1075</v>
      </c>
      <c r="I94" t="s">
        <v>1076</v>
      </c>
      <c r="J94" t="s">
        <v>1077</v>
      </c>
      <c r="K94">
        <v>99726423</v>
      </c>
      <c r="L94"/>
      <c r="M94"/>
      <c r="N94">
        <v>1</v>
      </c>
      <c r="O94">
        <v>16</v>
      </c>
      <c r="Q94" s="59">
        <f t="shared" si="2"/>
        <v>2</v>
      </c>
      <c r="R94" s="9" t="s">
        <v>412</v>
      </c>
    </row>
    <row r="95" spans="2:22" s="9" customFormat="1" ht="12.75" x14ac:dyDescent="0.2">
      <c r="B95" s="199" t="s">
        <v>283</v>
      </c>
      <c r="C95" s="199" t="s">
        <v>480</v>
      </c>
      <c r="D95" s="199"/>
      <c r="E95" s="200">
        <v>20</v>
      </c>
      <c r="F95" t="s">
        <v>1155</v>
      </c>
      <c r="G95" t="s">
        <v>403</v>
      </c>
      <c r="H95" t="s">
        <v>1156</v>
      </c>
      <c r="I95" t="s">
        <v>1157</v>
      </c>
      <c r="J95" t="s">
        <v>1158</v>
      </c>
      <c r="K95">
        <v>93681360</v>
      </c>
      <c r="L95" t="s">
        <v>1159</v>
      </c>
      <c r="M95">
        <v>90916786</v>
      </c>
      <c r="N95">
        <v>1</v>
      </c>
      <c r="O95">
        <v>15</v>
      </c>
      <c r="Q95" s="59">
        <f t="shared" si="2"/>
        <v>5</v>
      </c>
    </row>
    <row r="96" spans="2:22" s="9" customFormat="1" ht="12.75" x14ac:dyDescent="0.2">
      <c r="B96" s="199" t="s">
        <v>919</v>
      </c>
      <c r="C96" s="199"/>
      <c r="D96" s="199"/>
      <c r="E96" s="200">
        <v>30</v>
      </c>
      <c r="F96" t="s">
        <v>1064</v>
      </c>
      <c r="G96" s="265" t="s">
        <v>1068</v>
      </c>
      <c r="H96" t="s">
        <v>1065</v>
      </c>
      <c r="I96" s="265" t="s">
        <v>1069</v>
      </c>
      <c r="J96" t="s">
        <v>1066</v>
      </c>
      <c r="K96">
        <v>92828534</v>
      </c>
      <c r="L96" t="s">
        <v>1067</v>
      </c>
      <c r="M96">
        <v>99005392</v>
      </c>
      <c r="N96">
        <v>3</v>
      </c>
      <c r="O96">
        <v>33</v>
      </c>
      <c r="Q96" s="59">
        <f t="shared" si="2"/>
        <v>-3</v>
      </c>
    </row>
    <row r="97" spans="2:20" s="9" customFormat="1" ht="12" x14ac:dyDescent="0.2">
      <c r="B97" s="199" t="s">
        <v>82</v>
      </c>
      <c r="C97" s="199" t="s">
        <v>509</v>
      </c>
      <c r="D97" s="199"/>
      <c r="E97" s="200"/>
      <c r="F97" s="314"/>
      <c r="G97" s="315"/>
      <c r="H97" s="315"/>
      <c r="I97" s="314"/>
      <c r="J97" s="314"/>
      <c r="K97" s="314"/>
      <c r="L97" s="314"/>
      <c r="M97" s="314"/>
      <c r="N97" s="315"/>
      <c r="O97" s="315"/>
      <c r="Q97" s="59">
        <f t="shared" si="2"/>
        <v>0</v>
      </c>
    </row>
    <row r="98" spans="2:20" s="9" customFormat="1" ht="12.75" x14ac:dyDescent="0.2">
      <c r="B98" s="199" t="s">
        <v>378</v>
      </c>
      <c r="C98" s="199" t="s">
        <v>482</v>
      </c>
      <c r="D98" s="199"/>
      <c r="E98" s="200">
        <v>25</v>
      </c>
      <c r="F98" s="316"/>
      <c r="G98" s="316"/>
      <c r="H98" s="316"/>
      <c r="I98" s="316"/>
      <c r="J98" s="316"/>
      <c r="K98" s="316"/>
      <c r="L98" s="316"/>
      <c r="M98" s="316"/>
      <c r="N98" s="316"/>
      <c r="O98" s="316"/>
      <c r="Q98" s="59">
        <f t="shared" si="2"/>
        <v>25</v>
      </c>
    </row>
    <row r="99" spans="2:20" s="9" customFormat="1" ht="12.75" x14ac:dyDescent="0.2">
      <c r="B99" s="199" t="s">
        <v>378</v>
      </c>
      <c r="C99" s="199" t="s">
        <v>483</v>
      </c>
      <c r="D99" s="199"/>
      <c r="E99" s="200">
        <v>20</v>
      </c>
      <c r="F99" s="316"/>
      <c r="G99" s="316"/>
      <c r="H99" s="316"/>
      <c r="I99" s="316"/>
      <c r="J99" s="316"/>
      <c r="K99" s="316"/>
      <c r="L99" s="316"/>
      <c r="M99" s="316"/>
      <c r="N99" s="316"/>
      <c r="O99" s="316"/>
      <c r="Q99" s="59">
        <f t="shared" si="2"/>
        <v>20</v>
      </c>
    </row>
    <row r="100" spans="2:20" s="9" customFormat="1" ht="15" x14ac:dyDescent="0.25">
      <c r="B100" s="199" t="s">
        <v>918</v>
      </c>
      <c r="C100" s="199" t="s">
        <v>121</v>
      </c>
      <c r="D100" s="199"/>
      <c r="E100" s="200">
        <v>10</v>
      </c>
      <c r="F100" t="s">
        <v>1088</v>
      </c>
      <c r="G100" t="s">
        <v>390</v>
      </c>
      <c r="H100" t="s">
        <v>1089</v>
      </c>
      <c r="I100" t="s">
        <v>1090</v>
      </c>
      <c r="J100" t="s">
        <v>812</v>
      </c>
      <c r="K100">
        <v>40877781</v>
      </c>
      <c r="L100" t="s">
        <v>1091</v>
      </c>
      <c r="M100">
        <v>41513199</v>
      </c>
      <c r="N100">
        <v>1</v>
      </c>
      <c r="O100">
        <v>10</v>
      </c>
      <c r="Q100" s="59">
        <f t="shared" si="2"/>
        <v>0</v>
      </c>
      <c r="R100" s="9" t="s">
        <v>524</v>
      </c>
      <c r="S100" s="9" t="s">
        <v>526</v>
      </c>
      <c r="T100" s="220" t="s">
        <v>531</v>
      </c>
    </row>
    <row r="101" spans="2:20" s="9" customFormat="1" ht="12.75" x14ac:dyDescent="0.2">
      <c r="B101" s="199" t="s">
        <v>918</v>
      </c>
      <c r="C101" s="199" t="s">
        <v>508</v>
      </c>
      <c r="D101" s="199"/>
      <c r="E101" s="200">
        <v>10</v>
      </c>
      <c r="F101" s="316"/>
      <c r="G101" s="316"/>
      <c r="H101" s="316"/>
      <c r="I101" s="316"/>
      <c r="J101" s="316"/>
      <c r="K101" s="316"/>
      <c r="L101" s="316"/>
      <c r="M101" s="316"/>
      <c r="N101" s="316"/>
      <c r="O101" s="316"/>
      <c r="Q101" s="59">
        <f t="shared" si="2"/>
        <v>10</v>
      </c>
    </row>
    <row r="102" spans="2:20" s="9" customFormat="1" ht="15" x14ac:dyDescent="0.25">
      <c r="B102" s="199" t="s">
        <v>918</v>
      </c>
      <c r="C102" s="199" t="s">
        <v>505</v>
      </c>
      <c r="D102" s="199"/>
      <c r="E102" s="200">
        <v>10</v>
      </c>
      <c r="F102" t="s">
        <v>1165</v>
      </c>
      <c r="G102" t="s">
        <v>390</v>
      </c>
      <c r="H102" t="s">
        <v>1089</v>
      </c>
      <c r="I102" t="s">
        <v>1090</v>
      </c>
      <c r="J102" t="s">
        <v>812</v>
      </c>
      <c r="K102">
        <v>40877781</v>
      </c>
      <c r="L102" t="s">
        <v>1091</v>
      </c>
      <c r="M102">
        <v>41513199</v>
      </c>
      <c r="N102">
        <v>1</v>
      </c>
      <c r="O102">
        <v>10</v>
      </c>
      <c r="Q102" s="288">
        <f t="shared" si="2"/>
        <v>0</v>
      </c>
    </row>
    <row r="103" spans="2:20" s="9" customFormat="1" ht="12.75" x14ac:dyDescent="0.2">
      <c r="B103" s="199" t="s">
        <v>918</v>
      </c>
      <c r="C103" s="199" t="s">
        <v>363</v>
      </c>
      <c r="D103" s="199"/>
      <c r="E103" s="200">
        <v>12</v>
      </c>
      <c r="F103" t="s">
        <v>1034</v>
      </c>
      <c r="G103" t="s">
        <v>386</v>
      </c>
      <c r="H103" t="s">
        <v>1035</v>
      </c>
      <c r="I103" t="s">
        <v>1036</v>
      </c>
      <c r="J103" t="s">
        <v>1037</v>
      </c>
      <c r="K103">
        <v>91338879</v>
      </c>
      <c r="L103"/>
      <c r="M103"/>
      <c r="N103">
        <v>1</v>
      </c>
      <c r="O103">
        <v>14</v>
      </c>
      <c r="Q103" s="59">
        <f t="shared" si="2"/>
        <v>-2</v>
      </c>
    </row>
    <row r="104" spans="2:20" s="9" customFormat="1" ht="12.75" x14ac:dyDescent="0.2">
      <c r="B104" s="199" t="s">
        <v>918</v>
      </c>
      <c r="C104" s="199" t="s">
        <v>364</v>
      </c>
      <c r="D104" s="199"/>
      <c r="E104" s="200">
        <v>12</v>
      </c>
      <c r="F104" t="s">
        <v>1034</v>
      </c>
      <c r="G104" t="s">
        <v>386</v>
      </c>
      <c r="H104" t="s">
        <v>1035</v>
      </c>
      <c r="I104" t="s">
        <v>1036</v>
      </c>
      <c r="J104" t="s">
        <v>1037</v>
      </c>
      <c r="K104">
        <v>91338879</v>
      </c>
      <c r="L104"/>
      <c r="M104"/>
      <c r="N104">
        <v>1</v>
      </c>
      <c r="O104">
        <v>14</v>
      </c>
      <c r="Q104" s="59">
        <f t="shared" si="2"/>
        <v>-2</v>
      </c>
    </row>
    <row r="105" spans="2:20" s="9" customFormat="1" ht="15" x14ac:dyDescent="0.25">
      <c r="B105" s="199" t="s">
        <v>918</v>
      </c>
      <c r="C105" s="199" t="s">
        <v>365</v>
      </c>
      <c r="D105" s="199"/>
      <c r="E105" s="200"/>
      <c r="F105" s="317"/>
      <c r="G105" s="318"/>
      <c r="H105" s="318"/>
      <c r="I105" s="317"/>
      <c r="J105" s="317"/>
      <c r="K105" s="317"/>
      <c r="L105" s="317"/>
      <c r="M105" s="317"/>
      <c r="N105" s="318"/>
      <c r="O105" s="318"/>
      <c r="P105" s="146">
        <v>10</v>
      </c>
      <c r="Q105" s="59">
        <f t="shared" si="2"/>
        <v>0</v>
      </c>
    </row>
    <row r="106" spans="2:20" s="9" customFormat="1" ht="15" x14ac:dyDescent="0.25">
      <c r="B106" s="199" t="s">
        <v>918</v>
      </c>
      <c r="C106" s="199" t="s">
        <v>366</v>
      </c>
      <c r="D106" s="199"/>
      <c r="E106" s="200"/>
      <c r="F106" s="316"/>
      <c r="G106" s="316"/>
      <c r="H106" s="319"/>
      <c r="I106" s="316"/>
      <c r="J106" s="316"/>
      <c r="K106" s="316"/>
      <c r="L106" s="316"/>
      <c r="M106" s="316"/>
      <c r="N106" s="316"/>
      <c r="O106" s="327"/>
      <c r="P106" s="146">
        <v>14</v>
      </c>
      <c r="Q106" s="59">
        <f t="shared" si="2"/>
        <v>0</v>
      </c>
      <c r="S106" s="9" t="s">
        <v>372</v>
      </c>
      <c r="T106" s="155">
        <f>SUM(E100:E114)</f>
        <v>154</v>
      </c>
    </row>
    <row r="107" spans="2:20" s="9" customFormat="1" ht="15" x14ac:dyDescent="0.25">
      <c r="B107" s="199" t="s">
        <v>918</v>
      </c>
      <c r="C107" s="199" t="s">
        <v>367</v>
      </c>
      <c r="D107" s="199"/>
      <c r="E107" s="200"/>
      <c r="F107" s="316"/>
      <c r="G107" s="316"/>
      <c r="H107" s="316"/>
      <c r="I107" s="316"/>
      <c r="J107" s="316"/>
      <c r="K107" s="316"/>
      <c r="L107" s="316"/>
      <c r="M107" s="316"/>
      <c r="N107" s="316"/>
      <c r="O107" s="316"/>
      <c r="P107" s="146">
        <v>20</v>
      </c>
      <c r="Q107" s="59">
        <f t="shared" si="2"/>
        <v>0</v>
      </c>
    </row>
    <row r="108" spans="2:20" s="9" customFormat="1" ht="12.75" x14ac:dyDescent="0.2">
      <c r="B108" s="199" t="s">
        <v>918</v>
      </c>
      <c r="C108" s="199" t="s">
        <v>507</v>
      </c>
      <c r="D108" s="199"/>
      <c r="E108" s="200">
        <v>5</v>
      </c>
      <c r="F108" t="s">
        <v>1034</v>
      </c>
      <c r="G108" t="s">
        <v>386</v>
      </c>
      <c r="H108" t="s">
        <v>1035</v>
      </c>
      <c r="I108" t="s">
        <v>1036</v>
      </c>
      <c r="J108" t="s">
        <v>1037</v>
      </c>
      <c r="K108">
        <v>91338879</v>
      </c>
      <c r="L108"/>
      <c r="M108"/>
      <c r="N108"/>
      <c r="O108"/>
      <c r="P108" s="9" t="s">
        <v>535</v>
      </c>
      <c r="Q108" s="59">
        <f t="shared" si="2"/>
        <v>5</v>
      </c>
    </row>
    <row r="109" spans="2:20" s="9" customFormat="1" ht="12.75" x14ac:dyDescent="0.2">
      <c r="B109" s="199" t="s">
        <v>918</v>
      </c>
      <c r="C109" s="199" t="s">
        <v>368</v>
      </c>
      <c r="D109" s="199"/>
      <c r="E109" s="200">
        <v>12</v>
      </c>
      <c r="F109" t="s">
        <v>1148</v>
      </c>
      <c r="G109" t="s">
        <v>386</v>
      </c>
      <c r="H109" t="s">
        <v>1149</v>
      </c>
      <c r="I109" t="s">
        <v>831</v>
      </c>
      <c r="J109" t="s">
        <v>832</v>
      </c>
      <c r="K109">
        <v>90100354</v>
      </c>
      <c r="L109"/>
      <c r="M109"/>
      <c r="N109">
        <v>1</v>
      </c>
      <c r="O109">
        <v>11</v>
      </c>
      <c r="Q109" s="59">
        <f t="shared" si="2"/>
        <v>1</v>
      </c>
    </row>
    <row r="110" spans="2:20" s="9" customFormat="1" ht="15" x14ac:dyDescent="0.25">
      <c r="B110" s="199" t="s">
        <v>918</v>
      </c>
      <c r="C110" s="199" t="s">
        <v>374</v>
      </c>
      <c r="D110" s="199"/>
      <c r="E110" s="200">
        <v>15</v>
      </c>
      <c r="F110" t="s">
        <v>742</v>
      </c>
      <c r="G110" t="s">
        <v>385</v>
      </c>
      <c r="H110" t="s">
        <v>1038</v>
      </c>
      <c r="I110" t="s">
        <v>744</v>
      </c>
      <c r="J110" t="s">
        <v>745</v>
      </c>
      <c r="K110">
        <v>95743826</v>
      </c>
      <c r="L110"/>
      <c r="M110"/>
      <c r="N110">
        <v>1</v>
      </c>
      <c r="O110">
        <v>15</v>
      </c>
      <c r="Q110" s="288">
        <f t="shared" si="2"/>
        <v>0</v>
      </c>
    </row>
    <row r="111" spans="2:20" s="9" customFormat="1" ht="12.75" x14ac:dyDescent="0.2">
      <c r="B111" s="199" t="s">
        <v>918</v>
      </c>
      <c r="C111" s="199" t="s">
        <v>373</v>
      </c>
      <c r="D111" s="199"/>
      <c r="E111" s="200">
        <v>18</v>
      </c>
      <c r="F111" t="s">
        <v>587</v>
      </c>
      <c r="G111" t="s">
        <v>386</v>
      </c>
      <c r="H111" t="s">
        <v>1114</v>
      </c>
      <c r="I111" t="s">
        <v>1115</v>
      </c>
      <c r="J111" t="s">
        <v>1116</v>
      </c>
      <c r="K111">
        <v>45866464</v>
      </c>
      <c r="L111" t="s">
        <v>1117</v>
      </c>
      <c r="M111">
        <v>99711558</v>
      </c>
      <c r="N111">
        <v>1</v>
      </c>
      <c r="O111">
        <v>17</v>
      </c>
      <c r="Q111" s="59">
        <f t="shared" si="2"/>
        <v>1</v>
      </c>
    </row>
    <row r="112" spans="2:20" s="9" customFormat="1" ht="12" x14ac:dyDescent="0.2">
      <c r="B112" s="199" t="s">
        <v>918</v>
      </c>
      <c r="C112" s="199" t="s">
        <v>506</v>
      </c>
      <c r="D112" s="199"/>
      <c r="E112" s="200">
        <v>0</v>
      </c>
      <c r="F112" s="314"/>
      <c r="G112" s="315"/>
      <c r="H112" s="315"/>
      <c r="I112" s="314"/>
      <c r="J112" s="314"/>
      <c r="K112" s="314"/>
      <c r="L112" s="314"/>
      <c r="M112" s="314"/>
      <c r="N112" s="315"/>
      <c r="O112" s="315"/>
      <c r="Q112" s="59">
        <f t="shared" si="2"/>
        <v>0</v>
      </c>
      <c r="S112" s="9">
        <v>18</v>
      </c>
    </row>
    <row r="113" spans="2:22" s="9" customFormat="1" ht="16.5" customHeight="1" x14ac:dyDescent="0.2">
      <c r="B113" s="199" t="s">
        <v>918</v>
      </c>
      <c r="C113" s="199" t="s">
        <v>371</v>
      </c>
      <c r="D113" s="199"/>
      <c r="E113" s="200">
        <v>18</v>
      </c>
      <c r="F113" t="s">
        <v>1023</v>
      </c>
      <c r="G113" t="s">
        <v>1118</v>
      </c>
      <c r="H113" t="s">
        <v>1132</v>
      </c>
      <c r="I113" t="s">
        <v>1133</v>
      </c>
      <c r="J113" t="s">
        <v>1134</v>
      </c>
      <c r="K113">
        <v>90588419</v>
      </c>
      <c r="L113"/>
      <c r="M113"/>
      <c r="N113">
        <v>1</v>
      </c>
      <c r="O113">
        <v>16</v>
      </c>
      <c r="Q113" s="59">
        <f t="shared" si="2"/>
        <v>2</v>
      </c>
      <c r="R113" s="9" t="s">
        <v>504</v>
      </c>
    </row>
    <row r="114" spans="2:22" s="9" customFormat="1" ht="12.75" x14ac:dyDescent="0.2">
      <c r="B114" s="199" t="s">
        <v>918</v>
      </c>
      <c r="C114" s="199" t="s">
        <v>370</v>
      </c>
      <c r="D114" s="199"/>
      <c r="E114" s="200">
        <v>32</v>
      </c>
      <c r="F114" t="s">
        <v>820</v>
      </c>
      <c r="G114" s="265" t="s">
        <v>686</v>
      </c>
      <c r="H114" t="s">
        <v>1146</v>
      </c>
      <c r="I114" s="265" t="s">
        <v>1147</v>
      </c>
      <c r="J114" t="s">
        <v>827</v>
      </c>
      <c r="K114">
        <v>41510976</v>
      </c>
      <c r="L114"/>
      <c r="M114"/>
      <c r="N114">
        <v>2</v>
      </c>
      <c r="O114">
        <v>32</v>
      </c>
      <c r="Q114" s="59">
        <f t="shared" si="2"/>
        <v>0</v>
      </c>
    </row>
    <row r="115" spans="2:22" s="9" customFormat="1" ht="15" x14ac:dyDescent="0.25">
      <c r="B115" s="199" t="s">
        <v>510</v>
      </c>
      <c r="C115" s="199" t="s">
        <v>518</v>
      </c>
      <c r="D115" s="199"/>
      <c r="E115" s="200">
        <v>20</v>
      </c>
      <c r="F115" t="s">
        <v>946</v>
      </c>
      <c r="G115" s="265" t="s">
        <v>950</v>
      </c>
      <c r="H115" t="s">
        <v>947</v>
      </c>
      <c r="I115" s="265" t="s">
        <v>951</v>
      </c>
      <c r="J115" t="s">
        <v>948</v>
      </c>
      <c r="K115" s="265" t="s">
        <v>952</v>
      </c>
      <c r="L115" t="s">
        <v>949</v>
      </c>
      <c r="M115">
        <v>92055564</v>
      </c>
      <c r="N115">
        <v>2</v>
      </c>
      <c r="O115">
        <v>19</v>
      </c>
      <c r="Q115" s="59">
        <f t="shared" si="2"/>
        <v>1</v>
      </c>
      <c r="S115" s="9" t="s">
        <v>526</v>
      </c>
      <c r="T115" s="220" t="s">
        <v>532</v>
      </c>
      <c r="V115" s="9" t="s">
        <v>519</v>
      </c>
    </row>
    <row r="116" spans="2:22" s="9" customFormat="1" ht="15.75" customHeight="1" x14ac:dyDescent="0.2">
      <c r="B116" s="199" t="s">
        <v>510</v>
      </c>
      <c r="C116" s="199" t="s">
        <v>523</v>
      </c>
      <c r="D116" s="199"/>
      <c r="E116" s="200">
        <v>10</v>
      </c>
      <c r="F116" t="s">
        <v>678</v>
      </c>
      <c r="G116" t="s">
        <v>922</v>
      </c>
      <c r="H116" t="s">
        <v>923</v>
      </c>
      <c r="I116" t="s">
        <v>680</v>
      </c>
      <c r="J116" t="s">
        <v>924</v>
      </c>
      <c r="K116">
        <v>40645635</v>
      </c>
      <c r="L116" t="s">
        <v>680</v>
      </c>
      <c r="M116">
        <v>40645635</v>
      </c>
      <c r="N116">
        <v>1</v>
      </c>
      <c r="O116">
        <v>13</v>
      </c>
      <c r="Q116" s="59">
        <f t="shared" si="2"/>
        <v>-3</v>
      </c>
    </row>
    <row r="117" spans="2:22" s="9" customFormat="1" ht="12.75" x14ac:dyDescent="0.2">
      <c r="B117" s="199" t="s">
        <v>510</v>
      </c>
      <c r="C117" s="199" t="s">
        <v>520</v>
      </c>
      <c r="D117" s="199"/>
      <c r="E117" s="200">
        <v>3</v>
      </c>
      <c r="F117" s="316"/>
      <c r="G117" s="316"/>
      <c r="H117" s="316"/>
      <c r="I117" s="316"/>
      <c r="J117" s="316"/>
      <c r="K117" s="316"/>
      <c r="L117" s="316"/>
      <c r="M117" s="314"/>
      <c r="N117" s="315"/>
      <c r="O117" s="315"/>
      <c r="Q117" s="59">
        <f t="shared" si="2"/>
        <v>3</v>
      </c>
      <c r="S117" s="9" t="s">
        <v>511</v>
      </c>
    </row>
    <row r="118" spans="2:22" s="9" customFormat="1" ht="15" x14ac:dyDescent="0.25">
      <c r="B118" s="199" t="s">
        <v>510</v>
      </c>
      <c r="C118" s="199" t="s">
        <v>521</v>
      </c>
      <c r="D118" s="199"/>
      <c r="E118" s="200">
        <v>8</v>
      </c>
      <c r="F118" s="316"/>
      <c r="G118" s="316"/>
      <c r="H118" s="316"/>
      <c r="I118" s="316"/>
      <c r="J118" s="316"/>
      <c r="K118" s="316"/>
      <c r="L118" s="316"/>
      <c r="M118" s="314"/>
      <c r="N118" s="315"/>
      <c r="O118" s="315"/>
      <c r="Q118" s="288">
        <f t="shared" si="2"/>
        <v>8</v>
      </c>
    </row>
    <row r="119" spans="2:22" s="9" customFormat="1" ht="15" x14ac:dyDescent="0.25">
      <c r="B119" s="199" t="s">
        <v>510</v>
      </c>
      <c r="C119" s="199" t="s">
        <v>522</v>
      </c>
      <c r="D119" s="199"/>
      <c r="E119" s="200">
        <v>8</v>
      </c>
      <c r="F119" t="s">
        <v>953</v>
      </c>
      <c r="G119" t="s">
        <v>922</v>
      </c>
      <c r="H119" t="s">
        <v>954</v>
      </c>
      <c r="I119" t="s">
        <v>955</v>
      </c>
      <c r="J119" t="s">
        <v>956</v>
      </c>
      <c r="K119">
        <v>97033177</v>
      </c>
      <c r="L119" t="s">
        <v>957</v>
      </c>
      <c r="M119">
        <v>95181604</v>
      </c>
      <c r="N119">
        <v>1</v>
      </c>
      <c r="O119">
        <v>16</v>
      </c>
      <c r="Q119" s="59">
        <f t="shared" si="2"/>
        <v>-8</v>
      </c>
      <c r="S119" s="9" t="s">
        <v>517</v>
      </c>
      <c r="T119" s="155">
        <f>SUM(E115:E123)</f>
        <v>99</v>
      </c>
    </row>
    <row r="120" spans="2:22" s="9" customFormat="1" ht="12.75" x14ac:dyDescent="0.2">
      <c r="B120" s="199" t="s">
        <v>510</v>
      </c>
      <c r="C120" s="199" t="s">
        <v>512</v>
      </c>
      <c r="D120" s="199"/>
      <c r="E120" s="200">
        <v>15</v>
      </c>
      <c r="F120" t="s">
        <v>678</v>
      </c>
      <c r="G120" t="s">
        <v>921</v>
      </c>
      <c r="H120" t="s">
        <v>958</v>
      </c>
      <c r="I120" t="s">
        <v>959</v>
      </c>
      <c r="J120" t="s">
        <v>960</v>
      </c>
      <c r="K120">
        <v>93034002</v>
      </c>
      <c r="L120" t="s">
        <v>961</v>
      </c>
      <c r="M120">
        <v>91312982</v>
      </c>
      <c r="N120">
        <v>1</v>
      </c>
      <c r="O120">
        <v>15</v>
      </c>
      <c r="Q120" s="59">
        <f t="shared" si="2"/>
        <v>0</v>
      </c>
      <c r="U120" s="9" t="s">
        <v>525</v>
      </c>
    </row>
    <row r="121" spans="2:22" s="9" customFormat="1" ht="12.75" x14ac:dyDescent="0.2">
      <c r="B121" s="199" t="s">
        <v>510</v>
      </c>
      <c r="C121" s="199" t="s">
        <v>513</v>
      </c>
      <c r="D121" s="199"/>
      <c r="E121" s="200">
        <v>15</v>
      </c>
      <c r="F121" s="332" t="s">
        <v>1161</v>
      </c>
      <c r="G121" s="332" t="s">
        <v>403</v>
      </c>
      <c r="H121" s="332" t="s">
        <v>1162</v>
      </c>
      <c r="I121" s="332" t="s">
        <v>1163</v>
      </c>
      <c r="J121" s="332" t="s">
        <v>1164</v>
      </c>
      <c r="K121" s="332">
        <v>90843134</v>
      </c>
      <c r="L121" s="332"/>
      <c r="M121" s="332"/>
      <c r="N121" s="332">
        <v>2</v>
      </c>
      <c r="O121" s="332">
        <v>24</v>
      </c>
      <c r="Q121" s="59">
        <f t="shared" si="2"/>
        <v>-9</v>
      </c>
    </row>
    <row r="122" spans="2:22" s="9" customFormat="1" ht="12" x14ac:dyDescent="0.2">
      <c r="B122" s="199" t="s">
        <v>510</v>
      </c>
      <c r="C122" s="199" t="s">
        <v>515</v>
      </c>
      <c r="D122" s="199"/>
      <c r="E122" s="200">
        <v>5</v>
      </c>
      <c r="F122" s="314"/>
      <c r="G122" s="315"/>
      <c r="H122" s="315"/>
      <c r="I122" s="314"/>
      <c r="J122" s="314"/>
      <c r="K122" s="314"/>
      <c r="L122" s="314"/>
      <c r="M122" s="314"/>
      <c r="N122" s="315"/>
      <c r="O122" s="315"/>
      <c r="Q122" s="59">
        <f t="shared" si="2"/>
        <v>5</v>
      </c>
      <c r="S122" s="9" t="s">
        <v>516</v>
      </c>
    </row>
    <row r="123" spans="2:22" s="9" customFormat="1" ht="12.75" x14ac:dyDescent="0.2">
      <c r="B123" s="199" t="s">
        <v>510</v>
      </c>
      <c r="C123" s="199" t="s">
        <v>514</v>
      </c>
      <c r="D123" s="199"/>
      <c r="E123" s="200">
        <v>15</v>
      </c>
      <c r="F123" s="316"/>
      <c r="G123" s="316"/>
      <c r="H123" s="316"/>
      <c r="I123" s="316"/>
      <c r="J123" s="316"/>
      <c r="K123" s="316"/>
      <c r="L123" s="316"/>
      <c r="M123" s="316"/>
      <c r="N123" s="316"/>
      <c r="O123" s="316"/>
      <c r="Q123" s="59">
        <f t="shared" si="2"/>
        <v>15</v>
      </c>
    </row>
    <row r="124" spans="2:22" s="9" customFormat="1" ht="12.75" x14ac:dyDescent="0.2">
      <c r="B124" s="199" t="s">
        <v>907</v>
      </c>
      <c r="C124" s="199" t="s">
        <v>908</v>
      </c>
      <c r="D124" s="199" t="s">
        <v>909</v>
      </c>
      <c r="E124" s="200">
        <v>35</v>
      </c>
      <c r="F124" t="s">
        <v>175</v>
      </c>
      <c r="G124" s="265" t="s">
        <v>1153</v>
      </c>
      <c r="H124" t="s">
        <v>1150</v>
      </c>
      <c r="I124" s="265" t="s">
        <v>1154</v>
      </c>
      <c r="J124" t="s">
        <v>1151</v>
      </c>
      <c r="K124">
        <v>95243200</v>
      </c>
      <c r="L124" t="s">
        <v>1152</v>
      </c>
      <c r="M124">
        <v>99214505</v>
      </c>
      <c r="N124">
        <v>2</v>
      </c>
      <c r="O124">
        <v>34</v>
      </c>
      <c r="Q124" s="59">
        <f t="shared" si="2"/>
        <v>1</v>
      </c>
    </row>
    <row r="125" spans="2:22" s="9" customFormat="1" ht="12.75" x14ac:dyDescent="0.2">
      <c r="B125" s="199" t="s">
        <v>907</v>
      </c>
      <c r="C125" s="199" t="s">
        <v>911</v>
      </c>
      <c r="D125" s="199" t="s">
        <v>915</v>
      </c>
      <c r="E125" s="200">
        <v>12</v>
      </c>
      <c r="F125" s="316"/>
      <c r="G125" s="316"/>
      <c r="H125" s="316"/>
      <c r="I125" s="316"/>
      <c r="J125" s="316"/>
      <c r="K125" s="316"/>
      <c r="L125" s="316"/>
      <c r="M125" s="316"/>
      <c r="N125" s="316"/>
      <c r="O125" s="316"/>
      <c r="Q125" s="59">
        <f t="shared" si="2"/>
        <v>12</v>
      </c>
    </row>
    <row r="126" spans="2:22" s="9" customFormat="1" ht="12.75" x14ac:dyDescent="0.2">
      <c r="B126" s="199" t="s">
        <v>907</v>
      </c>
      <c r="C126" s="199" t="s">
        <v>910</v>
      </c>
      <c r="D126" s="199" t="s">
        <v>914</v>
      </c>
      <c r="E126" s="200">
        <v>10</v>
      </c>
      <c r="F126" s="316"/>
      <c r="G126" s="316"/>
      <c r="H126" s="316"/>
      <c r="I126" s="316"/>
      <c r="J126" s="316"/>
      <c r="K126" s="316"/>
      <c r="L126" s="316"/>
      <c r="M126" s="316"/>
      <c r="N126" s="316"/>
      <c r="O126" s="316"/>
      <c r="Q126" s="59">
        <f t="shared" si="2"/>
        <v>10</v>
      </c>
    </row>
    <row r="127" spans="2:22" s="9" customFormat="1" ht="12.75" x14ac:dyDescent="0.2">
      <c r="B127" s="199" t="s">
        <v>907</v>
      </c>
      <c r="C127" s="199" t="s">
        <v>912</v>
      </c>
      <c r="D127" s="199" t="s">
        <v>913</v>
      </c>
      <c r="E127" s="200">
        <v>12</v>
      </c>
      <c r="F127" t="s">
        <v>1170</v>
      </c>
      <c r="G127" t="s">
        <v>1141</v>
      </c>
      <c r="H127" t="s">
        <v>1171</v>
      </c>
      <c r="I127" t="s">
        <v>1172</v>
      </c>
      <c r="J127" t="s">
        <v>1173</v>
      </c>
      <c r="K127">
        <v>92010076</v>
      </c>
      <c r="L127" t="s">
        <v>1174</v>
      </c>
      <c r="M127">
        <v>46624894</v>
      </c>
      <c r="N127">
        <v>1</v>
      </c>
      <c r="O127">
        <v>13</v>
      </c>
      <c r="Q127" s="59">
        <f t="shared" si="2"/>
        <v>-1</v>
      </c>
    </row>
    <row r="128" spans="2:22" s="9" customFormat="1" ht="12.75" x14ac:dyDescent="0.2">
      <c r="B128" s="199" t="s">
        <v>536</v>
      </c>
      <c r="C128" s="199" t="s">
        <v>537</v>
      </c>
      <c r="D128" s="199"/>
      <c r="E128" s="200"/>
      <c r="F128" s="316"/>
      <c r="G128" s="316"/>
      <c r="H128" s="316"/>
      <c r="I128" s="316"/>
      <c r="J128" s="316"/>
      <c r="K128" s="316"/>
      <c r="L128" s="316"/>
      <c r="M128" s="316"/>
      <c r="N128" s="316"/>
      <c r="O128" s="316"/>
      <c r="P128" s="9">
        <v>50</v>
      </c>
      <c r="Q128" s="59">
        <f t="shared" si="2"/>
        <v>0</v>
      </c>
    </row>
    <row r="129" spans="2:20" s="9" customFormat="1" ht="15" x14ac:dyDescent="0.25">
      <c r="B129" s="199" t="s">
        <v>536</v>
      </c>
      <c r="C129" s="199" t="s">
        <v>538</v>
      </c>
      <c r="D129" s="199"/>
      <c r="E129" s="200"/>
      <c r="F129" s="314"/>
      <c r="G129" s="315"/>
      <c r="H129" s="315"/>
      <c r="I129" s="314"/>
      <c r="J129" s="314"/>
      <c r="K129" s="314"/>
      <c r="L129" s="314"/>
      <c r="M129" s="314"/>
      <c r="N129" s="315"/>
      <c r="O129" s="315"/>
      <c r="Q129" s="59">
        <f t="shared" si="2"/>
        <v>0</v>
      </c>
      <c r="S129" s="9" t="s">
        <v>544</v>
      </c>
      <c r="T129" s="155">
        <f>SUM(E128:E133)</f>
        <v>0</v>
      </c>
    </row>
    <row r="130" spans="2:20" s="9" customFormat="1" ht="15" x14ac:dyDescent="0.25">
      <c r="B130" s="199" t="s">
        <v>536</v>
      </c>
      <c r="C130" s="199" t="s">
        <v>542</v>
      </c>
      <c r="D130" s="199"/>
      <c r="E130" s="200"/>
      <c r="F130" s="316"/>
      <c r="G130" s="316"/>
      <c r="H130" s="316"/>
      <c r="I130" s="316"/>
      <c r="J130" s="316"/>
      <c r="K130" s="316"/>
      <c r="L130" s="316"/>
      <c r="M130" s="316"/>
      <c r="N130" s="316"/>
      <c r="O130" s="316"/>
      <c r="Q130" s="288">
        <f t="shared" si="2"/>
        <v>0</v>
      </c>
    </row>
    <row r="131" spans="2:20" s="9" customFormat="1" ht="12" x14ac:dyDescent="0.2">
      <c r="B131" s="199" t="s">
        <v>536</v>
      </c>
      <c r="C131" s="199" t="s">
        <v>539</v>
      </c>
      <c r="D131" s="199"/>
      <c r="E131" s="200"/>
      <c r="F131" s="314"/>
      <c r="G131" s="315"/>
      <c r="H131" s="315"/>
      <c r="I131" s="314"/>
      <c r="J131" s="314"/>
      <c r="K131" s="314"/>
      <c r="L131" s="314"/>
      <c r="M131" s="314"/>
      <c r="N131" s="315"/>
      <c r="O131" s="315">
        <v>3</v>
      </c>
      <c r="Q131" s="59">
        <f t="shared" si="2"/>
        <v>-3</v>
      </c>
      <c r="R131" s="9" t="s">
        <v>543</v>
      </c>
    </row>
    <row r="132" spans="2:20" s="9" customFormat="1" ht="12.75" x14ac:dyDescent="0.2">
      <c r="B132" s="199" t="s">
        <v>536</v>
      </c>
      <c r="C132" s="199" t="s">
        <v>540</v>
      </c>
      <c r="D132" s="199"/>
      <c r="E132" s="200"/>
      <c r="F132" s="316"/>
      <c r="G132" s="316"/>
      <c r="H132" s="316"/>
      <c r="I132" s="316"/>
      <c r="J132" s="316"/>
      <c r="K132" s="316"/>
      <c r="L132" s="316"/>
      <c r="M132" s="316"/>
      <c r="N132" s="316"/>
      <c r="O132" s="316"/>
      <c r="Q132" s="59">
        <f t="shared" si="2"/>
        <v>0</v>
      </c>
    </row>
    <row r="133" spans="2:20" s="9" customFormat="1" ht="12.75" x14ac:dyDescent="0.2">
      <c r="B133" s="199" t="s">
        <v>536</v>
      </c>
      <c r="C133" s="199" t="s">
        <v>541</v>
      </c>
      <c r="D133" s="199"/>
      <c r="E133" s="200"/>
      <c r="F133" s="316"/>
      <c r="G133" s="316"/>
      <c r="H133" s="316"/>
      <c r="I133" s="316"/>
      <c r="J133" s="316"/>
      <c r="K133" s="316"/>
      <c r="L133" s="316"/>
      <c r="M133" s="316"/>
      <c r="N133" s="316"/>
      <c r="O133" s="316"/>
      <c r="Q133" s="59">
        <f t="shared" si="2"/>
        <v>0</v>
      </c>
    </row>
    <row r="134" spans="2:20" s="9" customFormat="1" ht="15" x14ac:dyDescent="0.25">
      <c r="B134" s="199" t="s">
        <v>545</v>
      </c>
      <c r="C134" s="199"/>
      <c r="D134" s="199"/>
      <c r="E134" s="200">
        <v>20</v>
      </c>
      <c r="F134" s="326"/>
      <c r="G134" s="326"/>
      <c r="H134" s="326"/>
      <c r="I134" s="326"/>
      <c r="J134" s="326"/>
      <c r="K134" s="326"/>
      <c r="L134" s="326"/>
      <c r="M134" s="326"/>
      <c r="N134" s="326"/>
      <c r="O134" s="326">
        <v>0</v>
      </c>
      <c r="Q134" s="59">
        <f t="shared" si="2"/>
        <v>20</v>
      </c>
      <c r="R134" s="9">
        <f>SUM(Q4:Q135)</f>
        <v>298</v>
      </c>
    </row>
    <row r="135" spans="2:20" s="9" customFormat="1" ht="15" x14ac:dyDescent="0.25">
      <c r="B135" s="199" t="s">
        <v>358</v>
      </c>
      <c r="C135" s="199"/>
      <c r="D135" s="199"/>
      <c r="E135" s="200">
        <v>30</v>
      </c>
      <c r="F135" t="s">
        <v>925</v>
      </c>
      <c r="G135" t="s">
        <v>402</v>
      </c>
      <c r="H135" t="s">
        <v>926</v>
      </c>
      <c r="I135" t="s">
        <v>927</v>
      </c>
      <c r="J135" t="s">
        <v>928</v>
      </c>
      <c r="K135">
        <v>98243604</v>
      </c>
      <c r="L135"/>
      <c r="M135"/>
      <c r="N135">
        <v>3</v>
      </c>
      <c r="O135" s="334">
        <v>25</v>
      </c>
      <c r="Q135" s="59">
        <f t="shared" si="2"/>
        <v>5</v>
      </c>
    </row>
    <row r="136" spans="2:20" s="9" customFormat="1" ht="12" x14ac:dyDescent="0.2">
      <c r="B136" s="330" t="s">
        <v>50</v>
      </c>
      <c r="C136" s="330"/>
      <c r="D136" s="330"/>
      <c r="E136" s="46">
        <f>SUM($E$4:$E$135)</f>
        <v>1736</v>
      </c>
      <c r="F136" s="314"/>
      <c r="G136" s="315"/>
      <c r="H136" s="315"/>
      <c r="I136" s="314"/>
      <c r="J136" s="314"/>
      <c r="K136" s="314"/>
      <c r="L136" s="314"/>
      <c r="M136" s="314"/>
      <c r="N136" s="315">
        <f>SUM(N4:N135)</f>
        <v>110</v>
      </c>
      <c r="O136" s="314">
        <f>SUM(O4:O135)</f>
        <v>1417</v>
      </c>
      <c r="Q136" s="59">
        <f t="shared" ref="Q136:Q137" si="3">E136-O136</f>
        <v>319</v>
      </c>
    </row>
    <row r="137" spans="2:20" s="9" customFormat="1" ht="12" x14ac:dyDescent="0.2">
      <c r="B137" s="199"/>
      <c r="C137" s="199"/>
      <c r="D137" s="199"/>
      <c r="E137" s="200"/>
      <c r="F137" s="199"/>
      <c r="G137" s="200"/>
      <c r="H137" s="200"/>
      <c r="I137" s="199"/>
      <c r="J137" s="199"/>
      <c r="K137" s="199"/>
      <c r="L137" s="199"/>
      <c r="M137" s="199"/>
      <c r="N137" s="200"/>
      <c r="O137" s="199"/>
      <c r="Q137" s="59">
        <f t="shared" si="3"/>
        <v>0</v>
      </c>
    </row>
    <row r="138" spans="2:20" ht="15" x14ac:dyDescent="0.25">
      <c r="B138" s="45" t="s">
        <v>920</v>
      </c>
    </row>
    <row r="139" spans="2:20" ht="15" x14ac:dyDescent="0.25">
      <c r="N139" s="12">
        <f>SUM(N4:N135)</f>
        <v>110</v>
      </c>
      <c r="P139" s="10">
        <f>SUM(O4:O135)</f>
        <v>1417</v>
      </c>
    </row>
  </sheetData>
  <autoFilter ref="B3:O138" xr:uid="{00000000-0009-0000-0000-000000000000}"/>
  <printOptions horizontalCentered="1"/>
  <pageMargins left="0.23622047244094491" right="0.23622047244094491" top="0.22" bottom="0.47" header="0.9055118110236221" footer="0.15748031496062992"/>
  <pageSetup paperSize="9" scale="41" firstPageNumber="0" fitToHeight="0" orientation="portrait" copies="4" r:id="rId1"/>
  <headerFooter alignWithMargins="0">
    <oddFooter>&amp;C&amp;"c,Regular"&amp;8&amp;P av &amp;N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DB726C-52CF-4A35-B520-3E86396F7FD9}">
  <sheetPr>
    <tabColor indexed="10"/>
    <pageSetUpPr fitToPage="1"/>
  </sheetPr>
  <dimension ref="B1:W133"/>
  <sheetViews>
    <sheetView showGridLines="0" showZeros="0" zoomScale="115" zoomScaleNormal="115" workbookViewId="0">
      <pane ySplit="3" topLeftCell="A52" activePane="bottomLeft" state="frozen"/>
      <selection activeCell="B32" sqref="B32"/>
      <selection pane="bottomLeft" activeCell="F123" sqref="F123"/>
    </sheetView>
  </sheetViews>
  <sheetFormatPr baseColWidth="10" defaultColWidth="11.85546875" defaultRowHeight="21" customHeight="1" x14ac:dyDescent="0.25"/>
  <cols>
    <col min="1" max="1" width="4.85546875" style="10" customWidth="1"/>
    <col min="2" max="2" width="23.42578125" style="10" customWidth="1"/>
    <col min="3" max="3" width="19.5703125" style="10" customWidth="1"/>
    <col min="4" max="4" width="8.7109375" style="10" customWidth="1"/>
    <col min="5" max="5" width="8.28515625" style="12" customWidth="1"/>
    <col min="6" max="6" width="16.7109375" style="13" customWidth="1"/>
    <col min="7" max="7" width="13.5703125" style="12" customWidth="1"/>
    <col min="8" max="8" width="4.42578125" style="12" customWidth="1"/>
    <col min="9" max="9" width="19" style="13" bestFit="1" customWidth="1"/>
    <col min="10" max="10" width="12.140625" style="13" customWidth="1"/>
    <col min="11" max="11" width="9.85546875" style="13" customWidth="1"/>
    <col min="12" max="12" width="10.5703125" style="13" customWidth="1"/>
    <col min="13" max="13" width="6.42578125" style="12" customWidth="1"/>
    <col min="14" max="14" width="5.85546875" style="10" customWidth="1"/>
    <col min="15" max="15" width="5.5703125" style="10" customWidth="1"/>
    <col min="16" max="16" width="7.5703125" style="12" customWidth="1"/>
    <col min="17" max="17" width="11.85546875" style="10"/>
    <col min="18" max="18" width="15" style="10" customWidth="1"/>
    <col min="19" max="16384" width="11.85546875" style="10"/>
  </cols>
  <sheetData>
    <row r="1" spans="2:21" ht="8.25" customHeight="1" thickBot="1" x14ac:dyDescent="0.3"/>
    <row r="2" spans="2:21" s="43" customFormat="1" ht="18.75" customHeight="1" thickBot="1" x14ac:dyDescent="0.3">
      <c r="B2" s="232" t="s">
        <v>488</v>
      </c>
      <c r="C2" s="232"/>
      <c r="D2" s="232"/>
      <c r="E2" s="232"/>
      <c r="F2" s="232"/>
      <c r="G2" s="232"/>
      <c r="H2" s="232"/>
      <c r="I2" s="232"/>
      <c r="J2" s="232"/>
      <c r="K2" s="232"/>
      <c r="L2" s="232"/>
      <c r="M2" s="232"/>
      <c r="N2" s="232"/>
      <c r="P2" s="58"/>
    </row>
    <row r="3" spans="2:21" ht="51.75" x14ac:dyDescent="0.25">
      <c r="B3" s="54" t="s">
        <v>2</v>
      </c>
      <c r="C3" s="55" t="s">
        <v>27</v>
      </c>
      <c r="D3" s="55" t="s">
        <v>846</v>
      </c>
      <c r="E3" s="14" t="s">
        <v>3</v>
      </c>
      <c r="F3" s="55" t="s">
        <v>4</v>
      </c>
      <c r="G3" s="56" t="s">
        <v>7</v>
      </c>
      <c r="H3" s="56"/>
      <c r="I3" s="56" t="s">
        <v>86</v>
      </c>
      <c r="J3" s="56" t="s">
        <v>818</v>
      </c>
      <c r="K3" s="56" t="s">
        <v>819</v>
      </c>
      <c r="L3" s="56"/>
      <c r="M3" s="56" t="s">
        <v>84</v>
      </c>
      <c r="N3" s="53" t="s">
        <v>87</v>
      </c>
      <c r="P3" s="53" t="s">
        <v>88</v>
      </c>
    </row>
    <row r="4" spans="2:21" s="9" customFormat="1" ht="12" x14ac:dyDescent="0.2">
      <c r="B4" s="17" t="s">
        <v>119</v>
      </c>
      <c r="C4" s="18" t="s">
        <v>120</v>
      </c>
      <c r="D4" s="18"/>
      <c r="E4" s="19"/>
      <c r="F4" s="18"/>
      <c r="G4" s="19"/>
      <c r="H4" s="19"/>
      <c r="I4" s="18"/>
      <c r="J4" s="18"/>
      <c r="K4" s="18"/>
      <c r="L4" s="18"/>
      <c r="M4" s="19"/>
      <c r="N4" s="48"/>
      <c r="P4" s="59">
        <f>E4-N4</f>
        <v>0</v>
      </c>
      <c r="Q4" s="9">
        <v>40</v>
      </c>
    </row>
    <row r="5" spans="2:21" s="9" customFormat="1" ht="12" x14ac:dyDescent="0.2">
      <c r="B5" s="25" t="s">
        <v>119</v>
      </c>
      <c r="C5" s="26" t="s">
        <v>121</v>
      </c>
      <c r="D5" s="26"/>
      <c r="E5" s="27"/>
      <c r="F5" s="26"/>
      <c r="G5" s="27"/>
      <c r="H5" s="27"/>
      <c r="I5" s="26"/>
      <c r="J5" s="26"/>
      <c r="K5" s="26"/>
      <c r="L5" s="26"/>
      <c r="M5" s="27"/>
      <c r="N5" s="130"/>
      <c r="P5" s="59">
        <f>E5-N5</f>
        <v>0</v>
      </c>
      <c r="Q5" s="9">
        <v>30</v>
      </c>
    </row>
    <row r="6" spans="2:21" s="9" customFormat="1" ht="12" x14ac:dyDescent="0.2">
      <c r="B6" s="25" t="s">
        <v>119</v>
      </c>
      <c r="C6" s="26" t="s">
        <v>122</v>
      </c>
      <c r="D6" s="26"/>
      <c r="E6" s="27"/>
      <c r="F6" s="26"/>
      <c r="G6" s="27"/>
      <c r="H6" s="27"/>
      <c r="I6" s="26"/>
      <c r="J6" s="26"/>
      <c r="K6" s="26"/>
      <c r="L6" s="26"/>
      <c r="M6" s="27"/>
      <c r="N6" s="130"/>
      <c r="P6" s="59">
        <f>E6-N6</f>
        <v>0</v>
      </c>
      <c r="Q6" s="9">
        <v>20</v>
      </c>
    </row>
    <row r="7" spans="2:21" s="9" customFormat="1" ht="12" x14ac:dyDescent="0.2">
      <c r="B7" s="25" t="s">
        <v>123</v>
      </c>
      <c r="C7" s="26"/>
      <c r="D7" s="26"/>
      <c r="E7" s="27"/>
      <c r="F7" s="26"/>
      <c r="G7" s="27"/>
      <c r="H7" s="27"/>
      <c r="I7" s="26"/>
      <c r="J7" s="26"/>
      <c r="K7" s="26"/>
      <c r="L7" s="26"/>
      <c r="M7" s="27"/>
      <c r="N7" s="130"/>
      <c r="P7" s="59">
        <f t="shared" ref="P7:P68" si="0">E7-N7</f>
        <v>0</v>
      </c>
      <c r="Q7" s="9">
        <v>40</v>
      </c>
      <c r="U7" s="226"/>
    </row>
    <row r="8" spans="2:21" s="9" customFormat="1" ht="12" x14ac:dyDescent="0.2">
      <c r="B8" s="35"/>
      <c r="C8" s="36"/>
      <c r="D8" s="36"/>
      <c r="E8" s="37"/>
      <c r="F8" s="26"/>
      <c r="G8" s="27"/>
      <c r="H8" s="27"/>
      <c r="I8" s="26"/>
      <c r="J8" s="26"/>
      <c r="K8" s="26"/>
      <c r="L8" s="26"/>
      <c r="M8" s="27"/>
      <c r="N8" s="130"/>
      <c r="P8" s="59">
        <f t="shared" si="0"/>
        <v>0</v>
      </c>
      <c r="U8" s="226"/>
    </row>
    <row r="9" spans="2:21" s="9" customFormat="1" ht="15" x14ac:dyDescent="0.25">
      <c r="B9" s="25" t="s">
        <v>0</v>
      </c>
      <c r="C9" s="26" t="s">
        <v>9</v>
      </c>
      <c r="D9" s="26"/>
      <c r="E9" s="27">
        <v>30</v>
      </c>
      <c r="F9" t="s">
        <v>603</v>
      </c>
      <c r="G9" t="s">
        <v>392</v>
      </c>
      <c r="H9" t="s">
        <v>604</v>
      </c>
      <c r="I9" t="s">
        <v>605</v>
      </c>
      <c r="J9" t="s">
        <v>606</v>
      </c>
      <c r="K9">
        <v>91897184</v>
      </c>
      <c r="L9" t="s">
        <v>607</v>
      </c>
      <c r="M9">
        <v>1</v>
      </c>
      <c r="N9">
        <v>23</v>
      </c>
      <c r="P9" s="59">
        <f t="shared" si="0"/>
        <v>7</v>
      </c>
      <c r="R9" s="9" t="s">
        <v>526</v>
      </c>
      <c r="S9" s="220" t="s">
        <v>528</v>
      </c>
    </row>
    <row r="10" spans="2:21" s="9" customFormat="1" ht="15" x14ac:dyDescent="0.25">
      <c r="B10" s="25" t="s">
        <v>0</v>
      </c>
      <c r="C10" s="26" t="s">
        <v>15</v>
      </c>
      <c r="D10" s="26"/>
      <c r="E10" s="27">
        <v>18</v>
      </c>
      <c r="F10" t="s">
        <v>706</v>
      </c>
      <c r="G10" t="s">
        <v>403</v>
      </c>
      <c r="H10" s="146" t="s">
        <v>851</v>
      </c>
      <c r="I10" t="s">
        <v>852</v>
      </c>
      <c r="J10" t="s">
        <v>853</v>
      </c>
      <c r="K10">
        <v>95464939</v>
      </c>
      <c r="L10"/>
      <c r="M10"/>
      <c r="N10">
        <v>11</v>
      </c>
      <c r="P10" s="59">
        <f t="shared" si="0"/>
        <v>7</v>
      </c>
    </row>
    <row r="11" spans="2:21" s="9" customFormat="1" ht="15" x14ac:dyDescent="0.25">
      <c r="B11" s="25" t="s">
        <v>0</v>
      </c>
      <c r="C11" s="26" t="s">
        <v>8</v>
      </c>
      <c r="D11" s="26"/>
      <c r="E11" s="27">
        <v>18</v>
      </c>
      <c r="F11" t="s">
        <v>678</v>
      </c>
      <c r="G11" t="s">
        <v>390</v>
      </c>
      <c r="H11" t="s">
        <v>687</v>
      </c>
      <c r="I11" t="s">
        <v>688</v>
      </c>
      <c r="J11" t="s">
        <v>689</v>
      </c>
      <c r="K11">
        <v>90868681</v>
      </c>
      <c r="L11" t="s">
        <v>690</v>
      </c>
      <c r="M11">
        <v>1</v>
      </c>
      <c r="N11">
        <v>13</v>
      </c>
      <c r="P11" s="288">
        <f t="shared" si="0"/>
        <v>5</v>
      </c>
    </row>
    <row r="12" spans="2:21" s="9" customFormat="1" ht="12.75" x14ac:dyDescent="0.2">
      <c r="B12" s="25" t="s">
        <v>0</v>
      </c>
      <c r="C12" s="26" t="s">
        <v>499</v>
      </c>
      <c r="D12" s="26"/>
      <c r="E12" s="27">
        <v>11</v>
      </c>
      <c r="F12" t="s">
        <v>603</v>
      </c>
      <c r="G12" t="s">
        <v>385</v>
      </c>
      <c r="H12" t="s">
        <v>608</v>
      </c>
      <c r="I12" t="s">
        <v>609</v>
      </c>
      <c r="J12" t="s">
        <v>610</v>
      </c>
      <c r="K12">
        <v>99390705</v>
      </c>
      <c r="L12" t="s">
        <v>611</v>
      </c>
      <c r="M12">
        <v>1</v>
      </c>
      <c r="N12">
        <v>11</v>
      </c>
      <c r="P12" s="59">
        <f t="shared" si="0"/>
        <v>0</v>
      </c>
    </row>
    <row r="13" spans="2:21" s="9" customFormat="1" ht="12.75" x14ac:dyDescent="0.2">
      <c r="B13" s="25" t="s">
        <v>0</v>
      </c>
      <c r="C13" s="26" t="s">
        <v>500</v>
      </c>
      <c r="D13" s="26"/>
      <c r="E13" s="27">
        <v>11</v>
      </c>
      <c r="F13" t="s">
        <v>603</v>
      </c>
      <c r="G13" t="s">
        <v>385</v>
      </c>
      <c r="H13" t="s">
        <v>612</v>
      </c>
      <c r="I13" t="s">
        <v>609</v>
      </c>
      <c r="J13" t="s">
        <v>610</v>
      </c>
      <c r="K13">
        <v>99390705</v>
      </c>
      <c r="L13" t="s">
        <v>611</v>
      </c>
      <c r="M13">
        <v>1</v>
      </c>
      <c r="N13">
        <v>10</v>
      </c>
      <c r="P13" s="59">
        <f t="shared" si="0"/>
        <v>1</v>
      </c>
    </row>
    <row r="14" spans="2:21" s="9" customFormat="1" ht="15" x14ac:dyDescent="0.25">
      <c r="B14" s="25" t="s">
        <v>0</v>
      </c>
      <c r="C14" s="26" t="s">
        <v>501</v>
      </c>
      <c r="D14" s="26"/>
      <c r="E14" s="27">
        <v>10</v>
      </c>
      <c r="F14" t="s">
        <v>673</v>
      </c>
      <c r="G14" t="s">
        <v>386</v>
      </c>
      <c r="H14" t="s">
        <v>746</v>
      </c>
      <c r="I14" t="s">
        <v>747</v>
      </c>
      <c r="J14" t="s">
        <v>748</v>
      </c>
      <c r="K14">
        <v>97706661</v>
      </c>
      <c r="L14" t="s">
        <v>749</v>
      </c>
      <c r="M14">
        <v>1</v>
      </c>
      <c r="N14">
        <v>15</v>
      </c>
      <c r="P14" s="59">
        <f t="shared" si="0"/>
        <v>-5</v>
      </c>
      <c r="R14" s="9" t="s">
        <v>357</v>
      </c>
      <c r="S14" s="155">
        <f>SUM(E9:E27)</f>
        <v>243</v>
      </c>
      <c r="T14" s="9" t="s">
        <v>533</v>
      </c>
    </row>
    <row r="15" spans="2:21" s="9" customFormat="1" ht="12.75" x14ac:dyDescent="0.2">
      <c r="B15" s="25" t="s">
        <v>0</v>
      </c>
      <c r="C15" s="26" t="s">
        <v>502</v>
      </c>
      <c r="D15" s="26"/>
      <c r="E15" s="27">
        <v>10</v>
      </c>
      <c r="F15" t="s">
        <v>673</v>
      </c>
      <c r="G15" t="s">
        <v>386</v>
      </c>
      <c r="H15" t="s">
        <v>750</v>
      </c>
      <c r="I15" t="s">
        <v>747</v>
      </c>
      <c r="J15" t="s">
        <v>748</v>
      </c>
      <c r="K15">
        <v>97706661</v>
      </c>
      <c r="L15" t="s">
        <v>751</v>
      </c>
      <c r="M15"/>
      <c r="N15"/>
      <c r="P15" s="59">
        <f t="shared" si="0"/>
        <v>10</v>
      </c>
      <c r="R15" s="9">
        <f>SUM(N10:N27)</f>
        <v>199</v>
      </c>
    </row>
    <row r="16" spans="2:21" s="9" customFormat="1" ht="12.75" x14ac:dyDescent="0.2">
      <c r="B16" s="25" t="s">
        <v>0</v>
      </c>
      <c r="C16" s="26" t="s">
        <v>503</v>
      </c>
      <c r="D16" s="26"/>
      <c r="E16" s="27">
        <v>10</v>
      </c>
      <c r="F16" t="s">
        <v>673</v>
      </c>
      <c r="G16" t="s">
        <v>386</v>
      </c>
      <c r="H16" t="s">
        <v>750</v>
      </c>
      <c r="I16" t="s">
        <v>747</v>
      </c>
      <c r="J16" t="s">
        <v>748</v>
      </c>
      <c r="K16">
        <v>97706661</v>
      </c>
      <c r="L16" t="s">
        <v>751</v>
      </c>
      <c r="M16">
        <v>1</v>
      </c>
      <c r="N16">
        <v>14</v>
      </c>
      <c r="P16" s="59">
        <f t="shared" si="0"/>
        <v>-4</v>
      </c>
    </row>
    <row r="17" spans="2:23" s="9" customFormat="1" ht="15" x14ac:dyDescent="0.25">
      <c r="B17" s="25" t="s">
        <v>0</v>
      </c>
      <c r="C17" s="26" t="s">
        <v>490</v>
      </c>
      <c r="D17" s="26"/>
      <c r="E17" s="27">
        <v>9</v>
      </c>
      <c r="F17" t="s">
        <v>659</v>
      </c>
      <c r="G17" t="s">
        <v>646</v>
      </c>
      <c r="H17" t="s">
        <v>660</v>
      </c>
      <c r="I17" t="s">
        <v>661</v>
      </c>
      <c r="J17" t="s">
        <v>662</v>
      </c>
      <c r="K17">
        <v>41681480</v>
      </c>
      <c r="L17" t="s">
        <v>663</v>
      </c>
      <c r="M17">
        <v>1</v>
      </c>
      <c r="N17">
        <v>18</v>
      </c>
      <c r="P17" s="59">
        <f t="shared" si="0"/>
        <v>-9</v>
      </c>
      <c r="T17" s="156"/>
    </row>
    <row r="18" spans="2:23" s="9" customFormat="1" ht="15" x14ac:dyDescent="0.25">
      <c r="B18" s="25" t="s">
        <v>0</v>
      </c>
      <c r="C18" s="26" t="s">
        <v>491</v>
      </c>
      <c r="D18" s="26"/>
      <c r="E18" s="27">
        <v>9</v>
      </c>
      <c r="F18" t="s">
        <v>659</v>
      </c>
      <c r="G18" t="s">
        <v>646</v>
      </c>
      <c r="H18" t="s">
        <v>660</v>
      </c>
      <c r="I18" t="s">
        <v>661</v>
      </c>
      <c r="J18" t="s">
        <v>662</v>
      </c>
      <c r="K18">
        <v>41681480</v>
      </c>
      <c r="L18" s="26"/>
      <c r="M18" s="27"/>
      <c r="N18" s="130"/>
      <c r="P18" s="59">
        <f t="shared" si="0"/>
        <v>9</v>
      </c>
      <c r="T18" s="156"/>
    </row>
    <row r="19" spans="2:23" s="9" customFormat="1" ht="15" x14ac:dyDescent="0.25">
      <c r="B19" s="25" t="s">
        <v>0</v>
      </c>
      <c r="C19" s="26" t="s">
        <v>492</v>
      </c>
      <c r="D19" s="26"/>
      <c r="E19" s="27">
        <v>8</v>
      </c>
      <c r="F19" t="s">
        <v>555</v>
      </c>
      <c r="G19" t="s">
        <v>553</v>
      </c>
      <c r="H19" t="s">
        <v>570</v>
      </c>
      <c r="I19" t="s">
        <v>556</v>
      </c>
      <c r="J19" t="s">
        <v>569</v>
      </c>
      <c r="K19">
        <v>90890517</v>
      </c>
      <c r="L19"/>
      <c r="M19">
        <v>1</v>
      </c>
      <c r="N19">
        <v>5</v>
      </c>
      <c r="P19" s="288">
        <f t="shared" si="0"/>
        <v>3</v>
      </c>
      <c r="T19" s="156"/>
    </row>
    <row r="20" spans="2:23" s="9" customFormat="1" ht="15" x14ac:dyDescent="0.25">
      <c r="B20" s="25" t="s">
        <v>0</v>
      </c>
      <c r="C20" s="26" t="s">
        <v>493</v>
      </c>
      <c r="D20" s="26"/>
      <c r="E20" s="27">
        <v>14</v>
      </c>
      <c r="F20" t="s">
        <v>555</v>
      </c>
      <c r="G20" t="s">
        <v>390</v>
      </c>
      <c r="H20" t="s">
        <v>571</v>
      </c>
      <c r="I20" t="s">
        <v>557</v>
      </c>
      <c r="J20" t="s">
        <v>569</v>
      </c>
      <c r="K20">
        <v>90890517</v>
      </c>
      <c r="L20"/>
      <c r="M20">
        <v>1</v>
      </c>
      <c r="N20">
        <v>13</v>
      </c>
      <c r="P20" s="59">
        <f t="shared" si="0"/>
        <v>1</v>
      </c>
      <c r="T20" s="156"/>
    </row>
    <row r="21" spans="2:23" s="9" customFormat="1" ht="15" x14ac:dyDescent="0.25">
      <c r="B21" s="25" t="s">
        <v>0</v>
      </c>
      <c r="C21" s="26" t="s">
        <v>489</v>
      </c>
      <c r="D21" s="26"/>
      <c r="E21" s="27">
        <v>30</v>
      </c>
      <c r="F21" t="s">
        <v>596</v>
      </c>
      <c r="G21" t="s">
        <v>385</v>
      </c>
      <c r="H21" t="s">
        <v>616</v>
      </c>
      <c r="I21" t="s">
        <v>617</v>
      </c>
      <c r="J21" t="s">
        <v>618</v>
      </c>
      <c r="K21">
        <v>93468552</v>
      </c>
      <c r="L21" t="s">
        <v>619</v>
      </c>
      <c r="M21">
        <v>3</v>
      </c>
      <c r="N21">
        <v>29</v>
      </c>
      <c r="P21" s="59">
        <f t="shared" si="0"/>
        <v>1</v>
      </c>
      <c r="Q21" s="9" t="s">
        <v>270</v>
      </c>
      <c r="T21" s="156"/>
    </row>
    <row r="22" spans="2:23" s="9" customFormat="1" ht="15" x14ac:dyDescent="0.25">
      <c r="B22" s="25" t="s">
        <v>0</v>
      </c>
      <c r="C22" s="26"/>
      <c r="D22" s="26"/>
      <c r="E22" s="27">
        <v>0</v>
      </c>
      <c r="F22" s="26"/>
      <c r="G22" s="27"/>
      <c r="H22" s="27"/>
      <c r="I22" s="26"/>
      <c r="J22" s="26"/>
      <c r="K22" s="26"/>
      <c r="L22" s="26"/>
      <c r="M22" s="27"/>
      <c r="N22" s="130"/>
      <c r="P22" s="59">
        <f t="shared" si="0"/>
        <v>0</v>
      </c>
      <c r="T22" s="156"/>
    </row>
    <row r="23" spans="2:23" s="47" customFormat="1" ht="15" x14ac:dyDescent="0.25">
      <c r="B23" s="25" t="s">
        <v>0</v>
      </c>
      <c r="C23" s="79" t="s">
        <v>494</v>
      </c>
      <c r="D23" s="79"/>
      <c r="E23" s="80">
        <v>11</v>
      </c>
      <c r="F23" t="s">
        <v>730</v>
      </c>
      <c r="G23" t="s">
        <v>381</v>
      </c>
      <c r="H23" t="s">
        <v>731</v>
      </c>
      <c r="I23" t="s">
        <v>732</v>
      </c>
      <c r="J23" t="s">
        <v>733</v>
      </c>
      <c r="K23">
        <v>99451810</v>
      </c>
      <c r="L23" s="155"/>
      <c r="M23">
        <v>1</v>
      </c>
      <c r="N23">
        <v>12</v>
      </c>
      <c r="O23" s="9" t="s">
        <v>776</v>
      </c>
      <c r="P23" s="59">
        <f t="shared" si="0"/>
        <v>-1</v>
      </c>
      <c r="T23" s="156"/>
    </row>
    <row r="24" spans="2:23" s="83" customFormat="1" ht="15" x14ac:dyDescent="0.25">
      <c r="B24" s="78" t="s">
        <v>0</v>
      </c>
      <c r="C24" s="79" t="s">
        <v>495</v>
      </c>
      <c r="D24" s="79"/>
      <c r="E24" s="80">
        <v>11</v>
      </c>
      <c r="F24" t="s">
        <v>596</v>
      </c>
      <c r="G24" t="s">
        <v>383</v>
      </c>
      <c r="H24" t="s">
        <v>624</v>
      </c>
      <c r="I24" t="s">
        <v>625</v>
      </c>
      <c r="J24" t="s">
        <v>626</v>
      </c>
      <c r="K24">
        <v>99011990</v>
      </c>
      <c r="L24"/>
      <c r="M24">
        <v>1</v>
      </c>
      <c r="N24">
        <v>12</v>
      </c>
      <c r="P24" s="59">
        <f t="shared" si="0"/>
        <v>-1</v>
      </c>
      <c r="T24" s="156"/>
    </row>
    <row r="25" spans="2:23" s="83" customFormat="1" ht="15" x14ac:dyDescent="0.25">
      <c r="B25" s="78" t="s">
        <v>0</v>
      </c>
      <c r="C25" s="79" t="s">
        <v>496</v>
      </c>
      <c r="D25" s="79"/>
      <c r="E25" s="80">
        <v>11</v>
      </c>
      <c r="F25" t="s">
        <v>596</v>
      </c>
      <c r="G25" t="s">
        <v>383</v>
      </c>
      <c r="H25" t="s">
        <v>624</v>
      </c>
      <c r="I25" t="s">
        <v>625</v>
      </c>
      <c r="J25" t="s">
        <v>626</v>
      </c>
      <c r="K25">
        <v>99011990</v>
      </c>
      <c r="L25"/>
      <c r="M25">
        <v>1</v>
      </c>
      <c r="N25">
        <v>12</v>
      </c>
      <c r="P25" s="59">
        <f t="shared" si="0"/>
        <v>-1</v>
      </c>
      <c r="T25" s="156"/>
    </row>
    <row r="26" spans="2:23" s="9" customFormat="1" ht="15" x14ac:dyDescent="0.25">
      <c r="B26" s="25" t="s">
        <v>0</v>
      </c>
      <c r="C26" s="26" t="s">
        <v>497</v>
      </c>
      <c r="D26" s="26"/>
      <c r="E26" s="27">
        <v>11</v>
      </c>
      <c r="F26" t="s">
        <v>700</v>
      </c>
      <c r="G26" t="s">
        <v>385</v>
      </c>
      <c r="H26" t="s">
        <v>701</v>
      </c>
      <c r="I26" t="s">
        <v>702</v>
      </c>
      <c r="J26" t="s">
        <v>703</v>
      </c>
      <c r="K26">
        <v>47700765</v>
      </c>
      <c r="L26" t="s">
        <v>704</v>
      </c>
      <c r="M26">
        <v>1</v>
      </c>
      <c r="N26">
        <v>12</v>
      </c>
      <c r="P26" s="59">
        <f t="shared" si="0"/>
        <v>-1</v>
      </c>
      <c r="T26" s="156"/>
    </row>
    <row r="27" spans="2:23" s="9" customFormat="1" ht="15.75" thickBot="1" x14ac:dyDescent="0.3">
      <c r="B27" s="32" t="s">
        <v>0</v>
      </c>
      <c r="C27" s="33" t="s">
        <v>498</v>
      </c>
      <c r="D27" s="33"/>
      <c r="E27" s="34">
        <v>11</v>
      </c>
      <c r="F27" t="s">
        <v>700</v>
      </c>
      <c r="G27" t="s">
        <v>386</v>
      </c>
      <c r="H27" t="s">
        <v>705</v>
      </c>
      <c r="I27" t="s">
        <v>702</v>
      </c>
      <c r="J27" t="s">
        <v>703</v>
      </c>
      <c r="K27">
        <v>47700765</v>
      </c>
      <c r="L27"/>
      <c r="M27">
        <v>1</v>
      </c>
      <c r="N27">
        <v>12</v>
      </c>
      <c r="P27" s="288">
        <f t="shared" si="0"/>
        <v>-1</v>
      </c>
      <c r="T27" s="156"/>
    </row>
    <row r="28" spans="2:23" s="9" customFormat="1" ht="13.5" thickBot="1" x14ac:dyDescent="0.25">
      <c r="B28" s="230" t="s">
        <v>0</v>
      </c>
      <c r="C28" s="228" t="s">
        <v>485</v>
      </c>
      <c r="D28" s="262"/>
      <c r="E28" s="208">
        <v>12</v>
      </c>
      <c r="F28" t="s">
        <v>627</v>
      </c>
      <c r="G28" t="s">
        <v>385</v>
      </c>
      <c r="H28" t="s">
        <v>638</v>
      </c>
      <c r="I28" t="s">
        <v>639</v>
      </c>
      <c r="J28" t="s">
        <v>640</v>
      </c>
      <c r="K28">
        <v>95210240</v>
      </c>
      <c r="L28"/>
      <c r="M28">
        <v>2</v>
      </c>
      <c r="N28">
        <v>23</v>
      </c>
      <c r="P28" s="59">
        <f t="shared" si="0"/>
        <v>-11</v>
      </c>
    </row>
    <row r="29" spans="2:23" s="9" customFormat="1" ht="12.75" x14ac:dyDescent="0.2">
      <c r="B29" s="229" t="s">
        <v>0</v>
      </c>
      <c r="C29" s="227" t="s">
        <v>485</v>
      </c>
      <c r="D29" s="227"/>
      <c r="E29" s="177">
        <v>12</v>
      </c>
      <c r="F29"/>
      <c r="G29"/>
      <c r="H29"/>
      <c r="I29"/>
      <c r="J29"/>
      <c r="K29"/>
      <c r="L29"/>
      <c r="M29"/>
      <c r="N29"/>
      <c r="P29" s="59">
        <f t="shared" si="0"/>
        <v>12</v>
      </c>
    </row>
    <row r="30" spans="2:23" s="9" customFormat="1" ht="12.75" x14ac:dyDescent="0.2">
      <c r="B30" s="25" t="s">
        <v>1</v>
      </c>
      <c r="C30" s="26" t="s">
        <v>31</v>
      </c>
      <c r="D30" s="29">
        <v>230</v>
      </c>
      <c r="E30" s="30">
        <v>40</v>
      </c>
      <c r="F30" t="s">
        <v>596</v>
      </c>
      <c r="G30" t="s">
        <v>381</v>
      </c>
      <c r="H30" t="s">
        <v>613</v>
      </c>
      <c r="I30" t="s">
        <v>614</v>
      </c>
      <c r="J30" t="s">
        <v>615</v>
      </c>
      <c r="K30">
        <v>92464803</v>
      </c>
      <c r="L30"/>
      <c r="M30">
        <v>3</v>
      </c>
      <c r="N30">
        <v>27</v>
      </c>
      <c r="O30">
        <v>0</v>
      </c>
      <c r="P30" s="59">
        <f t="shared" si="0"/>
        <v>13</v>
      </c>
      <c r="Q30">
        <v>0</v>
      </c>
      <c r="R30"/>
      <c r="S30">
        <v>0</v>
      </c>
      <c r="T30"/>
      <c r="U30">
        <v>0</v>
      </c>
      <c r="V30">
        <v>0</v>
      </c>
      <c r="W30">
        <v>13</v>
      </c>
    </row>
    <row r="31" spans="2:23" s="9" customFormat="1" ht="15" x14ac:dyDescent="0.25">
      <c r="B31" s="25" t="s">
        <v>1</v>
      </c>
      <c r="C31" s="26" t="s">
        <v>16</v>
      </c>
      <c r="D31" s="26">
        <v>230</v>
      </c>
      <c r="E31" s="27">
        <v>40</v>
      </c>
      <c r="F31" t="s">
        <v>596</v>
      </c>
      <c r="G31" t="s">
        <v>386</v>
      </c>
      <c r="H31" t="s">
        <v>620</v>
      </c>
      <c r="I31" t="s">
        <v>621</v>
      </c>
      <c r="J31" t="s">
        <v>622</v>
      </c>
      <c r="K31">
        <v>99516897</v>
      </c>
      <c r="L31" t="s">
        <v>623</v>
      </c>
      <c r="M31">
        <v>2</v>
      </c>
      <c r="N31">
        <v>36</v>
      </c>
      <c r="P31" s="59">
        <f t="shared" si="0"/>
        <v>4</v>
      </c>
      <c r="T31" s="156"/>
    </row>
    <row r="32" spans="2:23" s="9" customFormat="1" ht="18.75" customHeight="1" x14ac:dyDescent="0.25">
      <c r="B32" s="25" t="s">
        <v>1</v>
      </c>
      <c r="C32" s="26" t="s">
        <v>17</v>
      </c>
      <c r="D32" s="29">
        <v>230</v>
      </c>
      <c r="E32" s="27">
        <v>40</v>
      </c>
      <c r="F32" t="s">
        <v>715</v>
      </c>
      <c r="G32" t="s">
        <v>719</v>
      </c>
      <c r="H32" t="s">
        <v>716</v>
      </c>
      <c r="I32" t="s">
        <v>720</v>
      </c>
      <c r="J32" t="s">
        <v>717</v>
      </c>
      <c r="K32">
        <v>91311630</v>
      </c>
      <c r="L32" s="233" t="s">
        <v>718</v>
      </c>
      <c r="M32">
        <v>3</v>
      </c>
      <c r="N32" s="234">
        <v>42</v>
      </c>
      <c r="P32" s="59">
        <f t="shared" si="0"/>
        <v>-2</v>
      </c>
      <c r="T32" s="156"/>
    </row>
    <row r="33" spans="2:22" s="9" customFormat="1" ht="13.5" thickBot="1" x14ac:dyDescent="0.25">
      <c r="B33" s="32" t="s">
        <v>1</v>
      </c>
      <c r="C33" s="33" t="s">
        <v>30</v>
      </c>
      <c r="D33" s="26">
        <v>230</v>
      </c>
      <c r="E33" s="34">
        <v>40</v>
      </c>
      <c r="F33" t="s">
        <v>721</v>
      </c>
      <c r="G33" t="s">
        <v>724</v>
      </c>
      <c r="H33" t="s">
        <v>722</v>
      </c>
      <c r="I33" t="s">
        <v>725</v>
      </c>
      <c r="J33" t="s">
        <v>723</v>
      </c>
      <c r="K33">
        <v>97014452</v>
      </c>
      <c r="L33"/>
      <c r="M33">
        <v>1</v>
      </c>
      <c r="N33" s="231">
        <v>37</v>
      </c>
      <c r="P33" s="59">
        <f t="shared" si="0"/>
        <v>3</v>
      </c>
    </row>
    <row r="34" spans="2:22" s="9" customFormat="1" ht="15" x14ac:dyDescent="0.25">
      <c r="B34" s="25" t="s">
        <v>28</v>
      </c>
      <c r="C34" s="26" t="s">
        <v>58</v>
      </c>
      <c r="D34" s="29"/>
      <c r="E34" s="30">
        <v>18</v>
      </c>
      <c r="F34" t="s">
        <v>664</v>
      </c>
      <c r="G34" t="s">
        <v>646</v>
      </c>
      <c r="H34" t="s">
        <v>665</v>
      </c>
      <c r="I34" t="s">
        <v>666</v>
      </c>
      <c r="J34" t="s">
        <v>667</v>
      </c>
      <c r="K34">
        <v>91636025</v>
      </c>
      <c r="L34"/>
      <c r="M34">
        <v>1</v>
      </c>
      <c r="N34">
        <v>16</v>
      </c>
      <c r="P34" s="59">
        <f t="shared" si="0"/>
        <v>2</v>
      </c>
      <c r="R34" s="9" t="s">
        <v>526</v>
      </c>
      <c r="S34" s="220" t="s">
        <v>529</v>
      </c>
      <c r="T34" s="220"/>
      <c r="V34" s="9" t="s">
        <v>549</v>
      </c>
    </row>
    <row r="35" spans="2:22" s="9" customFormat="1" ht="15" x14ac:dyDescent="0.25">
      <c r="B35" s="25" t="s">
        <v>28</v>
      </c>
      <c r="C35" s="26" t="s">
        <v>58</v>
      </c>
      <c r="D35" s="26"/>
      <c r="E35" s="27">
        <v>18</v>
      </c>
      <c r="F35" t="s">
        <v>673</v>
      </c>
      <c r="G35" t="s">
        <v>646</v>
      </c>
      <c r="H35" t="s">
        <v>674</v>
      </c>
      <c r="I35" t="s">
        <v>675</v>
      </c>
      <c r="J35" t="s">
        <v>676</v>
      </c>
      <c r="K35">
        <v>99103336</v>
      </c>
      <c r="L35" t="s">
        <v>677</v>
      </c>
      <c r="M35">
        <v>1</v>
      </c>
      <c r="N35">
        <v>15</v>
      </c>
      <c r="P35" s="288">
        <f t="shared" si="0"/>
        <v>3</v>
      </c>
      <c r="R35" s="9" t="s">
        <v>354</v>
      </c>
      <c r="S35" s="155">
        <f>SUM(E30:E54)</f>
        <v>363</v>
      </c>
    </row>
    <row r="36" spans="2:22" s="146" customFormat="1" ht="15" x14ac:dyDescent="0.25">
      <c r="B36" s="140" t="s">
        <v>28</v>
      </c>
      <c r="C36" s="141" t="s">
        <v>61</v>
      </c>
      <c r="D36" s="141"/>
      <c r="E36" s="142"/>
      <c r="F36" s="143"/>
      <c r="G36" s="142"/>
      <c r="H36" s="142"/>
      <c r="I36" s="143"/>
      <c r="J36" s="143"/>
      <c r="K36" s="143"/>
      <c r="L36" s="143"/>
      <c r="M36" s="142"/>
      <c r="N36" s="145"/>
      <c r="P36" s="59">
        <f t="shared" si="0"/>
        <v>0</v>
      </c>
    </row>
    <row r="37" spans="2:22" s="9" customFormat="1" ht="12.75" x14ac:dyDescent="0.2">
      <c r="B37" s="25" t="s">
        <v>28</v>
      </c>
      <c r="C37" s="26" t="s">
        <v>59</v>
      </c>
      <c r="D37" s="26"/>
      <c r="E37" s="27">
        <v>20</v>
      </c>
      <c r="F37" t="s">
        <v>668</v>
      </c>
      <c r="G37" t="s">
        <v>597</v>
      </c>
      <c r="H37" t="s">
        <v>669</v>
      </c>
      <c r="I37" t="s">
        <v>670</v>
      </c>
      <c r="J37" t="s">
        <v>671</v>
      </c>
      <c r="K37">
        <v>92803006</v>
      </c>
      <c r="L37" t="s">
        <v>672</v>
      </c>
      <c r="M37">
        <v>1</v>
      </c>
      <c r="N37">
        <v>19</v>
      </c>
      <c r="P37" s="59">
        <f t="shared" si="0"/>
        <v>1</v>
      </c>
      <c r="Q37" s="9">
        <v>18</v>
      </c>
    </row>
    <row r="38" spans="2:22" s="9" customFormat="1" ht="15" x14ac:dyDescent="0.25">
      <c r="B38" s="25" t="s">
        <v>28</v>
      </c>
      <c r="C38" s="26" t="s">
        <v>59</v>
      </c>
      <c r="D38" s="26"/>
      <c r="E38" s="27">
        <v>20</v>
      </c>
      <c r="F38" t="s">
        <v>721</v>
      </c>
      <c r="G38" t="s">
        <v>582</v>
      </c>
      <c r="H38" t="s">
        <v>726</v>
      </c>
      <c r="I38" t="s">
        <v>727</v>
      </c>
      <c r="J38" t="s">
        <v>728</v>
      </c>
      <c r="K38">
        <v>93419892</v>
      </c>
      <c r="L38" t="s">
        <v>729</v>
      </c>
      <c r="M38">
        <v>1</v>
      </c>
      <c r="N38" s="292">
        <v>12</v>
      </c>
      <c r="P38" s="59">
        <f t="shared" si="0"/>
        <v>8</v>
      </c>
      <c r="Q38" s="9">
        <v>18</v>
      </c>
    </row>
    <row r="39" spans="2:22" s="146" customFormat="1" ht="15" x14ac:dyDescent="0.25">
      <c r="B39" s="140" t="s">
        <v>28</v>
      </c>
      <c r="C39" s="141" t="s">
        <v>62</v>
      </c>
      <c r="D39" s="141"/>
      <c r="E39" s="142"/>
      <c r="F39" s="143"/>
      <c r="G39" s="142"/>
      <c r="H39" s="142"/>
      <c r="I39" s="143"/>
      <c r="J39" s="143"/>
      <c r="K39" s="143"/>
      <c r="L39" s="143"/>
      <c r="M39" s="142"/>
      <c r="N39" s="145"/>
      <c r="P39" s="59">
        <f t="shared" si="0"/>
        <v>0</v>
      </c>
    </row>
    <row r="40" spans="2:22" s="9" customFormat="1" ht="12.75" x14ac:dyDescent="0.2">
      <c r="B40" s="25" t="s">
        <v>28</v>
      </c>
      <c r="C40" s="26" t="s">
        <v>60</v>
      </c>
      <c r="D40" s="26"/>
      <c r="E40" s="27">
        <v>20</v>
      </c>
      <c r="F40" t="s">
        <v>834</v>
      </c>
      <c r="G40" s="9" t="s">
        <v>847</v>
      </c>
      <c r="H40" s="27"/>
      <c r="I40" t="s">
        <v>849</v>
      </c>
      <c r="K40">
        <v>40644589</v>
      </c>
      <c r="L40" s="28"/>
      <c r="M40" s="266">
        <v>2</v>
      </c>
      <c r="N40" s="234">
        <v>21</v>
      </c>
      <c r="P40" s="59">
        <f t="shared" si="0"/>
        <v>-1</v>
      </c>
      <c r="Q40" s="9">
        <v>18</v>
      </c>
    </row>
    <row r="41" spans="2:22" s="9" customFormat="1" ht="12.75" x14ac:dyDescent="0.2">
      <c r="B41" s="25" t="s">
        <v>28</v>
      </c>
      <c r="C41" s="26" t="s">
        <v>60</v>
      </c>
      <c r="D41" s="26"/>
      <c r="E41" s="27">
        <v>20</v>
      </c>
      <c r="F41" t="s">
        <v>834</v>
      </c>
      <c r="G41" s="9" t="s">
        <v>847</v>
      </c>
      <c r="I41" t="s">
        <v>850</v>
      </c>
      <c r="K41">
        <v>95827062</v>
      </c>
      <c r="M41" s="9">
        <v>3</v>
      </c>
      <c r="N41" s="9">
        <v>23</v>
      </c>
      <c r="P41" s="59">
        <f t="shared" si="0"/>
        <v>-3</v>
      </c>
      <c r="Q41" s="9">
        <v>18</v>
      </c>
    </row>
    <row r="42" spans="2:22" s="146" customFormat="1" ht="15" x14ac:dyDescent="0.25">
      <c r="B42" s="140" t="s">
        <v>28</v>
      </c>
      <c r="C42" s="141" t="s">
        <v>63</v>
      </c>
      <c r="D42" s="141"/>
      <c r="E42" s="142"/>
      <c r="F42" s="143"/>
      <c r="G42" s="142"/>
      <c r="H42" s="142"/>
      <c r="I42" s="143"/>
      <c r="J42" s="143"/>
      <c r="K42" s="143"/>
      <c r="L42" s="143"/>
      <c r="M42" s="142"/>
      <c r="N42" s="145"/>
      <c r="P42" s="59">
        <f t="shared" si="0"/>
        <v>0</v>
      </c>
    </row>
    <row r="43" spans="2:22" s="9" customFormat="1" ht="15" x14ac:dyDescent="0.25">
      <c r="B43" s="25" t="s">
        <v>28</v>
      </c>
      <c r="C43" s="26" t="s">
        <v>64</v>
      </c>
      <c r="D43" s="26">
        <v>280</v>
      </c>
      <c r="E43" s="27">
        <v>50</v>
      </c>
      <c r="F43" t="s">
        <v>682</v>
      </c>
      <c r="G43" t="s">
        <v>686</v>
      </c>
      <c r="H43" t="s">
        <v>683</v>
      </c>
      <c r="I43" t="s">
        <v>685</v>
      </c>
      <c r="J43" t="s">
        <v>684</v>
      </c>
      <c r="K43">
        <v>92622137</v>
      </c>
      <c r="L43"/>
      <c r="M43">
        <v>4</v>
      </c>
      <c r="N43">
        <v>47</v>
      </c>
      <c r="P43" s="288">
        <f t="shared" si="0"/>
        <v>3</v>
      </c>
      <c r="Q43" s="9">
        <v>35</v>
      </c>
    </row>
    <row r="44" spans="2:22" s="9" customFormat="1" ht="12.75" x14ac:dyDescent="0.2">
      <c r="B44" s="25" t="s">
        <v>28</v>
      </c>
      <c r="C44" s="26" t="s">
        <v>69</v>
      </c>
      <c r="D44" s="26"/>
      <c r="E44" s="27">
        <v>25</v>
      </c>
      <c r="F44" t="s">
        <v>755</v>
      </c>
      <c r="G44" t="s">
        <v>383</v>
      </c>
      <c r="H44" t="s">
        <v>756</v>
      </c>
      <c r="I44" t="s">
        <v>757</v>
      </c>
      <c r="J44" t="s">
        <v>758</v>
      </c>
      <c r="K44">
        <v>98429752</v>
      </c>
      <c r="L44" t="s">
        <v>645</v>
      </c>
      <c r="M44">
        <v>2</v>
      </c>
      <c r="N44">
        <v>25</v>
      </c>
      <c r="P44" s="59">
        <f t="shared" si="0"/>
        <v>0</v>
      </c>
      <c r="Q44" s="9">
        <v>18</v>
      </c>
    </row>
    <row r="45" spans="2:22" s="9" customFormat="1" ht="12.75" x14ac:dyDescent="0.2">
      <c r="B45" s="25" t="s">
        <v>28</v>
      </c>
      <c r="C45" s="26" t="s">
        <v>216</v>
      </c>
      <c r="D45" s="26"/>
      <c r="E45" s="27">
        <v>12</v>
      </c>
      <c r="F45" t="s">
        <v>678</v>
      </c>
      <c r="G45" t="s">
        <v>582</v>
      </c>
      <c r="H45" t="s">
        <v>679</v>
      </c>
      <c r="I45" t="s">
        <v>680</v>
      </c>
      <c r="J45" t="s">
        <v>681</v>
      </c>
      <c r="K45">
        <v>40645635</v>
      </c>
      <c r="L45"/>
      <c r="M45">
        <v>1</v>
      </c>
      <c r="N45">
        <v>12</v>
      </c>
      <c r="P45" s="59">
        <f t="shared" si="0"/>
        <v>0</v>
      </c>
      <c r="Q45" s="9">
        <v>18</v>
      </c>
    </row>
    <row r="46" spans="2:22" s="9" customFormat="1" ht="12" x14ac:dyDescent="0.2">
      <c r="B46" s="25" t="s">
        <v>28</v>
      </c>
      <c r="C46" s="26" t="s">
        <v>217</v>
      </c>
      <c r="D46" s="26"/>
      <c r="E46" s="27">
        <v>0</v>
      </c>
      <c r="F46" s="29"/>
      <c r="G46" s="30"/>
      <c r="H46" s="30"/>
      <c r="I46" s="29"/>
      <c r="J46" s="29"/>
      <c r="K46" s="29"/>
      <c r="L46" s="29"/>
      <c r="M46" s="30"/>
      <c r="N46" s="49"/>
      <c r="P46" s="59">
        <f t="shared" si="0"/>
        <v>0</v>
      </c>
      <c r="Q46" s="9">
        <v>14</v>
      </c>
    </row>
    <row r="47" spans="2:22" s="146" customFormat="1" ht="15" x14ac:dyDescent="0.25">
      <c r="B47" s="140" t="s">
        <v>28</v>
      </c>
      <c r="C47" s="141" t="s">
        <v>68</v>
      </c>
      <c r="D47" s="141"/>
      <c r="E47" s="142"/>
      <c r="F47" s="141"/>
      <c r="G47" s="142"/>
      <c r="H47" s="142"/>
      <c r="I47" s="141"/>
      <c r="J47" s="141"/>
      <c r="K47" s="141"/>
      <c r="L47" s="141"/>
      <c r="M47" s="142"/>
      <c r="N47" s="145"/>
      <c r="P47" s="59">
        <f t="shared" si="0"/>
        <v>0</v>
      </c>
    </row>
    <row r="48" spans="2:22" s="112" customFormat="1" ht="12.75" customHeight="1" x14ac:dyDescent="0.2">
      <c r="B48" s="109" t="s">
        <v>28</v>
      </c>
      <c r="C48" s="110" t="s">
        <v>65</v>
      </c>
      <c r="D48" s="157"/>
      <c r="E48" s="136"/>
      <c r="F48" s="137"/>
      <c r="G48" s="111"/>
      <c r="H48" s="296"/>
      <c r="I48" s="296"/>
      <c r="J48" s="296"/>
      <c r="K48" s="296"/>
      <c r="L48" s="296"/>
      <c r="M48" s="111"/>
      <c r="N48" s="136"/>
      <c r="P48" s="59">
        <f t="shared" si="0"/>
        <v>0</v>
      </c>
      <c r="R48" s="112" t="s">
        <v>551</v>
      </c>
    </row>
    <row r="49" spans="2:19" s="112" customFormat="1" ht="12" x14ac:dyDescent="0.2">
      <c r="B49" s="109" t="s">
        <v>28</v>
      </c>
      <c r="C49" s="110" t="s">
        <v>65</v>
      </c>
      <c r="D49" s="157"/>
      <c r="E49" s="136"/>
      <c r="F49" s="137"/>
      <c r="G49" s="111"/>
      <c r="H49" s="296"/>
      <c r="I49" s="296"/>
      <c r="J49" s="296"/>
      <c r="K49" s="296"/>
      <c r="L49" s="296"/>
      <c r="M49" s="111"/>
      <c r="N49" s="136"/>
      <c r="P49" s="59">
        <f t="shared" si="0"/>
        <v>0</v>
      </c>
      <c r="R49" s="112" t="s">
        <v>550</v>
      </c>
    </row>
    <row r="50" spans="2:19" s="112" customFormat="1" ht="12" x14ac:dyDescent="0.2">
      <c r="B50" s="109" t="s">
        <v>28</v>
      </c>
      <c r="C50" s="110" t="s">
        <v>66</v>
      </c>
      <c r="D50" s="157"/>
      <c r="E50" s="136" t="s">
        <v>89</v>
      </c>
      <c r="F50" s="137"/>
      <c r="G50" s="111"/>
      <c r="H50" s="296"/>
      <c r="I50" s="296"/>
      <c r="J50" s="296"/>
      <c r="K50" s="296"/>
      <c r="L50" s="296"/>
      <c r="M50" s="111"/>
      <c r="N50" s="136"/>
      <c r="P50" s="59"/>
    </row>
    <row r="51" spans="2:19" s="112" customFormat="1" ht="15" x14ac:dyDescent="0.25">
      <c r="B51" s="109" t="s">
        <v>28</v>
      </c>
      <c r="C51" s="110" t="s">
        <v>66</v>
      </c>
      <c r="D51" s="157"/>
      <c r="E51" s="136" t="s">
        <v>89</v>
      </c>
      <c r="F51" s="137"/>
      <c r="G51" s="111"/>
      <c r="H51" s="296"/>
      <c r="I51" s="296"/>
      <c r="J51" s="296"/>
      <c r="K51" s="296"/>
      <c r="L51" s="296"/>
      <c r="M51" s="111"/>
      <c r="N51" s="136"/>
      <c r="P51" s="288"/>
    </row>
    <row r="52" spans="2:19" s="112" customFormat="1" ht="12" x14ac:dyDescent="0.2">
      <c r="B52" s="109" t="s">
        <v>28</v>
      </c>
      <c r="C52" s="110" t="s">
        <v>67</v>
      </c>
      <c r="D52" s="263"/>
      <c r="E52" s="297" t="s">
        <v>89</v>
      </c>
      <c r="F52" s="298"/>
      <c r="G52" s="111"/>
      <c r="H52" s="299"/>
      <c r="I52" s="299"/>
      <c r="J52" s="299"/>
      <c r="K52" s="299"/>
      <c r="L52" s="299"/>
      <c r="M52" s="111"/>
      <c r="N52" s="136"/>
      <c r="P52" s="59"/>
    </row>
    <row r="53" spans="2:19" s="112" customFormat="1" ht="12" x14ac:dyDescent="0.2">
      <c r="B53" s="300"/>
      <c r="C53" s="301"/>
      <c r="D53" s="263"/>
      <c r="E53" s="297"/>
      <c r="F53" s="298"/>
      <c r="G53" s="302"/>
      <c r="H53" s="299"/>
      <c r="I53" s="299"/>
      <c r="J53" s="299"/>
      <c r="K53" s="299"/>
      <c r="L53" s="299"/>
      <c r="M53" s="302"/>
      <c r="N53" s="297"/>
      <c r="P53" s="59"/>
    </row>
    <row r="54" spans="2:19" s="112" customFormat="1" ht="12.75" thickBot="1" x14ac:dyDescent="0.25">
      <c r="B54" s="114" t="s">
        <v>28</v>
      </c>
      <c r="C54" s="115" t="s">
        <v>67</v>
      </c>
      <c r="D54" s="264"/>
      <c r="E54" s="138" t="s">
        <v>89</v>
      </c>
      <c r="F54" s="139"/>
      <c r="G54" s="116"/>
      <c r="H54" s="295"/>
      <c r="I54" s="295"/>
      <c r="J54" s="295"/>
      <c r="K54" s="295"/>
      <c r="L54" s="295"/>
      <c r="M54" s="116"/>
      <c r="N54" s="138"/>
      <c r="P54" s="59"/>
    </row>
    <row r="55" spans="2:19" s="9" customFormat="1" ht="15" x14ac:dyDescent="0.25">
      <c r="B55" s="25" t="s">
        <v>20</v>
      </c>
      <c r="C55" s="26" t="s">
        <v>229</v>
      </c>
      <c r="D55" s="26">
        <v>63</v>
      </c>
      <c r="E55" s="27">
        <v>18</v>
      </c>
      <c r="F55" s="220" t="s">
        <v>555</v>
      </c>
      <c r="G55" s="237" t="s">
        <v>866</v>
      </c>
      <c r="H55" s="146" t="s">
        <v>842</v>
      </c>
      <c r="I55" s="237" t="s">
        <v>843</v>
      </c>
      <c r="J55" s="237" t="s">
        <v>569</v>
      </c>
      <c r="K55">
        <v>90890517</v>
      </c>
      <c r="L55" s="237" t="s">
        <v>844</v>
      </c>
      <c r="M55" s="237">
        <v>1</v>
      </c>
      <c r="N55" s="237">
        <v>15</v>
      </c>
      <c r="P55" s="59">
        <f t="shared" si="0"/>
        <v>3</v>
      </c>
      <c r="R55" s="9" t="s">
        <v>526</v>
      </c>
      <c r="S55" s="220" t="s">
        <v>527</v>
      </c>
    </row>
    <row r="56" spans="2:19" s="9" customFormat="1" ht="15" x14ac:dyDescent="0.25">
      <c r="B56" s="25" t="s">
        <v>20</v>
      </c>
      <c r="C56" s="26" t="s">
        <v>22</v>
      </c>
      <c r="D56" s="26">
        <v>66</v>
      </c>
      <c r="E56" s="27">
        <v>18</v>
      </c>
      <c r="F56" s="220" t="s">
        <v>555</v>
      </c>
      <c r="G56" s="237" t="s">
        <v>865</v>
      </c>
      <c r="H56" s="237" t="s">
        <v>839</v>
      </c>
      <c r="I56" s="237" t="s">
        <v>840</v>
      </c>
      <c r="J56" s="237" t="s">
        <v>569</v>
      </c>
      <c r="K56">
        <v>90890517</v>
      </c>
      <c r="L56" s="237" t="s">
        <v>841</v>
      </c>
      <c r="M56" s="237">
        <v>1</v>
      </c>
      <c r="N56" s="237">
        <v>21</v>
      </c>
      <c r="P56" s="59">
        <f t="shared" si="0"/>
        <v>-3</v>
      </c>
    </row>
    <row r="57" spans="2:19" s="9" customFormat="1" ht="12.75" x14ac:dyDescent="0.2">
      <c r="B57" s="25" t="s">
        <v>20</v>
      </c>
      <c r="C57" s="26" t="s">
        <v>552</v>
      </c>
      <c r="D57" s="26">
        <v>104</v>
      </c>
      <c r="E57" s="27">
        <v>25</v>
      </c>
      <c r="F57" t="s">
        <v>554</v>
      </c>
      <c r="G57" t="s">
        <v>386</v>
      </c>
      <c r="H57" t="s">
        <v>574</v>
      </c>
      <c r="I57" t="s">
        <v>575</v>
      </c>
      <c r="J57" t="s">
        <v>576</v>
      </c>
      <c r="K57">
        <v>47324123</v>
      </c>
      <c r="L57"/>
      <c r="M57">
        <v>2</v>
      </c>
      <c r="N57">
        <v>25</v>
      </c>
      <c r="P57" s="59">
        <f t="shared" si="0"/>
        <v>0</v>
      </c>
    </row>
    <row r="58" spans="2:19" s="9" customFormat="1" ht="15" x14ac:dyDescent="0.25">
      <c r="B58" s="25" t="s">
        <v>20</v>
      </c>
      <c r="C58" s="26" t="s">
        <v>41</v>
      </c>
      <c r="D58" s="26">
        <v>97</v>
      </c>
      <c r="E58" s="27">
        <v>25</v>
      </c>
      <c r="F58" t="s">
        <v>820</v>
      </c>
      <c r="G58" t="s">
        <v>403</v>
      </c>
      <c r="H58" s="146" t="s">
        <v>821</v>
      </c>
      <c r="I58" t="s">
        <v>822</v>
      </c>
      <c r="J58" t="s">
        <v>823</v>
      </c>
      <c r="K58">
        <v>41245914</v>
      </c>
      <c r="L58" t="s">
        <v>824</v>
      </c>
      <c r="M58">
        <v>2</v>
      </c>
      <c r="N58" s="156">
        <v>21</v>
      </c>
      <c r="P58" s="59">
        <f t="shared" si="0"/>
        <v>4</v>
      </c>
    </row>
    <row r="59" spans="2:19" s="9" customFormat="1" ht="15" x14ac:dyDescent="0.25">
      <c r="B59" s="25" t="s">
        <v>20</v>
      </c>
      <c r="C59" s="26" t="s">
        <v>42</v>
      </c>
      <c r="D59" s="26">
        <v>109</v>
      </c>
      <c r="E59" s="27">
        <v>25</v>
      </c>
      <c r="F59" s="220" t="s">
        <v>627</v>
      </c>
      <c r="G59" t="s">
        <v>403</v>
      </c>
      <c r="H59" t="s">
        <v>632</v>
      </c>
      <c r="I59" t="s">
        <v>633</v>
      </c>
      <c r="J59" t="s">
        <v>634</v>
      </c>
      <c r="K59">
        <v>41467552</v>
      </c>
      <c r="L59"/>
      <c r="M59">
        <v>2</v>
      </c>
      <c r="N59">
        <v>23</v>
      </c>
      <c r="P59" s="59">
        <f t="shared" si="0"/>
        <v>2</v>
      </c>
    </row>
    <row r="60" spans="2:19" s="9" customFormat="1" ht="15" x14ac:dyDescent="0.25">
      <c r="B60" s="25" t="s">
        <v>20</v>
      </c>
      <c r="C60" s="26" t="s">
        <v>48</v>
      </c>
      <c r="D60" s="26">
        <v>55</v>
      </c>
      <c r="E60" s="27">
        <v>18</v>
      </c>
      <c r="F60" t="s">
        <v>627</v>
      </c>
      <c r="G60" t="s">
        <v>553</v>
      </c>
      <c r="H60" t="s">
        <v>628</v>
      </c>
      <c r="I60" t="s">
        <v>629</v>
      </c>
      <c r="J60" t="s">
        <v>630</v>
      </c>
      <c r="K60">
        <v>93087000</v>
      </c>
      <c r="L60" t="s">
        <v>631</v>
      </c>
      <c r="M60">
        <v>2</v>
      </c>
      <c r="N60">
        <v>20</v>
      </c>
      <c r="P60" s="1">
        <f t="shared" si="0"/>
        <v>-2</v>
      </c>
      <c r="R60" s="9" t="s">
        <v>355</v>
      </c>
      <c r="S60" s="155">
        <f>SUM(E55:E70)</f>
        <v>282</v>
      </c>
    </row>
    <row r="61" spans="2:19" s="9" customFormat="1" ht="15" x14ac:dyDescent="0.25">
      <c r="B61" s="25" t="s">
        <v>20</v>
      </c>
      <c r="C61" s="26" t="s">
        <v>51</v>
      </c>
      <c r="D61" s="26">
        <v>30</v>
      </c>
      <c r="E61" s="27">
        <v>10</v>
      </c>
      <c r="F61" s="239" t="s">
        <v>873</v>
      </c>
      <c r="G61" s="240"/>
      <c r="H61" s="240"/>
      <c r="I61" s="239"/>
      <c r="J61" s="239"/>
      <c r="K61" s="239"/>
      <c r="L61" s="239"/>
      <c r="M61" s="240"/>
      <c r="N61" s="241"/>
      <c r="P61" s="59">
        <f t="shared" si="0"/>
        <v>10</v>
      </c>
      <c r="S61" s="9">
        <f>SUM(N55:N68)</f>
        <v>253</v>
      </c>
    </row>
    <row r="62" spans="2:19" s="9" customFormat="1" ht="12.75" x14ac:dyDescent="0.2">
      <c r="B62" s="25" t="s">
        <v>20</v>
      </c>
      <c r="C62" s="26" t="s">
        <v>49</v>
      </c>
      <c r="D62" s="26">
        <v>156</v>
      </c>
      <c r="E62" s="27">
        <v>35</v>
      </c>
      <c r="F62" t="s">
        <v>627</v>
      </c>
      <c r="G62" t="s">
        <v>390</v>
      </c>
      <c r="H62" t="s">
        <v>635</v>
      </c>
      <c r="I62" t="s">
        <v>636</v>
      </c>
      <c r="J62" t="s">
        <v>637</v>
      </c>
      <c r="K62">
        <v>90521523</v>
      </c>
      <c r="L62"/>
      <c r="M62">
        <v>3</v>
      </c>
      <c r="N62">
        <v>33</v>
      </c>
      <c r="O62" s="9" t="s">
        <v>874</v>
      </c>
      <c r="P62" s="59">
        <f t="shared" si="0"/>
        <v>2</v>
      </c>
    </row>
    <row r="63" spans="2:19" s="9" customFormat="1" ht="15" x14ac:dyDescent="0.25">
      <c r="B63" s="25" t="s">
        <v>20</v>
      </c>
      <c r="C63" s="26" t="s">
        <v>230</v>
      </c>
      <c r="D63" s="26">
        <v>61</v>
      </c>
      <c r="E63" s="27">
        <v>18</v>
      </c>
      <c r="F63" s="220" t="s">
        <v>706</v>
      </c>
      <c r="G63" t="s">
        <v>381</v>
      </c>
      <c r="H63" t="s">
        <v>707</v>
      </c>
      <c r="I63" t="s">
        <v>708</v>
      </c>
      <c r="J63" t="s">
        <v>709</v>
      </c>
      <c r="K63">
        <v>41120689</v>
      </c>
      <c r="L63" t="s">
        <v>710</v>
      </c>
      <c r="M63">
        <v>2</v>
      </c>
      <c r="N63" s="231">
        <v>19</v>
      </c>
      <c r="P63" s="59">
        <f t="shared" si="0"/>
        <v>-1</v>
      </c>
    </row>
    <row r="64" spans="2:19" s="9" customFormat="1" ht="12.75" x14ac:dyDescent="0.2">
      <c r="B64" s="25" t="s">
        <v>20</v>
      </c>
      <c r="C64" s="26" t="s">
        <v>32</v>
      </c>
      <c r="D64" s="26">
        <v>61</v>
      </c>
      <c r="E64" s="27">
        <v>18</v>
      </c>
      <c r="F64" t="s">
        <v>711</v>
      </c>
      <c r="G64" t="s">
        <v>597</v>
      </c>
      <c r="H64" t="s">
        <v>712</v>
      </c>
      <c r="I64" t="s">
        <v>713</v>
      </c>
      <c r="J64" t="s">
        <v>714</v>
      </c>
      <c r="K64">
        <v>47640299</v>
      </c>
      <c r="L64"/>
      <c r="M64">
        <v>1</v>
      </c>
      <c r="N64">
        <v>16</v>
      </c>
      <c r="P64" s="59">
        <f t="shared" si="0"/>
        <v>2</v>
      </c>
    </row>
    <row r="65" spans="2:21" s="9" customFormat="1" ht="12.75" x14ac:dyDescent="0.2">
      <c r="B65" s="25" t="s">
        <v>20</v>
      </c>
      <c r="C65" s="26" t="s">
        <v>23</v>
      </c>
      <c r="D65" s="26">
        <v>62</v>
      </c>
      <c r="E65" s="27">
        <v>18</v>
      </c>
      <c r="F65" t="s">
        <v>789</v>
      </c>
      <c r="G65" t="s">
        <v>582</v>
      </c>
      <c r="H65" t="s">
        <v>790</v>
      </c>
      <c r="I65" t="s">
        <v>791</v>
      </c>
      <c r="J65" t="s">
        <v>792</v>
      </c>
      <c r="K65">
        <v>47324718</v>
      </c>
      <c r="L65" t="s">
        <v>793</v>
      </c>
      <c r="M65">
        <v>1</v>
      </c>
      <c r="N65">
        <v>13</v>
      </c>
      <c r="P65" s="59">
        <f t="shared" si="0"/>
        <v>5</v>
      </c>
    </row>
    <row r="66" spans="2:21" s="9" customFormat="1" ht="12.75" x14ac:dyDescent="0.2">
      <c r="B66" s="25" t="s">
        <v>20</v>
      </c>
      <c r="C66" s="26" t="s">
        <v>24</v>
      </c>
      <c r="D66" s="26">
        <v>60</v>
      </c>
      <c r="E66" s="27">
        <v>18</v>
      </c>
      <c r="F66" t="s">
        <v>794</v>
      </c>
      <c r="G66" t="s">
        <v>582</v>
      </c>
      <c r="H66" t="s">
        <v>795</v>
      </c>
      <c r="I66" t="s">
        <v>796</v>
      </c>
      <c r="J66" t="s">
        <v>797</v>
      </c>
      <c r="K66">
        <v>91877416</v>
      </c>
      <c r="L66"/>
      <c r="M66">
        <v>1</v>
      </c>
      <c r="N66">
        <v>14</v>
      </c>
      <c r="P66" s="59">
        <f t="shared" si="0"/>
        <v>4</v>
      </c>
    </row>
    <row r="67" spans="2:21" s="9" customFormat="1" ht="15" x14ac:dyDescent="0.25">
      <c r="B67" s="25" t="s">
        <v>20</v>
      </c>
      <c r="C67" s="26" t="s">
        <v>25</v>
      </c>
      <c r="D67" s="26">
        <v>60</v>
      </c>
      <c r="E67" s="27">
        <v>18</v>
      </c>
      <c r="F67" s="220" t="s">
        <v>175</v>
      </c>
      <c r="G67" t="s">
        <v>386</v>
      </c>
      <c r="H67" s="146" t="s">
        <v>869</v>
      </c>
      <c r="I67" t="s">
        <v>870</v>
      </c>
      <c r="J67" t="s">
        <v>871</v>
      </c>
      <c r="K67">
        <v>91568909</v>
      </c>
      <c r="L67" t="s">
        <v>872</v>
      </c>
      <c r="M67">
        <v>0</v>
      </c>
      <c r="N67">
        <v>14</v>
      </c>
      <c r="P67" s="59">
        <f t="shared" si="0"/>
        <v>4</v>
      </c>
    </row>
    <row r="68" spans="2:21" s="9" customFormat="1" ht="15" x14ac:dyDescent="0.25">
      <c r="B68" s="25" t="s">
        <v>20</v>
      </c>
      <c r="C68" s="26" t="s">
        <v>26</v>
      </c>
      <c r="D68" s="26">
        <v>60</v>
      </c>
      <c r="E68" s="27">
        <v>18</v>
      </c>
      <c r="F68" t="s">
        <v>175</v>
      </c>
      <c r="G68" t="s">
        <v>390</v>
      </c>
      <c r="H68" t="s">
        <v>803</v>
      </c>
      <c r="I68" t="s">
        <v>804</v>
      </c>
      <c r="J68" t="s">
        <v>805</v>
      </c>
      <c r="K68">
        <v>92087386</v>
      </c>
      <c r="L68" s="233" t="s">
        <v>806</v>
      </c>
      <c r="M68">
        <v>2</v>
      </c>
      <c r="N68">
        <v>19</v>
      </c>
      <c r="P68" s="288">
        <f t="shared" si="0"/>
        <v>-1</v>
      </c>
    </row>
    <row r="69" spans="2:21" s="112" customFormat="1" ht="12.75" customHeight="1" x14ac:dyDescent="0.2">
      <c r="B69" s="109" t="s">
        <v>20</v>
      </c>
      <c r="C69" s="110" t="s">
        <v>52</v>
      </c>
      <c r="D69" s="157"/>
      <c r="E69" s="157" t="s">
        <v>228</v>
      </c>
      <c r="F69" s="109"/>
      <c r="G69" s="111"/>
      <c r="H69" s="296"/>
      <c r="I69" s="158"/>
      <c r="J69" s="158"/>
      <c r="K69" s="158"/>
      <c r="L69" s="158"/>
      <c r="M69" s="111"/>
      <c r="N69" s="136"/>
      <c r="P69" s="59"/>
    </row>
    <row r="70" spans="2:21" s="112" customFormat="1" ht="12.75" customHeight="1" thickBot="1" x14ac:dyDescent="0.25">
      <c r="B70" s="114" t="s">
        <v>20</v>
      </c>
      <c r="C70" s="115" t="s">
        <v>53</v>
      </c>
      <c r="D70" s="138"/>
      <c r="E70" s="138" t="s">
        <v>228</v>
      </c>
      <c r="F70" s="139"/>
      <c r="G70" s="116"/>
      <c r="H70" s="295"/>
      <c r="I70" s="295"/>
      <c r="J70" s="295"/>
      <c r="K70" s="295"/>
      <c r="L70" s="295"/>
      <c r="M70" s="116"/>
      <c r="N70" s="138"/>
      <c r="P70" s="59"/>
    </row>
    <row r="71" spans="2:21" s="9" customFormat="1" ht="12.75" x14ac:dyDescent="0.2">
      <c r="B71" s="243" t="s">
        <v>18</v>
      </c>
      <c r="C71" s="64" t="s">
        <v>9</v>
      </c>
      <c r="D71" s="64"/>
      <c r="E71" s="62">
        <v>30</v>
      </c>
      <c r="F71" s="244" t="s">
        <v>764</v>
      </c>
      <c r="G71" s="244" t="s">
        <v>854</v>
      </c>
      <c r="H71" s="244" t="s">
        <v>765</v>
      </c>
      <c r="I71" s="244" t="s">
        <v>766</v>
      </c>
      <c r="J71" s="244" t="s">
        <v>767</v>
      </c>
      <c r="K71" s="244">
        <v>90144050</v>
      </c>
      <c r="L71" s="244" t="s">
        <v>768</v>
      </c>
      <c r="M71" s="244">
        <v>3</v>
      </c>
      <c r="N71" s="291">
        <v>34</v>
      </c>
      <c r="O71" s="9" t="s">
        <v>593</v>
      </c>
      <c r="P71" s="59">
        <f t="shared" ref="P71:P131" si="1">E71-N71</f>
        <v>-4</v>
      </c>
    </row>
    <row r="72" spans="2:21" s="11" customFormat="1" ht="12.75" x14ac:dyDescent="0.2">
      <c r="B72" s="246" t="s">
        <v>18</v>
      </c>
      <c r="C72" s="26" t="s">
        <v>19</v>
      </c>
      <c r="D72" s="26"/>
      <c r="E72" s="27">
        <v>10</v>
      </c>
      <c r="F72"/>
      <c r="G72"/>
      <c r="H72"/>
      <c r="I72"/>
      <c r="J72"/>
      <c r="K72"/>
      <c r="L72"/>
      <c r="M72"/>
      <c r="N72" s="290"/>
      <c r="P72" s="59">
        <f t="shared" si="1"/>
        <v>10</v>
      </c>
      <c r="Q72" s="11" t="s">
        <v>360</v>
      </c>
    </row>
    <row r="73" spans="2:21" s="11" customFormat="1" ht="12.75" thickBot="1" x14ac:dyDescent="0.25">
      <c r="B73" s="248" t="s">
        <v>18</v>
      </c>
      <c r="C73" s="33" t="s">
        <v>57</v>
      </c>
      <c r="D73" s="33"/>
      <c r="E73" s="34">
        <v>5</v>
      </c>
      <c r="F73" s="33"/>
      <c r="G73" s="34"/>
      <c r="H73" s="34"/>
      <c r="I73" s="33"/>
      <c r="J73" s="33"/>
      <c r="K73" s="33"/>
      <c r="L73" s="33"/>
      <c r="M73" s="34"/>
      <c r="N73" s="251"/>
      <c r="P73" s="59">
        <f t="shared" si="1"/>
        <v>5</v>
      </c>
    </row>
    <row r="74" spans="2:21" s="11" customFormat="1" ht="12.75" x14ac:dyDescent="0.2">
      <c r="B74" s="243" t="s">
        <v>47</v>
      </c>
      <c r="C74" s="64" t="s">
        <v>79</v>
      </c>
      <c r="D74" s="64">
        <v>120</v>
      </c>
      <c r="E74" s="62">
        <v>40</v>
      </c>
      <c r="F74" s="244" t="s">
        <v>769</v>
      </c>
      <c r="G74" s="244" t="s">
        <v>385</v>
      </c>
      <c r="H74" s="244" t="s">
        <v>773</v>
      </c>
      <c r="I74" s="244" t="s">
        <v>774</v>
      </c>
      <c r="J74" s="244" t="s">
        <v>775</v>
      </c>
      <c r="K74" s="244">
        <v>90041241</v>
      </c>
      <c r="L74" s="244"/>
      <c r="M74" s="244">
        <v>3</v>
      </c>
      <c r="N74" s="245">
        <v>27</v>
      </c>
      <c r="P74" s="59">
        <f t="shared" si="1"/>
        <v>13</v>
      </c>
      <c r="T74" s="11" t="s">
        <v>375</v>
      </c>
      <c r="U74" s="11" t="s">
        <v>546</v>
      </c>
    </row>
    <row r="75" spans="2:21" s="11" customFormat="1" ht="12" x14ac:dyDescent="0.2">
      <c r="B75" s="246" t="s">
        <v>47</v>
      </c>
      <c r="C75" s="26" t="s">
        <v>79</v>
      </c>
      <c r="D75" s="26"/>
      <c r="E75" s="27"/>
      <c r="F75" s="26"/>
      <c r="G75" s="27"/>
      <c r="H75" s="27"/>
      <c r="I75" s="26"/>
      <c r="J75" s="26"/>
      <c r="K75" s="26"/>
      <c r="L75" s="26"/>
      <c r="M75" s="27"/>
      <c r="N75" s="247"/>
      <c r="P75" s="59">
        <f t="shared" si="1"/>
        <v>0</v>
      </c>
    </row>
    <row r="76" spans="2:21" s="11" customFormat="1" ht="15.75" thickBot="1" x14ac:dyDescent="0.3">
      <c r="B76" s="248" t="s">
        <v>47</v>
      </c>
      <c r="C76" s="33" t="s">
        <v>80</v>
      </c>
      <c r="D76" s="33">
        <v>64</v>
      </c>
      <c r="E76" s="34">
        <v>20</v>
      </c>
      <c r="F76" s="249" t="s">
        <v>769</v>
      </c>
      <c r="G76" s="249" t="s">
        <v>381</v>
      </c>
      <c r="H76" s="249" t="s">
        <v>770</v>
      </c>
      <c r="I76" s="249" t="s">
        <v>771</v>
      </c>
      <c r="J76" s="249" t="s">
        <v>772</v>
      </c>
      <c r="K76" s="249">
        <v>90041241</v>
      </c>
      <c r="L76" s="249"/>
      <c r="M76" s="249">
        <v>2</v>
      </c>
      <c r="N76" s="250">
        <v>20</v>
      </c>
      <c r="P76" s="288">
        <f t="shared" si="1"/>
        <v>0</v>
      </c>
      <c r="T76" s="11" t="s">
        <v>376</v>
      </c>
    </row>
    <row r="77" spans="2:21" s="47" customFormat="1" ht="12" hidden="1" x14ac:dyDescent="0.2">
      <c r="B77" s="242" t="s">
        <v>56</v>
      </c>
      <c r="C77" s="85" t="s">
        <v>11</v>
      </c>
      <c r="D77" s="85"/>
      <c r="E77" s="71"/>
      <c r="F77" s="85" t="s">
        <v>207</v>
      </c>
      <c r="G77" s="71"/>
      <c r="H77" s="71"/>
      <c r="I77" s="85"/>
      <c r="J77" s="85"/>
      <c r="K77" s="85"/>
      <c r="L77" s="85"/>
      <c r="M77" s="71"/>
      <c r="N77" s="132"/>
      <c r="P77" s="59">
        <f t="shared" si="1"/>
        <v>0</v>
      </c>
      <c r="Q77" s="47">
        <v>18</v>
      </c>
    </row>
    <row r="78" spans="2:21" s="47" customFormat="1" ht="12" hidden="1" x14ac:dyDescent="0.2">
      <c r="B78" s="75" t="s">
        <v>56</v>
      </c>
      <c r="C78" s="68" t="s">
        <v>12</v>
      </c>
      <c r="D78" s="68"/>
      <c r="E78" s="67"/>
      <c r="F78" s="68" t="s">
        <v>207</v>
      </c>
      <c r="G78" s="67"/>
      <c r="H78" s="67"/>
      <c r="I78" s="68"/>
      <c r="J78" s="68"/>
      <c r="K78" s="68"/>
      <c r="L78" s="68"/>
      <c r="M78" s="67"/>
      <c r="N78" s="107"/>
      <c r="P78" s="59">
        <f t="shared" si="1"/>
        <v>0</v>
      </c>
      <c r="Q78" s="47">
        <v>18</v>
      </c>
    </row>
    <row r="79" spans="2:21" s="47" customFormat="1" ht="12" hidden="1" x14ac:dyDescent="0.2">
      <c r="B79" s="75" t="s">
        <v>56</v>
      </c>
      <c r="C79" s="68" t="s">
        <v>13</v>
      </c>
      <c r="D79" s="68"/>
      <c r="E79" s="67"/>
      <c r="F79" s="68" t="s">
        <v>207</v>
      </c>
      <c r="G79" s="67"/>
      <c r="H79" s="67"/>
      <c r="I79" s="68"/>
      <c r="J79" s="68"/>
      <c r="K79" s="68"/>
      <c r="L79" s="68"/>
      <c r="M79" s="67"/>
      <c r="N79" s="107"/>
      <c r="P79" s="59">
        <f t="shared" si="1"/>
        <v>0</v>
      </c>
      <c r="Q79" s="47">
        <v>18</v>
      </c>
    </row>
    <row r="80" spans="2:21" s="9" customFormat="1" ht="12" x14ac:dyDescent="0.2">
      <c r="B80" s="25" t="s">
        <v>56</v>
      </c>
      <c r="C80" s="26" t="s">
        <v>124</v>
      </c>
      <c r="D80" s="26"/>
      <c r="E80" s="27">
        <v>35</v>
      </c>
      <c r="P80" s="59">
        <f t="shared" si="1"/>
        <v>35</v>
      </c>
      <c r="Q80" s="9">
        <v>35</v>
      </c>
      <c r="U80" s="9" t="s">
        <v>817</v>
      </c>
    </row>
    <row r="81" spans="2:19" s="47" customFormat="1" ht="12" hidden="1" x14ac:dyDescent="0.2">
      <c r="B81" s="75" t="s">
        <v>45</v>
      </c>
      <c r="C81" s="68" t="s">
        <v>9</v>
      </c>
      <c r="D81" s="68"/>
      <c r="E81" s="67"/>
      <c r="F81" s="68" t="s">
        <v>207</v>
      </c>
      <c r="G81" s="67"/>
      <c r="H81" s="67"/>
      <c r="I81" s="68"/>
      <c r="J81" s="68"/>
      <c r="K81" s="68"/>
      <c r="L81" s="68"/>
      <c r="M81" s="67"/>
      <c r="N81" s="86"/>
      <c r="P81" s="59">
        <f t="shared" si="1"/>
        <v>0</v>
      </c>
      <c r="Q81" s="47">
        <v>30</v>
      </c>
    </row>
    <row r="82" spans="2:19" s="47" customFormat="1" ht="12.75" hidden="1" thickBot="1" x14ac:dyDescent="0.25">
      <c r="B82" s="77" t="s">
        <v>45</v>
      </c>
      <c r="C82" s="70" t="s">
        <v>46</v>
      </c>
      <c r="D82" s="70"/>
      <c r="E82" s="69"/>
      <c r="F82" s="70" t="s">
        <v>207</v>
      </c>
      <c r="G82" s="69"/>
      <c r="H82" s="69"/>
      <c r="I82" s="70"/>
      <c r="J82" s="70"/>
      <c r="K82" s="70"/>
      <c r="L82" s="70"/>
      <c r="M82" s="69"/>
      <c r="N82" s="134"/>
      <c r="P82" s="59">
        <f t="shared" si="1"/>
        <v>0</v>
      </c>
      <c r="Q82" s="47">
        <v>18</v>
      </c>
    </row>
    <row r="83" spans="2:19" s="9" customFormat="1" ht="15" x14ac:dyDescent="0.25">
      <c r="B83" s="25" t="s">
        <v>10</v>
      </c>
      <c r="C83" s="26" t="s">
        <v>9</v>
      </c>
      <c r="D83" s="26"/>
      <c r="E83" s="27">
        <v>30</v>
      </c>
      <c r="F83" s="220" t="s">
        <v>175</v>
      </c>
      <c r="G83" t="s">
        <v>863</v>
      </c>
      <c r="H83" t="s">
        <v>807</v>
      </c>
      <c r="I83" t="s">
        <v>864</v>
      </c>
      <c r="J83" t="s">
        <v>809</v>
      </c>
      <c r="K83">
        <v>90051542</v>
      </c>
      <c r="L83"/>
      <c r="M83">
        <v>2</v>
      </c>
      <c r="N83">
        <v>31</v>
      </c>
      <c r="P83" s="59">
        <f t="shared" si="1"/>
        <v>-1</v>
      </c>
      <c r="R83" s="9" t="s">
        <v>526</v>
      </c>
      <c r="S83" s="220" t="s">
        <v>530</v>
      </c>
    </row>
    <row r="84" spans="2:19" s="9" customFormat="1" ht="15" x14ac:dyDescent="0.25">
      <c r="B84" s="25" t="s">
        <v>10</v>
      </c>
      <c r="C84" s="26" t="s">
        <v>44</v>
      </c>
      <c r="D84" s="26"/>
      <c r="E84" s="27">
        <v>30</v>
      </c>
      <c r="F84" s="220" t="s">
        <v>755</v>
      </c>
      <c r="G84" t="s">
        <v>763</v>
      </c>
      <c r="H84" t="s">
        <v>759</v>
      </c>
      <c r="I84" t="s">
        <v>760</v>
      </c>
      <c r="J84" t="s">
        <v>761</v>
      </c>
      <c r="K84">
        <v>40419811</v>
      </c>
      <c r="L84" t="s">
        <v>762</v>
      </c>
      <c r="M84">
        <v>2</v>
      </c>
      <c r="N84">
        <v>20</v>
      </c>
      <c r="P84" s="288">
        <f t="shared" si="1"/>
        <v>10</v>
      </c>
    </row>
    <row r="85" spans="2:19" s="9" customFormat="1" ht="12.75" x14ac:dyDescent="0.2">
      <c r="B85" s="25" t="s">
        <v>10</v>
      </c>
      <c r="C85" s="26" t="s">
        <v>219</v>
      </c>
      <c r="D85" s="26"/>
      <c r="E85" s="27">
        <v>18</v>
      </c>
      <c r="F85" t="s">
        <v>587</v>
      </c>
      <c r="G85" t="s">
        <v>385</v>
      </c>
      <c r="H85" t="s">
        <v>588</v>
      </c>
      <c r="I85" t="s">
        <v>589</v>
      </c>
      <c r="J85" t="s">
        <v>590</v>
      </c>
      <c r="K85">
        <v>93434212</v>
      </c>
      <c r="L85" t="s">
        <v>591</v>
      </c>
      <c r="M85">
        <v>2</v>
      </c>
      <c r="N85">
        <v>18</v>
      </c>
      <c r="P85" s="59">
        <f t="shared" si="1"/>
        <v>0</v>
      </c>
    </row>
    <row r="86" spans="2:19" s="9" customFormat="1" ht="15" x14ac:dyDescent="0.25">
      <c r="B86" s="25" t="s">
        <v>10</v>
      </c>
      <c r="C86" s="26" t="s">
        <v>220</v>
      </c>
      <c r="D86" s="26"/>
      <c r="E86" s="27">
        <v>18</v>
      </c>
      <c r="F86" t="s">
        <v>691</v>
      </c>
      <c r="G86" t="s">
        <v>383</v>
      </c>
      <c r="H86" t="s">
        <v>692</v>
      </c>
      <c r="I86" t="s">
        <v>693</v>
      </c>
      <c r="J86" t="s">
        <v>694</v>
      </c>
      <c r="K86">
        <v>91600248</v>
      </c>
      <c r="L86" t="s">
        <v>695</v>
      </c>
      <c r="M86">
        <v>1</v>
      </c>
      <c r="N86">
        <v>14</v>
      </c>
      <c r="P86" s="59">
        <f t="shared" si="1"/>
        <v>4</v>
      </c>
      <c r="R86" s="9" t="s">
        <v>356</v>
      </c>
      <c r="S86" s="155">
        <f>SUM(E83:E93)</f>
        <v>222</v>
      </c>
    </row>
    <row r="87" spans="2:19" s="9" customFormat="1" ht="12.75" x14ac:dyDescent="0.2">
      <c r="B87" s="25" t="s">
        <v>10</v>
      </c>
      <c r="C87" s="26" t="s">
        <v>221</v>
      </c>
      <c r="D87" s="26"/>
      <c r="E87" s="27">
        <v>18</v>
      </c>
      <c r="F87" s="236" t="s">
        <v>696</v>
      </c>
      <c r="G87" t="s">
        <v>386</v>
      </c>
      <c r="H87" t="s">
        <v>697</v>
      </c>
      <c r="I87" t="s">
        <v>698</v>
      </c>
      <c r="J87" t="s">
        <v>699</v>
      </c>
      <c r="K87">
        <v>48205372</v>
      </c>
      <c r="L87"/>
      <c r="M87">
        <v>1</v>
      </c>
      <c r="N87">
        <v>14</v>
      </c>
      <c r="O87" s="9" t="s">
        <v>833</v>
      </c>
      <c r="P87" s="59">
        <f t="shared" si="1"/>
        <v>4</v>
      </c>
    </row>
    <row r="88" spans="2:19" s="9" customFormat="1" ht="12.75" x14ac:dyDescent="0.2">
      <c r="B88" s="25" t="s">
        <v>10</v>
      </c>
      <c r="C88" s="26" t="s">
        <v>222</v>
      </c>
      <c r="D88" s="26"/>
      <c r="E88" s="27">
        <v>18</v>
      </c>
      <c r="F88" s="265" t="s">
        <v>734</v>
      </c>
      <c r="G88" t="s">
        <v>381</v>
      </c>
      <c r="H88" t="s">
        <v>735</v>
      </c>
      <c r="I88" t="s">
        <v>736</v>
      </c>
      <c r="J88" t="s">
        <v>737</v>
      </c>
      <c r="K88">
        <v>98087677</v>
      </c>
      <c r="L88"/>
      <c r="M88">
        <v>1</v>
      </c>
      <c r="N88">
        <v>12</v>
      </c>
      <c r="P88" s="59">
        <f t="shared" si="1"/>
        <v>6</v>
      </c>
    </row>
    <row r="89" spans="2:19" s="9" customFormat="1" ht="12.75" x14ac:dyDescent="0.2">
      <c r="B89" s="25" t="s">
        <v>10</v>
      </c>
      <c r="C89" s="26" t="s">
        <v>223</v>
      </c>
      <c r="D89" s="26"/>
      <c r="E89" s="27">
        <v>18</v>
      </c>
      <c r="F89" t="s">
        <v>738</v>
      </c>
      <c r="G89" t="s">
        <v>383</v>
      </c>
      <c r="H89" t="s">
        <v>739</v>
      </c>
      <c r="I89" t="s">
        <v>740</v>
      </c>
      <c r="J89" t="s">
        <v>741</v>
      </c>
      <c r="K89">
        <v>95169839</v>
      </c>
      <c r="L89"/>
      <c r="M89">
        <v>1</v>
      </c>
      <c r="N89">
        <v>15</v>
      </c>
      <c r="P89" s="59">
        <f t="shared" si="1"/>
        <v>3</v>
      </c>
    </row>
    <row r="90" spans="2:19" s="9" customFormat="1" ht="12.75" x14ac:dyDescent="0.2">
      <c r="B90" s="25" t="s">
        <v>10</v>
      </c>
      <c r="C90" s="26" t="s">
        <v>224</v>
      </c>
      <c r="D90" s="26"/>
      <c r="E90" s="27">
        <v>18</v>
      </c>
      <c r="F90" t="s">
        <v>742</v>
      </c>
      <c r="G90" t="s">
        <v>381</v>
      </c>
      <c r="H90" t="s">
        <v>743</v>
      </c>
      <c r="I90" t="s">
        <v>744</v>
      </c>
      <c r="J90" t="s">
        <v>745</v>
      </c>
      <c r="K90">
        <v>95743826</v>
      </c>
      <c r="L90"/>
      <c r="M90">
        <v>1</v>
      </c>
      <c r="N90">
        <v>16</v>
      </c>
      <c r="P90" s="59">
        <f t="shared" si="1"/>
        <v>2</v>
      </c>
    </row>
    <row r="91" spans="2:19" s="9" customFormat="1" ht="12.75" x14ac:dyDescent="0.2">
      <c r="B91" s="25" t="s">
        <v>10</v>
      </c>
      <c r="C91" s="26" t="s">
        <v>225</v>
      </c>
      <c r="D91" s="26"/>
      <c r="E91" s="27">
        <v>18</v>
      </c>
      <c r="F91" t="s">
        <v>755</v>
      </c>
      <c r="G91" t="s">
        <v>386</v>
      </c>
      <c r="H91" t="s">
        <v>782</v>
      </c>
      <c r="I91" t="s">
        <v>783</v>
      </c>
      <c r="J91" t="s">
        <v>784</v>
      </c>
      <c r="K91">
        <v>90265006</v>
      </c>
      <c r="L91"/>
      <c r="M91">
        <v>1</v>
      </c>
      <c r="N91">
        <v>15</v>
      </c>
      <c r="P91" s="59">
        <f t="shared" si="1"/>
        <v>3</v>
      </c>
    </row>
    <row r="92" spans="2:19" s="9" customFormat="1" ht="15" x14ac:dyDescent="0.25">
      <c r="B92" s="153" t="s">
        <v>484</v>
      </c>
      <c r="C92" s="153" t="s">
        <v>19</v>
      </c>
      <c r="D92" s="153"/>
      <c r="E92" s="154">
        <v>18</v>
      </c>
      <c r="F92" s="235" t="s">
        <v>820</v>
      </c>
      <c r="G92" t="s">
        <v>386</v>
      </c>
      <c r="H92" t="s">
        <v>825</v>
      </c>
      <c r="I92" t="s">
        <v>826</v>
      </c>
      <c r="J92" t="s">
        <v>827</v>
      </c>
      <c r="K92">
        <v>41510976</v>
      </c>
      <c r="L92" t="s">
        <v>828</v>
      </c>
      <c r="M92">
        <v>1</v>
      </c>
      <c r="N92">
        <v>13</v>
      </c>
      <c r="P92" s="288">
        <f t="shared" si="1"/>
        <v>5</v>
      </c>
    </row>
    <row r="93" spans="2:19" s="9" customFormat="1" ht="15.75" thickBot="1" x14ac:dyDescent="0.3">
      <c r="B93" s="32" t="s">
        <v>10</v>
      </c>
      <c r="C93" s="33" t="s">
        <v>14</v>
      </c>
      <c r="D93" s="33"/>
      <c r="E93" s="34">
        <v>18</v>
      </c>
      <c r="F93" s="155" t="s">
        <v>873</v>
      </c>
      <c r="G93" s="155"/>
      <c r="H93" s="155"/>
      <c r="I93" s="155"/>
      <c r="J93" s="155"/>
      <c r="K93" s="155"/>
      <c r="L93" s="155"/>
      <c r="M93" s="155"/>
      <c r="N93" s="155"/>
      <c r="P93" s="59">
        <f t="shared" si="1"/>
        <v>18</v>
      </c>
      <c r="Q93" s="9" t="s">
        <v>412</v>
      </c>
    </row>
    <row r="94" spans="2:19" s="9" customFormat="1" ht="15.75" thickBot="1" x14ac:dyDescent="0.3">
      <c r="B94" s="148" t="s">
        <v>283</v>
      </c>
      <c r="C94" s="149" t="s">
        <v>480</v>
      </c>
      <c r="D94" s="149"/>
      <c r="E94" s="150">
        <v>20</v>
      </c>
      <c r="F94" s="220" t="s">
        <v>755</v>
      </c>
      <c r="G94" t="s">
        <v>392</v>
      </c>
      <c r="H94" s="146" t="s">
        <v>867</v>
      </c>
      <c r="I94" t="s">
        <v>868</v>
      </c>
      <c r="J94" t="s">
        <v>861</v>
      </c>
      <c r="K94">
        <v>90859901</v>
      </c>
      <c r="L94"/>
      <c r="M94">
        <v>1</v>
      </c>
      <c r="N94">
        <v>17</v>
      </c>
      <c r="P94" s="59">
        <f t="shared" si="1"/>
        <v>3</v>
      </c>
    </row>
    <row r="95" spans="2:19" s="9" customFormat="1" ht="12" x14ac:dyDescent="0.2">
      <c r="B95" s="191" t="s">
        <v>82</v>
      </c>
      <c r="C95" s="188" t="s">
        <v>509</v>
      </c>
      <c r="D95" s="188"/>
      <c r="E95" s="192"/>
      <c r="F95" s="188"/>
      <c r="G95" s="192"/>
      <c r="H95" s="192"/>
      <c r="I95" s="188"/>
      <c r="J95" s="188"/>
      <c r="K95" s="188"/>
      <c r="L95" s="188"/>
      <c r="M95" s="192"/>
      <c r="N95" s="194"/>
      <c r="P95" s="59">
        <f t="shared" si="1"/>
        <v>0</v>
      </c>
    </row>
    <row r="96" spans="2:19" s="9" customFormat="1" ht="12.75" x14ac:dyDescent="0.2">
      <c r="B96" s="199" t="s">
        <v>378</v>
      </c>
      <c r="C96" s="199" t="s">
        <v>482</v>
      </c>
      <c r="D96" s="199"/>
      <c r="E96" s="200">
        <v>25</v>
      </c>
      <c r="F96" t="s">
        <v>596</v>
      </c>
      <c r="G96" t="s">
        <v>597</v>
      </c>
      <c r="H96" t="s">
        <v>598</v>
      </c>
      <c r="I96" t="s">
        <v>599</v>
      </c>
      <c r="J96" t="s">
        <v>600</v>
      </c>
      <c r="K96">
        <v>99242790</v>
      </c>
      <c r="L96"/>
      <c r="M96">
        <v>1</v>
      </c>
      <c r="N96">
        <v>16</v>
      </c>
      <c r="P96" s="59">
        <f t="shared" si="1"/>
        <v>9</v>
      </c>
    </row>
    <row r="97" spans="2:19" s="9" customFormat="1" ht="12.75" x14ac:dyDescent="0.2">
      <c r="B97" s="199" t="s">
        <v>378</v>
      </c>
      <c r="C97" s="199" t="s">
        <v>483</v>
      </c>
      <c r="D97" s="199"/>
      <c r="E97" s="200">
        <v>20</v>
      </c>
      <c r="F97" t="s">
        <v>596</v>
      </c>
      <c r="G97" t="s">
        <v>597</v>
      </c>
      <c r="H97" t="s">
        <v>601</v>
      </c>
      <c r="I97" t="s">
        <v>599</v>
      </c>
      <c r="J97" t="s">
        <v>600</v>
      </c>
      <c r="K97">
        <v>99242790</v>
      </c>
      <c r="L97" t="s">
        <v>602</v>
      </c>
      <c r="M97">
        <v>1</v>
      </c>
      <c r="N97">
        <v>15</v>
      </c>
      <c r="P97" s="59">
        <f t="shared" si="1"/>
        <v>5</v>
      </c>
    </row>
    <row r="98" spans="2:19" s="9" customFormat="1" ht="15" x14ac:dyDescent="0.25">
      <c r="B98" s="199" t="s">
        <v>362</v>
      </c>
      <c r="C98" s="199" t="s">
        <v>121</v>
      </c>
      <c r="D98" s="199"/>
      <c r="E98" s="200">
        <v>10</v>
      </c>
      <c r="F98" t="s">
        <v>596</v>
      </c>
      <c r="G98" t="s">
        <v>403</v>
      </c>
      <c r="H98" t="s">
        <v>810</v>
      </c>
      <c r="I98" t="s">
        <v>811</v>
      </c>
      <c r="J98" t="s">
        <v>812</v>
      </c>
      <c r="K98">
        <v>40877781</v>
      </c>
      <c r="L98"/>
      <c r="M98">
        <v>1</v>
      </c>
      <c r="N98">
        <v>10</v>
      </c>
      <c r="P98" s="59">
        <f t="shared" si="1"/>
        <v>0</v>
      </c>
      <c r="Q98" s="9" t="s">
        <v>524</v>
      </c>
      <c r="R98" s="9" t="s">
        <v>526</v>
      </c>
      <c r="S98" s="220" t="s">
        <v>531</v>
      </c>
    </row>
    <row r="99" spans="2:19" s="9" customFormat="1" ht="12.75" x14ac:dyDescent="0.2">
      <c r="B99" s="199" t="s">
        <v>362</v>
      </c>
      <c r="C99" s="199" t="s">
        <v>508</v>
      </c>
      <c r="D99" s="199"/>
      <c r="E99" s="200">
        <v>10</v>
      </c>
      <c r="F99" t="s">
        <v>596</v>
      </c>
      <c r="G99" t="s">
        <v>403</v>
      </c>
      <c r="H99" t="s">
        <v>810</v>
      </c>
      <c r="I99" t="s">
        <v>811</v>
      </c>
      <c r="J99" t="s">
        <v>812</v>
      </c>
      <c r="K99">
        <v>40877781</v>
      </c>
      <c r="L99"/>
      <c r="M99">
        <v>0</v>
      </c>
      <c r="N99">
        <v>10</v>
      </c>
      <c r="P99" s="59">
        <f t="shared" si="1"/>
        <v>0</v>
      </c>
    </row>
    <row r="100" spans="2:19" s="9" customFormat="1" ht="15" x14ac:dyDescent="0.25">
      <c r="B100" s="199" t="s">
        <v>362</v>
      </c>
      <c r="C100" s="199" t="s">
        <v>505</v>
      </c>
      <c r="D100" s="199"/>
      <c r="E100" s="200">
        <v>10</v>
      </c>
      <c r="F100" t="s">
        <v>596</v>
      </c>
      <c r="G100" t="s">
        <v>390</v>
      </c>
      <c r="H100" t="s">
        <v>813</v>
      </c>
      <c r="I100" t="s">
        <v>814</v>
      </c>
      <c r="J100" t="s">
        <v>815</v>
      </c>
      <c r="K100">
        <v>92614648</v>
      </c>
      <c r="L100" t="s">
        <v>816</v>
      </c>
      <c r="M100">
        <v>1</v>
      </c>
      <c r="N100">
        <v>10</v>
      </c>
      <c r="P100" s="288">
        <f t="shared" si="1"/>
        <v>0</v>
      </c>
    </row>
    <row r="101" spans="2:19" s="9" customFormat="1" ht="12.75" x14ac:dyDescent="0.2">
      <c r="B101" s="199" t="s">
        <v>362</v>
      </c>
      <c r="C101" s="199" t="s">
        <v>363</v>
      </c>
      <c r="D101" s="199"/>
      <c r="E101" s="200">
        <v>12</v>
      </c>
      <c r="F101" t="s">
        <v>596</v>
      </c>
      <c r="G101" t="s">
        <v>390</v>
      </c>
      <c r="H101" t="s">
        <v>813</v>
      </c>
      <c r="I101" t="s">
        <v>814</v>
      </c>
      <c r="J101" t="s">
        <v>815</v>
      </c>
      <c r="K101">
        <v>92614648</v>
      </c>
      <c r="L101" t="s">
        <v>816</v>
      </c>
      <c r="M101">
        <v>1</v>
      </c>
      <c r="N101">
        <v>12</v>
      </c>
      <c r="P101" s="59">
        <f t="shared" si="1"/>
        <v>0</v>
      </c>
    </row>
    <row r="102" spans="2:19" s="9" customFormat="1" ht="12.75" x14ac:dyDescent="0.2">
      <c r="B102" s="199" t="s">
        <v>362</v>
      </c>
      <c r="C102" s="199" t="s">
        <v>364</v>
      </c>
      <c r="D102" s="199"/>
      <c r="E102" s="200">
        <v>12</v>
      </c>
      <c r="F102" t="s">
        <v>798</v>
      </c>
      <c r="G102" t="s">
        <v>385</v>
      </c>
      <c r="H102" t="s">
        <v>799</v>
      </c>
      <c r="I102" t="s">
        <v>800</v>
      </c>
      <c r="J102" t="s">
        <v>801</v>
      </c>
      <c r="K102">
        <v>93284991</v>
      </c>
      <c r="L102" t="s">
        <v>802</v>
      </c>
      <c r="M102">
        <v>1</v>
      </c>
      <c r="N102" s="289">
        <v>12</v>
      </c>
      <c r="O102" s="9" t="s">
        <v>593</v>
      </c>
      <c r="P102" s="59">
        <f t="shared" si="1"/>
        <v>0</v>
      </c>
    </row>
    <row r="103" spans="2:19" s="9" customFormat="1" ht="15" x14ac:dyDescent="0.25">
      <c r="B103" s="199" t="s">
        <v>362</v>
      </c>
      <c r="C103" s="199" t="s">
        <v>365</v>
      </c>
      <c r="D103" s="199"/>
      <c r="E103" s="200">
        <v>10</v>
      </c>
      <c r="F103" s="207" t="s">
        <v>873</v>
      </c>
      <c r="G103" s="238"/>
      <c r="H103" s="238"/>
      <c r="I103" s="207"/>
      <c r="J103" s="207"/>
      <c r="K103" s="207"/>
      <c r="L103" s="207"/>
      <c r="M103" s="238"/>
      <c r="N103" s="238"/>
      <c r="P103" s="59">
        <f t="shared" si="1"/>
        <v>10</v>
      </c>
    </row>
    <row r="104" spans="2:19" s="9" customFormat="1" ht="15" x14ac:dyDescent="0.25">
      <c r="B104" s="199" t="s">
        <v>362</v>
      </c>
      <c r="C104" s="199" t="s">
        <v>366</v>
      </c>
      <c r="D104" s="199"/>
      <c r="E104" s="200">
        <v>14</v>
      </c>
      <c r="F104" t="s">
        <v>777</v>
      </c>
      <c r="G104" t="s">
        <v>646</v>
      </c>
      <c r="H104" s="146" t="s">
        <v>778</v>
      </c>
      <c r="I104" t="s">
        <v>779</v>
      </c>
      <c r="J104" t="s">
        <v>780</v>
      </c>
      <c r="K104">
        <v>97141110</v>
      </c>
      <c r="L104" t="s">
        <v>781</v>
      </c>
      <c r="M104">
        <v>0</v>
      </c>
      <c r="N104" s="156">
        <v>14</v>
      </c>
      <c r="P104" s="59">
        <f t="shared" si="1"/>
        <v>0</v>
      </c>
      <c r="R104" s="9" t="s">
        <v>372</v>
      </c>
      <c r="S104" s="155">
        <f>SUM(E98:E112)</f>
        <v>198</v>
      </c>
    </row>
    <row r="105" spans="2:19" s="9" customFormat="1" ht="12.75" x14ac:dyDescent="0.2">
      <c r="B105" s="199" t="s">
        <v>362</v>
      </c>
      <c r="C105" s="199" t="s">
        <v>367</v>
      </c>
      <c r="D105" s="199"/>
      <c r="E105" s="200">
        <v>20</v>
      </c>
      <c r="F105" t="s">
        <v>785</v>
      </c>
      <c r="G105" t="s">
        <v>392</v>
      </c>
      <c r="H105" t="s">
        <v>786</v>
      </c>
      <c r="I105" t="s">
        <v>787</v>
      </c>
      <c r="J105" t="s">
        <v>788</v>
      </c>
      <c r="K105">
        <v>90545492</v>
      </c>
      <c r="L105"/>
      <c r="M105">
        <v>1</v>
      </c>
      <c r="N105">
        <v>21</v>
      </c>
      <c r="P105" s="59">
        <f t="shared" si="1"/>
        <v>-1</v>
      </c>
    </row>
    <row r="106" spans="2:19" s="9" customFormat="1" ht="12" x14ac:dyDescent="0.2">
      <c r="B106" s="199" t="s">
        <v>362</v>
      </c>
      <c r="C106" s="199" t="s">
        <v>507</v>
      </c>
      <c r="D106" s="199"/>
      <c r="E106" s="200">
        <v>5</v>
      </c>
      <c r="F106" s="199"/>
      <c r="G106" s="200"/>
      <c r="H106" s="200"/>
      <c r="I106" s="199"/>
      <c r="J106" s="199"/>
      <c r="K106" s="199"/>
      <c r="L106" s="199"/>
      <c r="M106" s="200"/>
      <c r="N106" s="200"/>
      <c r="O106" s="9" t="s">
        <v>535</v>
      </c>
      <c r="P106" s="59">
        <f t="shared" si="1"/>
        <v>5</v>
      </c>
    </row>
    <row r="107" spans="2:19" s="9" customFormat="1" ht="12.75" x14ac:dyDescent="0.2">
      <c r="B107" s="199" t="s">
        <v>362</v>
      </c>
      <c r="C107" s="199" t="s">
        <v>368</v>
      </c>
      <c r="D107" s="199"/>
      <c r="E107" s="200">
        <v>12</v>
      </c>
      <c r="F107" t="s">
        <v>560</v>
      </c>
      <c r="G107" t="s">
        <v>390</v>
      </c>
      <c r="H107" t="s">
        <v>579</v>
      </c>
      <c r="I107" t="s">
        <v>580</v>
      </c>
      <c r="J107" t="s">
        <v>581</v>
      </c>
      <c r="K107">
        <v>90923199</v>
      </c>
      <c r="L107"/>
      <c r="M107">
        <v>1</v>
      </c>
      <c r="N107">
        <v>12</v>
      </c>
      <c r="P107" s="59">
        <f t="shared" si="1"/>
        <v>0</v>
      </c>
    </row>
    <row r="108" spans="2:19" s="9" customFormat="1" ht="15" x14ac:dyDescent="0.25">
      <c r="B108" s="199" t="s">
        <v>362</v>
      </c>
      <c r="C108" s="199" t="s">
        <v>374</v>
      </c>
      <c r="D108" s="199"/>
      <c r="E108" s="200">
        <v>15</v>
      </c>
      <c r="F108" t="s">
        <v>558</v>
      </c>
      <c r="G108" t="s">
        <v>383</v>
      </c>
      <c r="H108" t="s">
        <v>577</v>
      </c>
      <c r="I108" t="s">
        <v>559</v>
      </c>
      <c r="J108" t="s">
        <v>578</v>
      </c>
      <c r="K108">
        <v>91860230</v>
      </c>
      <c r="L108"/>
      <c r="M108">
        <v>1</v>
      </c>
      <c r="N108" s="231">
        <v>13</v>
      </c>
      <c r="P108" s="288">
        <f t="shared" si="1"/>
        <v>2</v>
      </c>
    </row>
    <row r="109" spans="2:19" s="9" customFormat="1" ht="15" x14ac:dyDescent="0.25">
      <c r="B109" s="199" t="s">
        <v>362</v>
      </c>
      <c r="C109" s="199" t="s">
        <v>373</v>
      </c>
      <c r="D109" s="199"/>
      <c r="E109" s="200">
        <v>18</v>
      </c>
      <c r="F109" s="146" t="s">
        <v>560</v>
      </c>
      <c r="G109" s="146" t="s">
        <v>383</v>
      </c>
      <c r="H109" t="s">
        <v>572</v>
      </c>
      <c r="I109" t="s">
        <v>561</v>
      </c>
      <c r="J109" t="s">
        <v>573</v>
      </c>
      <c r="K109">
        <v>90758493</v>
      </c>
      <c r="L109"/>
      <c r="M109">
        <v>1</v>
      </c>
      <c r="N109">
        <v>21</v>
      </c>
      <c r="P109" s="59">
        <f t="shared" si="1"/>
        <v>-3</v>
      </c>
    </row>
    <row r="110" spans="2:19" s="9" customFormat="1" ht="12" x14ac:dyDescent="0.2">
      <c r="B110" s="199" t="s">
        <v>362</v>
      </c>
      <c r="C110" s="199" t="s">
        <v>506</v>
      </c>
      <c r="D110" s="199"/>
      <c r="E110" s="200">
        <v>0</v>
      </c>
      <c r="F110" s="199"/>
      <c r="G110" s="200"/>
      <c r="H110" s="200"/>
      <c r="I110" s="199"/>
      <c r="J110" s="199"/>
      <c r="K110" s="199"/>
      <c r="L110" s="199"/>
      <c r="M110" s="200"/>
      <c r="N110" s="200"/>
      <c r="P110" s="59">
        <f t="shared" si="1"/>
        <v>0</v>
      </c>
      <c r="R110" s="9">
        <v>18</v>
      </c>
    </row>
    <row r="111" spans="2:19" s="9" customFormat="1" ht="16.5" customHeight="1" x14ac:dyDescent="0.2">
      <c r="B111" s="199" t="s">
        <v>362</v>
      </c>
      <c r="C111" s="199" t="s">
        <v>371</v>
      </c>
      <c r="D111" s="199"/>
      <c r="E111" s="200">
        <v>18</v>
      </c>
      <c r="F111" t="s">
        <v>560</v>
      </c>
      <c r="G111" t="s">
        <v>582</v>
      </c>
      <c r="H111" t="s">
        <v>583</v>
      </c>
      <c r="I111" t="s">
        <v>584</v>
      </c>
      <c r="J111" t="s">
        <v>585</v>
      </c>
      <c r="K111">
        <v>90554085</v>
      </c>
      <c r="L111" s="233" t="s">
        <v>586</v>
      </c>
      <c r="M111">
        <v>2</v>
      </c>
      <c r="N111">
        <v>17</v>
      </c>
      <c r="O111" s="9" t="s">
        <v>862</v>
      </c>
      <c r="P111" s="59">
        <f t="shared" si="1"/>
        <v>1</v>
      </c>
      <c r="Q111" s="9" t="s">
        <v>504</v>
      </c>
    </row>
    <row r="112" spans="2:19" s="9" customFormat="1" ht="13.5" thickBot="1" x14ac:dyDescent="0.25">
      <c r="B112" s="18" t="s">
        <v>362</v>
      </c>
      <c r="C112" s="18" t="s">
        <v>370</v>
      </c>
      <c r="D112" s="18"/>
      <c r="E112" s="19">
        <v>32</v>
      </c>
      <c r="F112" t="s">
        <v>673</v>
      </c>
      <c r="G112" t="s">
        <v>383</v>
      </c>
      <c r="H112" t="s">
        <v>752</v>
      </c>
      <c r="I112" t="s">
        <v>753</v>
      </c>
      <c r="J112" t="s">
        <v>754</v>
      </c>
      <c r="K112">
        <v>95146699</v>
      </c>
      <c r="L112"/>
      <c r="M112">
        <v>2</v>
      </c>
      <c r="N112">
        <v>28</v>
      </c>
      <c r="P112" s="59">
        <f t="shared" si="1"/>
        <v>4</v>
      </c>
    </row>
    <row r="113" spans="2:21" s="9" customFormat="1" ht="15" x14ac:dyDescent="0.25">
      <c r="B113" s="212" t="s">
        <v>510</v>
      </c>
      <c r="C113" s="213" t="s">
        <v>518</v>
      </c>
      <c r="D113" s="213"/>
      <c r="E113" s="214">
        <v>20</v>
      </c>
      <c r="F113" s="255" t="s">
        <v>641</v>
      </c>
      <c r="G113" s="255" t="s">
        <v>553</v>
      </c>
      <c r="H113" s="255" t="s">
        <v>642</v>
      </c>
      <c r="I113" s="255" t="s">
        <v>643</v>
      </c>
      <c r="J113" s="255" t="s">
        <v>644</v>
      </c>
      <c r="K113" s="255">
        <v>92801311</v>
      </c>
      <c r="L113" s="255" t="s">
        <v>645</v>
      </c>
      <c r="M113" s="255">
        <v>2</v>
      </c>
      <c r="N113" s="256">
        <v>20</v>
      </c>
      <c r="P113" s="59">
        <f t="shared" si="1"/>
        <v>0</v>
      </c>
      <c r="R113" s="9" t="s">
        <v>526</v>
      </c>
      <c r="S113" s="220" t="s">
        <v>532</v>
      </c>
      <c r="U113" s="9" t="s">
        <v>519</v>
      </c>
    </row>
    <row r="114" spans="2:21" s="9" customFormat="1" ht="15.75" customHeight="1" x14ac:dyDescent="0.2">
      <c r="B114" s="215" t="s">
        <v>510</v>
      </c>
      <c r="C114" s="199" t="s">
        <v>523</v>
      </c>
      <c r="D114" s="199"/>
      <c r="E114" s="200">
        <v>10</v>
      </c>
      <c r="F114" s="257" t="s">
        <v>641</v>
      </c>
      <c r="G114" s="257" t="s">
        <v>386</v>
      </c>
      <c r="H114" s="257" t="s">
        <v>653</v>
      </c>
      <c r="I114" s="257" t="s">
        <v>651</v>
      </c>
      <c r="J114" s="257" t="s">
        <v>654</v>
      </c>
      <c r="K114" s="257">
        <v>48180480</v>
      </c>
      <c r="L114" s="258" t="s">
        <v>655</v>
      </c>
      <c r="M114" s="257">
        <v>2</v>
      </c>
      <c r="N114" s="259">
        <v>26</v>
      </c>
      <c r="P114" s="59">
        <f t="shared" si="1"/>
        <v>-16</v>
      </c>
    </row>
    <row r="115" spans="2:21" s="9" customFormat="1" ht="12.75" x14ac:dyDescent="0.2">
      <c r="B115" s="215" t="s">
        <v>510</v>
      </c>
      <c r="C115" s="199" t="s">
        <v>520</v>
      </c>
      <c r="D115" s="199"/>
      <c r="E115" s="200">
        <v>3</v>
      </c>
      <c r="F115" s="257" t="s">
        <v>641</v>
      </c>
      <c r="G115" s="257" t="s">
        <v>386</v>
      </c>
      <c r="H115" s="257" t="s">
        <v>653</v>
      </c>
      <c r="I115" s="257" t="s">
        <v>651</v>
      </c>
      <c r="J115" s="257" t="s">
        <v>654</v>
      </c>
      <c r="K115" s="257">
        <v>48180480</v>
      </c>
      <c r="L115" s="199"/>
      <c r="M115" s="200"/>
      <c r="N115" s="216"/>
      <c r="P115" s="59">
        <f t="shared" si="1"/>
        <v>3</v>
      </c>
      <c r="R115" s="9" t="s">
        <v>511</v>
      </c>
    </row>
    <row r="116" spans="2:21" s="9" customFormat="1" ht="15" x14ac:dyDescent="0.25">
      <c r="B116" s="215" t="s">
        <v>510</v>
      </c>
      <c r="C116" s="199" t="s">
        <v>521</v>
      </c>
      <c r="D116" s="199"/>
      <c r="E116" s="200">
        <v>8</v>
      </c>
      <c r="F116" s="257" t="s">
        <v>641</v>
      </c>
      <c r="G116" s="257" t="s">
        <v>386</v>
      </c>
      <c r="H116" s="257" t="s">
        <v>653</v>
      </c>
      <c r="I116" s="257" t="s">
        <v>651</v>
      </c>
      <c r="J116" s="257" t="s">
        <v>654</v>
      </c>
      <c r="K116" s="257">
        <v>48180480</v>
      </c>
      <c r="L116" s="199"/>
      <c r="M116" s="200"/>
      <c r="N116" s="216"/>
      <c r="P116" s="288">
        <f t="shared" si="1"/>
        <v>8</v>
      </c>
    </row>
    <row r="117" spans="2:21" s="9" customFormat="1" ht="15" x14ac:dyDescent="0.25">
      <c r="B117" s="215" t="s">
        <v>510</v>
      </c>
      <c r="C117" s="199" t="s">
        <v>522</v>
      </c>
      <c r="D117" s="199"/>
      <c r="E117" s="200">
        <v>8</v>
      </c>
      <c r="F117" s="257" t="s">
        <v>641</v>
      </c>
      <c r="G117" s="257" t="s">
        <v>386</v>
      </c>
      <c r="H117" s="257" t="s">
        <v>653</v>
      </c>
      <c r="I117" s="257" t="s">
        <v>651</v>
      </c>
      <c r="J117" s="257" t="s">
        <v>654</v>
      </c>
      <c r="K117" s="257">
        <v>48180480</v>
      </c>
      <c r="L117" s="199"/>
      <c r="M117" s="200"/>
      <c r="N117" s="216"/>
      <c r="P117" s="59">
        <f t="shared" si="1"/>
        <v>8</v>
      </c>
      <c r="R117" s="9" t="s">
        <v>517</v>
      </c>
      <c r="S117" s="155">
        <f>SUM(E113:E121)</f>
        <v>99</v>
      </c>
    </row>
    <row r="118" spans="2:21" s="9" customFormat="1" ht="12.75" x14ac:dyDescent="0.2">
      <c r="B118" s="215" t="s">
        <v>510</v>
      </c>
      <c r="C118" s="199" t="s">
        <v>512</v>
      </c>
      <c r="D118" s="199"/>
      <c r="E118" s="200">
        <v>15</v>
      </c>
      <c r="F118" s="257" t="s">
        <v>641</v>
      </c>
      <c r="G118" s="257" t="s">
        <v>402</v>
      </c>
      <c r="H118" s="257" t="s">
        <v>656</v>
      </c>
      <c r="I118" s="257" t="s">
        <v>657</v>
      </c>
      <c r="J118" s="257" t="s">
        <v>658</v>
      </c>
      <c r="K118" s="257">
        <v>48154041</v>
      </c>
      <c r="L118" s="257"/>
      <c r="M118" s="257">
        <v>2</v>
      </c>
      <c r="N118" s="259">
        <v>15</v>
      </c>
      <c r="P118" s="59">
        <f t="shared" si="1"/>
        <v>0</v>
      </c>
      <c r="T118" s="9" t="s">
        <v>525</v>
      </c>
    </row>
    <row r="119" spans="2:21" s="9" customFormat="1" ht="12.75" x14ac:dyDescent="0.2">
      <c r="B119" s="215" t="s">
        <v>510</v>
      </c>
      <c r="C119" s="199" t="s">
        <v>513</v>
      </c>
      <c r="D119" s="199"/>
      <c r="E119" s="200">
        <v>15</v>
      </c>
      <c r="F119" s="257" t="s">
        <v>641</v>
      </c>
      <c r="G119" s="257" t="s">
        <v>646</v>
      </c>
      <c r="H119" s="257" t="s">
        <v>647</v>
      </c>
      <c r="I119" s="257" t="s">
        <v>648</v>
      </c>
      <c r="J119" s="257" t="s">
        <v>649</v>
      </c>
      <c r="K119" s="257">
        <v>95037067</v>
      </c>
      <c r="L119" s="257"/>
      <c r="M119" s="257">
        <v>1</v>
      </c>
      <c r="N119" s="259">
        <v>16</v>
      </c>
      <c r="P119" s="59">
        <f t="shared" si="1"/>
        <v>-1</v>
      </c>
    </row>
    <row r="120" spans="2:21" s="9" customFormat="1" ht="12" x14ac:dyDescent="0.2">
      <c r="B120" s="215" t="s">
        <v>510</v>
      </c>
      <c r="C120" s="199" t="s">
        <v>515</v>
      </c>
      <c r="D120" s="199"/>
      <c r="E120" s="200">
        <v>5</v>
      </c>
      <c r="F120" s="199"/>
      <c r="G120" s="200"/>
      <c r="H120" s="200"/>
      <c r="I120" s="199"/>
      <c r="J120" s="199"/>
      <c r="K120" s="199"/>
      <c r="L120" s="199"/>
      <c r="M120" s="200"/>
      <c r="N120" s="216"/>
      <c r="P120" s="59">
        <f t="shared" si="1"/>
        <v>5</v>
      </c>
      <c r="R120" s="9" t="s">
        <v>516</v>
      </c>
    </row>
    <row r="121" spans="2:21" s="9" customFormat="1" ht="13.5" thickBot="1" x14ac:dyDescent="0.25">
      <c r="B121" s="217" t="s">
        <v>510</v>
      </c>
      <c r="C121" s="218" t="s">
        <v>514</v>
      </c>
      <c r="D121" s="218"/>
      <c r="E121" s="219">
        <v>15</v>
      </c>
      <c r="F121" s="260" t="s">
        <v>641</v>
      </c>
      <c r="G121" s="260" t="s">
        <v>597</v>
      </c>
      <c r="H121" s="260" t="s">
        <v>650</v>
      </c>
      <c r="I121" s="260" t="s">
        <v>651</v>
      </c>
      <c r="J121" s="260" t="s">
        <v>652</v>
      </c>
      <c r="K121" s="260">
        <v>48180480</v>
      </c>
      <c r="L121" s="260"/>
      <c r="M121" s="260">
        <v>1</v>
      </c>
      <c r="N121" s="261">
        <v>17</v>
      </c>
      <c r="P121" s="59">
        <f t="shared" si="1"/>
        <v>-2</v>
      </c>
    </row>
    <row r="122" spans="2:21" s="9" customFormat="1" ht="12.75" x14ac:dyDescent="0.2">
      <c r="B122" s="252" t="s">
        <v>536</v>
      </c>
      <c r="C122" s="253" t="s">
        <v>537</v>
      </c>
      <c r="D122" s="253"/>
      <c r="E122" s="254">
        <v>50</v>
      </c>
      <c r="F122" t="s">
        <v>562</v>
      </c>
      <c r="G122" t="s">
        <v>402</v>
      </c>
      <c r="H122" t="s">
        <v>592</v>
      </c>
      <c r="I122" t="s">
        <v>567</v>
      </c>
      <c r="J122" t="s">
        <v>568</v>
      </c>
      <c r="K122">
        <v>90916164</v>
      </c>
      <c r="L122"/>
      <c r="M122">
        <v>4</v>
      </c>
      <c r="N122">
        <v>31</v>
      </c>
      <c r="P122" s="59">
        <f t="shared" si="1"/>
        <v>19</v>
      </c>
    </row>
    <row r="123" spans="2:21" s="9" customFormat="1" ht="15" x14ac:dyDescent="0.25">
      <c r="B123" s="223" t="s">
        <v>536</v>
      </c>
      <c r="C123" s="18" t="s">
        <v>538</v>
      </c>
      <c r="D123" s="18"/>
      <c r="E123" s="19">
        <v>3</v>
      </c>
      <c r="F123" s="18"/>
      <c r="G123" s="19"/>
      <c r="H123" s="19"/>
      <c r="I123" s="18"/>
      <c r="J123" s="18"/>
      <c r="K123" s="18"/>
      <c r="L123" s="18"/>
      <c r="M123" s="19"/>
      <c r="N123" s="224"/>
      <c r="P123" s="59">
        <f t="shared" si="1"/>
        <v>3</v>
      </c>
      <c r="R123" s="9" t="s">
        <v>544</v>
      </c>
      <c r="S123" s="155">
        <f>SUM(E122:E127)</f>
        <v>78</v>
      </c>
    </row>
    <row r="124" spans="2:21" s="9" customFormat="1" ht="15" x14ac:dyDescent="0.25">
      <c r="B124" s="223" t="s">
        <v>536</v>
      </c>
      <c r="C124" s="18" t="s">
        <v>542</v>
      </c>
      <c r="D124" s="18"/>
      <c r="E124" s="19">
        <v>11</v>
      </c>
      <c r="F124" t="s">
        <v>562</v>
      </c>
      <c r="G124" t="s">
        <v>383</v>
      </c>
      <c r="H124" t="s">
        <v>563</v>
      </c>
      <c r="I124" t="s">
        <v>564</v>
      </c>
      <c r="J124" t="s">
        <v>565</v>
      </c>
      <c r="K124">
        <v>92609144</v>
      </c>
      <c r="L124" t="s">
        <v>566</v>
      </c>
      <c r="M124">
        <v>1</v>
      </c>
      <c r="N124">
        <v>10</v>
      </c>
      <c r="P124" s="288">
        <f t="shared" si="1"/>
        <v>1</v>
      </c>
    </row>
    <row r="125" spans="2:21" s="9" customFormat="1" ht="12" x14ac:dyDescent="0.2">
      <c r="B125" s="223" t="s">
        <v>536</v>
      </c>
      <c r="C125" s="18" t="s">
        <v>539</v>
      </c>
      <c r="D125" s="18"/>
      <c r="E125" s="19">
        <v>2</v>
      </c>
      <c r="F125" s="18"/>
      <c r="G125" s="19"/>
      <c r="H125" s="19"/>
      <c r="I125" s="18"/>
      <c r="J125" s="18"/>
      <c r="K125" s="18"/>
      <c r="L125" s="18"/>
      <c r="M125" s="19"/>
      <c r="N125" s="224"/>
      <c r="P125" s="59">
        <f t="shared" si="1"/>
        <v>2</v>
      </c>
      <c r="Q125" s="9" t="s">
        <v>543</v>
      </c>
    </row>
    <row r="126" spans="2:21" s="9" customFormat="1" ht="12.75" x14ac:dyDescent="0.2">
      <c r="B126" s="223" t="s">
        <v>536</v>
      </c>
      <c r="C126" s="18" t="s">
        <v>540</v>
      </c>
      <c r="D126" s="18"/>
      <c r="E126" s="19">
        <v>6</v>
      </c>
      <c r="F126" t="s">
        <v>562</v>
      </c>
      <c r="G126" t="s">
        <v>386</v>
      </c>
      <c r="H126" t="s">
        <v>594</v>
      </c>
      <c r="I126" t="s">
        <v>564</v>
      </c>
      <c r="J126" t="s">
        <v>565</v>
      </c>
      <c r="K126">
        <v>92609144</v>
      </c>
      <c r="L126" t="s">
        <v>595</v>
      </c>
      <c r="M126">
        <v>1</v>
      </c>
      <c r="N126">
        <v>6</v>
      </c>
      <c r="P126" s="59">
        <f t="shared" si="1"/>
        <v>0</v>
      </c>
    </row>
    <row r="127" spans="2:21" s="9" customFormat="1" ht="13.5" thickBot="1" x14ac:dyDescent="0.25">
      <c r="B127" s="217" t="s">
        <v>536</v>
      </c>
      <c r="C127" s="218" t="s">
        <v>541</v>
      </c>
      <c r="D127" s="218"/>
      <c r="E127" s="219">
        <v>6</v>
      </c>
      <c r="F127" t="s">
        <v>562</v>
      </c>
      <c r="G127" t="s">
        <v>386</v>
      </c>
      <c r="H127" t="s">
        <v>594</v>
      </c>
      <c r="I127" t="s">
        <v>564</v>
      </c>
      <c r="J127" t="s">
        <v>565</v>
      </c>
      <c r="K127">
        <v>92609144</v>
      </c>
      <c r="L127" t="s">
        <v>595</v>
      </c>
      <c r="M127" s="331">
        <v>0</v>
      </c>
      <c r="N127">
        <v>6</v>
      </c>
      <c r="P127" s="59">
        <f t="shared" si="1"/>
        <v>0</v>
      </c>
    </row>
    <row r="128" spans="2:21" s="9" customFormat="1" ht="15" x14ac:dyDescent="0.25">
      <c r="B128" s="153" t="s">
        <v>545</v>
      </c>
      <c r="C128" s="153"/>
      <c r="D128" s="153"/>
      <c r="E128" s="154">
        <v>20</v>
      </c>
      <c r="F128" s="237" t="s">
        <v>834</v>
      </c>
      <c r="G128" s="237" t="s">
        <v>392</v>
      </c>
      <c r="H128" s="237" t="s">
        <v>835</v>
      </c>
      <c r="I128" s="237" t="s">
        <v>836</v>
      </c>
      <c r="J128" s="237" t="s">
        <v>837</v>
      </c>
      <c r="K128" s="237">
        <v>97018460</v>
      </c>
      <c r="L128" s="237" t="s">
        <v>838</v>
      </c>
      <c r="M128" s="237">
        <v>1</v>
      </c>
      <c r="N128" s="237">
        <v>18</v>
      </c>
      <c r="P128" s="59">
        <f t="shared" si="1"/>
        <v>2</v>
      </c>
      <c r="Q128" s="9">
        <f>SUM(P4:P129)</f>
        <v>292</v>
      </c>
    </row>
    <row r="129" spans="2:16" s="9" customFormat="1" ht="15" x14ac:dyDescent="0.25">
      <c r="B129" s="209" t="s">
        <v>358</v>
      </c>
      <c r="C129" s="210"/>
      <c r="D129" s="210"/>
      <c r="E129" s="211">
        <v>30</v>
      </c>
      <c r="F129" s="220"/>
      <c r="P129" s="59">
        <f t="shared" si="1"/>
        <v>30</v>
      </c>
    </row>
    <row r="130" spans="2:16" s="9" customFormat="1" ht="12.75" thickBot="1" x14ac:dyDescent="0.25">
      <c r="B130" s="167" t="s">
        <v>50</v>
      </c>
      <c r="C130" s="163"/>
      <c r="D130" s="163"/>
      <c r="E130" s="164">
        <f>SUM($E$4:$E$129)</f>
        <v>1764</v>
      </c>
      <c r="F130" s="149"/>
      <c r="G130" s="150"/>
      <c r="H130" s="150"/>
      <c r="I130" s="149"/>
      <c r="J130" s="149"/>
      <c r="K130" s="149"/>
      <c r="L130" s="149"/>
      <c r="M130" s="150">
        <f>SUM(M4:M128)</f>
        <v>115</v>
      </c>
      <c r="N130" s="169">
        <f>SUM(N4:N128)</f>
        <v>1472</v>
      </c>
      <c r="P130" s="59">
        <f t="shared" si="1"/>
        <v>292</v>
      </c>
    </row>
    <row r="131" spans="2:16" s="9" customFormat="1" ht="12" x14ac:dyDescent="0.2">
      <c r="B131" s="44"/>
      <c r="C131" s="44"/>
      <c r="D131" s="44"/>
      <c r="E131" s="162"/>
      <c r="F131" s="44"/>
      <c r="G131" s="162"/>
      <c r="H131" s="162"/>
      <c r="I131" s="44"/>
      <c r="J131" s="44"/>
      <c r="K131" s="44"/>
      <c r="L131" s="44"/>
      <c r="M131" s="162"/>
      <c r="N131" s="51"/>
      <c r="P131" s="59">
        <f t="shared" si="1"/>
        <v>0</v>
      </c>
    </row>
    <row r="132" spans="2:16" ht="15" x14ac:dyDescent="0.25">
      <c r="B132" s="45" t="s">
        <v>534</v>
      </c>
    </row>
    <row r="133" spans="2:16" ht="15" x14ac:dyDescent="0.25"/>
  </sheetData>
  <autoFilter ref="B3:N132" xr:uid="{00000000-0009-0000-0000-000000000000}"/>
  <hyperlinks>
    <hyperlink ref="J34" r:id="rId1" xr:uid="{8A4B9534-600D-49C0-9DB0-02563CD56DCC}"/>
    <hyperlink ref="F40" r:id="rId2" tooltip="Redigere data om klubben" display="https://www.profixio.com/reg/hydro-cup-2018/klubb/186249/edit" xr:uid="{C132010F-5F71-49B7-8DD0-DCFA694FBFFD}"/>
    <hyperlink ref="F41" r:id="rId3" tooltip="Redigere data om klubben" display="https://www.profixio.com/reg/hydro-cup-2018/klubb/186249/edit" xr:uid="{2549B630-DC5E-4354-87D2-25070A949F78}"/>
    <hyperlink ref="J87" r:id="rId4" xr:uid="{39F107AF-EDFA-41D1-979C-4FF4F799A578}"/>
  </hyperlinks>
  <printOptions horizontalCentered="1"/>
  <pageMargins left="0.23622047244094491" right="0.23622047244094491" top="0.22" bottom="0.47" header="0.9055118110236221" footer="0.15748031496062992"/>
  <pageSetup paperSize="9" scale="40" firstPageNumber="0" orientation="portrait" copies="4" r:id="rId5"/>
  <headerFooter alignWithMargins="0">
    <oddFooter>&amp;C&amp;"c,Regular"&amp;8&amp;P av &amp;N</oddFoot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tabColor indexed="10"/>
    <pageSetUpPr fitToPage="1"/>
  </sheetPr>
  <dimension ref="B1:R119"/>
  <sheetViews>
    <sheetView showGridLines="0" showZeros="0" workbookViewId="0">
      <pane ySplit="3" topLeftCell="A43" activePane="bottomLeft" state="frozen"/>
      <selection activeCell="B32" sqref="B32"/>
      <selection pane="bottomLeft" activeCell="H111" sqref="H111"/>
    </sheetView>
  </sheetViews>
  <sheetFormatPr baseColWidth="10" defaultColWidth="11.85546875" defaultRowHeight="21" customHeight="1" x14ac:dyDescent="0.25"/>
  <cols>
    <col min="1" max="1" width="4.85546875" style="10" customWidth="1"/>
    <col min="2" max="2" width="23.42578125" style="10" customWidth="1"/>
    <col min="3" max="3" width="24.85546875" style="10" customWidth="1"/>
    <col min="4" max="4" width="8.28515625" style="12" customWidth="1"/>
    <col min="5" max="5" width="12" style="13" bestFit="1" customWidth="1"/>
    <col min="6" max="6" width="19" style="13" bestFit="1" customWidth="1"/>
    <col min="7" max="7" width="13.5703125" style="12" customWidth="1"/>
    <col min="8" max="8" width="9" style="12" bestFit="1" customWidth="1"/>
    <col min="9" max="9" width="13.28515625" style="12" hidden="1" customWidth="1"/>
    <col min="10" max="10" width="10.42578125" style="10" hidden="1" customWidth="1"/>
    <col min="11" max="11" width="9.42578125" style="10" hidden="1" customWidth="1"/>
    <col min="12" max="12" width="11.140625" style="10" customWidth="1"/>
    <col min="13" max="13" width="3" style="10" customWidth="1"/>
    <col min="14" max="14" width="11.85546875" style="12"/>
    <col min="15" max="15" width="11.85546875" style="10"/>
    <col min="16" max="16" width="15" style="10" customWidth="1"/>
    <col min="17" max="16384" width="11.85546875" style="10"/>
  </cols>
  <sheetData>
    <row r="1" spans="2:17" ht="8.25" customHeight="1" thickBot="1" x14ac:dyDescent="0.3"/>
    <row r="2" spans="2:17" s="43" customFormat="1" ht="18.75" customHeight="1" thickBot="1" x14ac:dyDescent="0.3">
      <c r="B2" s="338" t="s">
        <v>359</v>
      </c>
      <c r="C2" s="338"/>
      <c r="D2" s="338"/>
      <c r="E2" s="338"/>
      <c r="F2" s="338"/>
      <c r="G2" s="338"/>
      <c r="H2" s="338"/>
      <c r="I2" s="338"/>
      <c r="J2" s="338"/>
      <c r="K2" s="338"/>
      <c r="L2" s="338"/>
      <c r="N2" s="58"/>
    </row>
    <row r="3" spans="2:17" ht="26.25" x14ac:dyDescent="0.25">
      <c r="B3" s="54" t="s">
        <v>2</v>
      </c>
      <c r="C3" s="55" t="s">
        <v>27</v>
      </c>
      <c r="D3" s="14" t="s">
        <v>3</v>
      </c>
      <c r="E3" s="55" t="s">
        <v>4</v>
      </c>
      <c r="F3" s="56" t="s">
        <v>86</v>
      </c>
      <c r="G3" s="56" t="s">
        <v>7</v>
      </c>
      <c r="H3" s="56" t="s">
        <v>84</v>
      </c>
      <c r="I3" s="57" t="s">
        <v>85</v>
      </c>
      <c r="J3" s="55" t="s">
        <v>125</v>
      </c>
      <c r="K3" s="54" t="s">
        <v>6</v>
      </c>
      <c r="L3" s="53" t="s">
        <v>87</v>
      </c>
      <c r="N3" s="53" t="s">
        <v>88</v>
      </c>
    </row>
    <row r="4" spans="2:17" s="9" customFormat="1" ht="12" x14ac:dyDescent="0.2">
      <c r="B4" s="17" t="s">
        <v>119</v>
      </c>
      <c r="C4" s="18" t="s">
        <v>120</v>
      </c>
      <c r="D4" s="19"/>
      <c r="E4" s="18"/>
      <c r="F4" s="18"/>
      <c r="G4" s="19"/>
      <c r="H4" s="19"/>
      <c r="I4" s="19" t="s">
        <v>5</v>
      </c>
      <c r="J4" s="19">
        <f t="shared" ref="J4:J10" si="0">IF($I4="11'er",$H4,"")</f>
        <v>0</v>
      </c>
      <c r="K4" s="20" t="str">
        <f t="shared" ref="K4:K10" si="1">IF($I4="7'er",$H4,"")</f>
        <v/>
      </c>
      <c r="L4" s="48"/>
      <c r="N4" s="59">
        <f>D4-L4</f>
        <v>0</v>
      </c>
      <c r="O4" s="9">
        <v>40</v>
      </c>
    </row>
    <row r="5" spans="2:17" s="9" customFormat="1" ht="12" x14ac:dyDescent="0.2">
      <c r="B5" s="25" t="s">
        <v>119</v>
      </c>
      <c r="C5" s="26" t="s">
        <v>121</v>
      </c>
      <c r="D5" s="27"/>
      <c r="E5" s="26"/>
      <c r="F5" s="26"/>
      <c r="G5" s="27"/>
      <c r="H5" s="27"/>
      <c r="I5" s="27" t="s">
        <v>133</v>
      </c>
      <c r="J5" s="27" t="str">
        <f t="shared" si="0"/>
        <v/>
      </c>
      <c r="K5" s="131" t="str">
        <f t="shared" si="1"/>
        <v/>
      </c>
      <c r="L5" s="130"/>
      <c r="N5" s="59">
        <f t="shared" ref="N5:N68" si="2">D5-L5</f>
        <v>0</v>
      </c>
      <c r="O5" s="9">
        <v>30</v>
      </c>
    </row>
    <row r="6" spans="2:17" s="9" customFormat="1" ht="12" x14ac:dyDescent="0.2">
      <c r="B6" s="25" t="s">
        <v>119</v>
      </c>
      <c r="C6" s="26" t="s">
        <v>122</v>
      </c>
      <c r="D6" s="27"/>
      <c r="E6" s="26"/>
      <c r="F6" s="26"/>
      <c r="G6" s="27"/>
      <c r="H6" s="27"/>
      <c r="I6" s="27" t="s">
        <v>133</v>
      </c>
      <c r="J6" s="27" t="str">
        <f t="shared" si="0"/>
        <v/>
      </c>
      <c r="K6" s="131" t="str">
        <f t="shared" si="1"/>
        <v/>
      </c>
      <c r="L6" s="130"/>
      <c r="N6" s="59">
        <f t="shared" si="2"/>
        <v>0</v>
      </c>
      <c r="O6" s="9">
        <v>20</v>
      </c>
    </row>
    <row r="7" spans="2:17" s="9" customFormat="1" ht="12" x14ac:dyDescent="0.2">
      <c r="B7" s="25" t="s">
        <v>123</v>
      </c>
      <c r="C7" s="26"/>
      <c r="D7" s="27"/>
      <c r="E7" s="26"/>
      <c r="F7" s="26"/>
      <c r="G7" s="27"/>
      <c r="H7" s="27"/>
      <c r="I7" s="27" t="s">
        <v>6</v>
      </c>
      <c r="J7" s="27" t="str">
        <f t="shared" si="0"/>
        <v/>
      </c>
      <c r="K7" s="131">
        <f t="shared" si="1"/>
        <v>0</v>
      </c>
      <c r="L7" s="130"/>
      <c r="N7" s="59">
        <f t="shared" si="2"/>
        <v>0</v>
      </c>
      <c r="O7" s="9">
        <v>40</v>
      </c>
    </row>
    <row r="8" spans="2:17" s="9" customFormat="1" ht="12.75" thickBot="1" x14ac:dyDescent="0.25">
      <c r="B8" s="35"/>
      <c r="C8" s="36"/>
      <c r="D8" s="37"/>
      <c r="E8" s="26"/>
      <c r="F8" s="26"/>
      <c r="G8" s="27"/>
      <c r="H8" s="27"/>
      <c r="I8" s="27"/>
      <c r="J8" s="27"/>
      <c r="K8" s="131"/>
      <c r="L8" s="130"/>
      <c r="N8" s="59"/>
    </row>
    <row r="9" spans="2:17" s="9" customFormat="1" ht="12" x14ac:dyDescent="0.2">
      <c r="B9" s="63" t="s">
        <v>0</v>
      </c>
      <c r="C9" s="64" t="s">
        <v>55</v>
      </c>
      <c r="D9" s="339" t="s">
        <v>90</v>
      </c>
      <c r="E9" s="340"/>
      <c r="F9" s="341"/>
      <c r="G9" s="62"/>
      <c r="H9" s="62"/>
      <c r="I9" s="62"/>
      <c r="J9" s="62" t="str">
        <f t="shared" si="0"/>
        <v/>
      </c>
      <c r="K9" s="129" t="str">
        <f t="shared" si="1"/>
        <v/>
      </c>
      <c r="L9" s="128"/>
      <c r="N9" s="59"/>
    </row>
    <row r="10" spans="2:17" s="9" customFormat="1" ht="12" x14ac:dyDescent="0.2">
      <c r="B10" s="25" t="s">
        <v>0</v>
      </c>
      <c r="C10" s="26" t="s">
        <v>54</v>
      </c>
      <c r="D10" s="342" t="str">
        <f>D9</f>
        <v>Garderobe/dusj</v>
      </c>
      <c r="E10" s="343"/>
      <c r="F10" s="344"/>
      <c r="G10" s="27"/>
      <c r="H10" s="27"/>
      <c r="I10" s="27"/>
      <c r="J10" s="27" t="str">
        <f t="shared" si="0"/>
        <v/>
      </c>
      <c r="K10" s="131" t="str">
        <f t="shared" si="1"/>
        <v/>
      </c>
      <c r="L10" s="130"/>
      <c r="N10" s="59"/>
    </row>
    <row r="11" spans="2:17" s="9" customFormat="1" ht="12" x14ac:dyDescent="0.2">
      <c r="B11" s="25" t="s">
        <v>0</v>
      </c>
      <c r="C11" s="26" t="s">
        <v>9</v>
      </c>
      <c r="D11" s="27">
        <v>35</v>
      </c>
      <c r="E11" s="26" t="s">
        <v>422</v>
      </c>
      <c r="F11" s="26" t="s">
        <v>423</v>
      </c>
      <c r="G11" s="27" t="s">
        <v>403</v>
      </c>
      <c r="H11" s="27">
        <v>3</v>
      </c>
      <c r="I11" s="27"/>
      <c r="J11" s="27"/>
      <c r="K11" s="131"/>
      <c r="L11" s="130">
        <v>30</v>
      </c>
      <c r="N11" s="59">
        <f t="shared" si="2"/>
        <v>5</v>
      </c>
    </row>
    <row r="12" spans="2:17" s="9" customFormat="1" ht="12" x14ac:dyDescent="0.2">
      <c r="B12" s="25" t="s">
        <v>0</v>
      </c>
      <c r="C12" s="26" t="s">
        <v>15</v>
      </c>
      <c r="D12" s="27">
        <v>18</v>
      </c>
      <c r="E12" s="26" t="s">
        <v>269</v>
      </c>
      <c r="F12" s="26" t="s">
        <v>474</v>
      </c>
      <c r="G12" s="27" t="s">
        <v>392</v>
      </c>
      <c r="H12" s="27">
        <v>1</v>
      </c>
      <c r="I12" s="27"/>
      <c r="J12" s="27"/>
      <c r="K12" s="131"/>
      <c r="L12" s="130">
        <v>15</v>
      </c>
      <c r="N12" s="59">
        <f t="shared" si="2"/>
        <v>3</v>
      </c>
    </row>
    <row r="13" spans="2:17" s="9" customFormat="1" ht="12" x14ac:dyDescent="0.2">
      <c r="B13" s="25" t="s">
        <v>0</v>
      </c>
      <c r="C13" s="26" t="s">
        <v>8</v>
      </c>
      <c r="D13" s="27">
        <v>18</v>
      </c>
      <c r="E13" s="26" t="s">
        <v>269</v>
      </c>
      <c r="F13" s="26" t="s">
        <v>475</v>
      </c>
      <c r="G13" s="27" t="s">
        <v>392</v>
      </c>
      <c r="H13" s="27">
        <v>1</v>
      </c>
      <c r="I13" s="27"/>
      <c r="J13" s="27"/>
      <c r="K13" s="131"/>
      <c r="L13" s="130">
        <v>16</v>
      </c>
      <c r="N13" s="59">
        <f t="shared" si="2"/>
        <v>2</v>
      </c>
    </row>
    <row r="14" spans="2:17" s="9" customFormat="1" ht="12" x14ac:dyDescent="0.2">
      <c r="B14" s="25" t="s">
        <v>0</v>
      </c>
      <c r="C14" s="26" t="s">
        <v>245</v>
      </c>
      <c r="D14" s="27">
        <v>15</v>
      </c>
      <c r="E14" s="26" t="s">
        <v>282</v>
      </c>
      <c r="F14" s="26" t="s">
        <v>414</v>
      </c>
      <c r="G14" s="27" t="s">
        <v>402</v>
      </c>
      <c r="H14" s="27">
        <v>2</v>
      </c>
      <c r="I14" s="27"/>
      <c r="J14" s="27"/>
      <c r="K14" s="131"/>
      <c r="L14" s="130">
        <v>18</v>
      </c>
      <c r="N14" s="59">
        <f t="shared" si="2"/>
        <v>-3</v>
      </c>
    </row>
    <row r="15" spans="2:17" s="9" customFormat="1" ht="12" x14ac:dyDescent="0.2">
      <c r="B15" s="25" t="s">
        <v>0</v>
      </c>
      <c r="C15" s="26" t="s">
        <v>246</v>
      </c>
      <c r="D15" s="27">
        <v>15</v>
      </c>
      <c r="E15" s="26" t="s">
        <v>282</v>
      </c>
      <c r="F15" s="26" t="s">
        <v>414</v>
      </c>
      <c r="G15" s="27" t="s">
        <v>381</v>
      </c>
      <c r="H15" s="27">
        <v>1</v>
      </c>
      <c r="I15" s="27"/>
      <c r="J15" s="27"/>
      <c r="K15" s="131"/>
      <c r="L15" s="130">
        <v>17</v>
      </c>
      <c r="N15" s="59">
        <f t="shared" si="2"/>
        <v>-2</v>
      </c>
    </row>
    <row r="16" spans="2:17" s="9" customFormat="1" ht="15" x14ac:dyDescent="0.25">
      <c r="B16" s="25" t="s">
        <v>0</v>
      </c>
      <c r="C16" s="26" t="s">
        <v>234</v>
      </c>
      <c r="D16" s="27">
        <v>10</v>
      </c>
      <c r="E16" s="26" t="s">
        <v>282</v>
      </c>
      <c r="F16" s="26" t="s">
        <v>413</v>
      </c>
      <c r="G16" s="27" t="s">
        <v>406</v>
      </c>
      <c r="H16" s="27">
        <v>2</v>
      </c>
      <c r="I16" s="27"/>
      <c r="J16" s="27"/>
      <c r="K16" s="131"/>
      <c r="L16" s="130">
        <v>10</v>
      </c>
      <c r="N16" s="59">
        <f t="shared" si="2"/>
        <v>0</v>
      </c>
      <c r="P16" s="9" t="s">
        <v>357</v>
      </c>
      <c r="Q16" s="155">
        <f>SUM(D9:D29)</f>
        <v>266</v>
      </c>
    </row>
    <row r="17" spans="2:18" s="9" customFormat="1" ht="12" x14ac:dyDescent="0.2">
      <c r="B17" s="25" t="s">
        <v>0</v>
      </c>
      <c r="C17" s="26" t="s">
        <v>235</v>
      </c>
      <c r="D17" s="27">
        <v>10</v>
      </c>
      <c r="E17" s="26" t="s">
        <v>282</v>
      </c>
      <c r="F17" s="26" t="s">
        <v>413</v>
      </c>
      <c r="G17" s="27" t="s">
        <v>406</v>
      </c>
      <c r="H17" s="27">
        <v>1</v>
      </c>
      <c r="I17" s="27"/>
      <c r="J17" s="27"/>
      <c r="K17" s="131"/>
      <c r="L17" s="130">
        <v>10</v>
      </c>
      <c r="N17" s="59">
        <f t="shared" si="2"/>
        <v>0</v>
      </c>
      <c r="P17" s="9">
        <f>SUM(L11:L29)</f>
        <v>239</v>
      </c>
    </row>
    <row r="18" spans="2:18" s="9" customFormat="1" ht="12" x14ac:dyDescent="0.2">
      <c r="B18" s="25" t="s">
        <v>0</v>
      </c>
      <c r="C18" s="26" t="s">
        <v>280</v>
      </c>
      <c r="D18" s="27">
        <v>10</v>
      </c>
      <c r="E18" s="26" t="s">
        <v>282</v>
      </c>
      <c r="F18" s="26" t="s">
        <v>413</v>
      </c>
      <c r="G18" s="27" t="s">
        <v>406</v>
      </c>
      <c r="H18" s="27">
        <v>1</v>
      </c>
      <c r="I18" s="27"/>
      <c r="J18" s="27"/>
      <c r="K18" s="131"/>
      <c r="L18" s="130">
        <v>10</v>
      </c>
      <c r="N18" s="59">
        <f t="shared" si="2"/>
        <v>0</v>
      </c>
    </row>
    <row r="19" spans="2:18" s="9" customFormat="1" ht="15" x14ac:dyDescent="0.25">
      <c r="B19" s="25" t="s">
        <v>0</v>
      </c>
      <c r="C19" s="26" t="s">
        <v>236</v>
      </c>
      <c r="D19" s="27">
        <v>10</v>
      </c>
      <c r="E19" s="26" t="s">
        <v>424</v>
      </c>
      <c r="F19" s="26" t="s">
        <v>442</v>
      </c>
      <c r="G19" s="27" t="s">
        <v>402</v>
      </c>
      <c r="H19" s="27">
        <v>1</v>
      </c>
      <c r="I19" s="27"/>
      <c r="J19" s="27"/>
      <c r="K19" s="131"/>
      <c r="L19" s="130">
        <v>9</v>
      </c>
      <c r="N19" s="59">
        <f t="shared" si="2"/>
        <v>1</v>
      </c>
      <c r="R19" s="156"/>
    </row>
    <row r="20" spans="2:18" s="9" customFormat="1" ht="15" x14ac:dyDescent="0.25">
      <c r="B20" s="25" t="s">
        <v>0</v>
      </c>
      <c r="C20" s="26" t="s">
        <v>237</v>
      </c>
      <c r="D20" s="27">
        <v>10</v>
      </c>
      <c r="E20" s="26" t="s">
        <v>425</v>
      </c>
      <c r="F20" s="26" t="s">
        <v>443</v>
      </c>
      <c r="G20" s="27" t="s">
        <v>406</v>
      </c>
      <c r="H20" s="27">
        <v>1</v>
      </c>
      <c r="I20" s="27"/>
      <c r="J20" s="27"/>
      <c r="K20" s="131"/>
      <c r="L20" s="130">
        <v>8</v>
      </c>
      <c r="N20" s="59">
        <f t="shared" si="2"/>
        <v>2</v>
      </c>
      <c r="R20" s="156"/>
    </row>
    <row r="21" spans="2:18" s="9" customFormat="1" ht="15" x14ac:dyDescent="0.25">
      <c r="B21" s="25" t="s">
        <v>0</v>
      </c>
      <c r="C21" s="26" t="s">
        <v>238</v>
      </c>
      <c r="D21" s="27">
        <v>10</v>
      </c>
      <c r="E21" s="26" t="s">
        <v>254</v>
      </c>
      <c r="F21" s="26" t="s">
        <v>329</v>
      </c>
      <c r="G21" s="27" t="s">
        <v>385</v>
      </c>
      <c r="H21" s="27">
        <v>1</v>
      </c>
      <c r="I21" s="27"/>
      <c r="J21" s="27"/>
      <c r="K21" s="131"/>
      <c r="L21" s="130">
        <v>12</v>
      </c>
      <c r="N21" s="59">
        <f t="shared" si="2"/>
        <v>-2</v>
      </c>
      <c r="R21" s="156"/>
    </row>
    <row r="22" spans="2:18" s="9" customFormat="1" ht="15" x14ac:dyDescent="0.25">
      <c r="B22" s="25" t="s">
        <v>0</v>
      </c>
      <c r="C22" s="26" t="s">
        <v>239</v>
      </c>
      <c r="D22" s="27">
        <v>10</v>
      </c>
      <c r="E22" s="26" t="s">
        <v>257</v>
      </c>
      <c r="F22" s="26" t="s">
        <v>471</v>
      </c>
      <c r="G22" s="27" t="s">
        <v>385</v>
      </c>
      <c r="H22" s="27">
        <v>1</v>
      </c>
      <c r="I22" s="27"/>
      <c r="J22" s="27"/>
      <c r="K22" s="131"/>
      <c r="L22" s="130">
        <v>8</v>
      </c>
      <c r="N22" s="59">
        <f t="shared" si="2"/>
        <v>2</v>
      </c>
      <c r="R22" s="156"/>
    </row>
    <row r="23" spans="2:18" s="9" customFormat="1" ht="15" x14ac:dyDescent="0.25">
      <c r="B23" s="25" t="s">
        <v>0</v>
      </c>
      <c r="C23" s="26" t="s">
        <v>247</v>
      </c>
      <c r="D23" s="27">
        <v>10</v>
      </c>
      <c r="E23" s="26" t="s">
        <v>282</v>
      </c>
      <c r="F23" s="26" t="s">
        <v>444</v>
      </c>
      <c r="G23" s="27" t="s">
        <v>419</v>
      </c>
      <c r="H23" s="27">
        <v>1</v>
      </c>
      <c r="I23" s="27"/>
      <c r="J23" s="27"/>
      <c r="K23" s="131"/>
      <c r="L23" s="130">
        <v>11</v>
      </c>
      <c r="N23" s="59">
        <f t="shared" si="2"/>
        <v>-1</v>
      </c>
      <c r="O23" s="9" t="s">
        <v>270</v>
      </c>
      <c r="R23" s="156" t="s">
        <v>361</v>
      </c>
    </row>
    <row r="24" spans="2:18" s="9" customFormat="1" ht="15" x14ac:dyDescent="0.25">
      <c r="B24" s="25" t="s">
        <v>0</v>
      </c>
      <c r="C24" s="26" t="s">
        <v>248</v>
      </c>
      <c r="D24" s="27">
        <v>20</v>
      </c>
      <c r="E24" s="26" t="s">
        <v>282</v>
      </c>
      <c r="F24" s="26" t="s">
        <v>445</v>
      </c>
      <c r="G24" s="27" t="s">
        <v>419</v>
      </c>
      <c r="H24" s="27">
        <v>1</v>
      </c>
      <c r="I24" s="27"/>
      <c r="J24" s="27"/>
      <c r="K24" s="131"/>
      <c r="L24" s="130">
        <v>16</v>
      </c>
      <c r="N24" s="59">
        <f t="shared" si="2"/>
        <v>4</v>
      </c>
      <c r="O24" s="9" t="s">
        <v>420</v>
      </c>
      <c r="R24" s="156"/>
    </row>
    <row r="25" spans="2:18" s="47" customFormat="1" ht="15" x14ac:dyDescent="0.25">
      <c r="B25" s="25" t="s">
        <v>0</v>
      </c>
      <c r="C25" s="79" t="s">
        <v>240</v>
      </c>
      <c r="D25" s="80">
        <v>13</v>
      </c>
      <c r="E25" s="79"/>
      <c r="F25" s="79"/>
      <c r="G25" s="80"/>
      <c r="H25" s="80"/>
      <c r="I25" s="80"/>
      <c r="J25" s="27"/>
      <c r="K25" s="131"/>
      <c r="L25" s="82"/>
      <c r="N25" s="59">
        <f>D25-L25</f>
        <v>13</v>
      </c>
      <c r="R25" s="156"/>
    </row>
    <row r="26" spans="2:18" s="83" customFormat="1" ht="15" x14ac:dyDescent="0.25">
      <c r="B26" s="78" t="s">
        <v>0</v>
      </c>
      <c r="C26" s="79" t="s">
        <v>241</v>
      </c>
      <c r="D26" s="80">
        <v>13</v>
      </c>
      <c r="E26" s="79" t="s">
        <v>417</v>
      </c>
      <c r="F26" s="79" t="s">
        <v>418</v>
      </c>
      <c r="G26" s="80" t="s">
        <v>403</v>
      </c>
      <c r="H26" s="80">
        <v>1</v>
      </c>
      <c r="I26" s="80"/>
      <c r="J26" s="27"/>
      <c r="K26" s="131"/>
      <c r="L26" s="82">
        <v>14</v>
      </c>
      <c r="N26" s="84">
        <f t="shared" si="2"/>
        <v>-1</v>
      </c>
      <c r="R26" s="156"/>
    </row>
    <row r="27" spans="2:18" s="83" customFormat="1" ht="15" x14ac:dyDescent="0.25">
      <c r="B27" s="78" t="s">
        <v>0</v>
      </c>
      <c r="C27" s="79" t="s">
        <v>242</v>
      </c>
      <c r="D27" s="80">
        <v>13</v>
      </c>
      <c r="E27" s="26" t="s">
        <v>254</v>
      </c>
      <c r="F27" s="26" t="s">
        <v>415</v>
      </c>
      <c r="G27" s="27" t="s">
        <v>399</v>
      </c>
      <c r="H27" s="27">
        <v>1</v>
      </c>
      <c r="I27" s="27"/>
      <c r="J27" s="27"/>
      <c r="K27" s="131"/>
      <c r="L27" s="130">
        <v>13</v>
      </c>
      <c r="N27" s="84">
        <f t="shared" si="2"/>
        <v>0</v>
      </c>
      <c r="R27" s="156"/>
    </row>
    <row r="28" spans="2:18" s="9" customFormat="1" ht="15" x14ac:dyDescent="0.25">
      <c r="B28" s="25" t="s">
        <v>0</v>
      </c>
      <c r="C28" s="26" t="s">
        <v>243</v>
      </c>
      <c r="D28" s="27">
        <v>13</v>
      </c>
      <c r="E28" s="26" t="s">
        <v>269</v>
      </c>
      <c r="F28" s="26" t="s">
        <v>416</v>
      </c>
      <c r="G28" s="27" t="s">
        <v>393</v>
      </c>
      <c r="H28" s="27">
        <v>1</v>
      </c>
      <c r="I28" s="27"/>
      <c r="J28" s="27"/>
      <c r="K28" s="131"/>
      <c r="L28" s="130">
        <v>9</v>
      </c>
      <c r="N28" s="59">
        <f t="shared" si="2"/>
        <v>4</v>
      </c>
      <c r="R28" s="156"/>
    </row>
    <row r="29" spans="2:18" s="9" customFormat="1" ht="15.75" thickBot="1" x14ac:dyDescent="0.3">
      <c r="B29" s="32" t="s">
        <v>0</v>
      </c>
      <c r="C29" s="33" t="s">
        <v>244</v>
      </c>
      <c r="D29" s="34">
        <v>13</v>
      </c>
      <c r="E29" s="33" t="s">
        <v>269</v>
      </c>
      <c r="F29" s="33" t="s">
        <v>421</v>
      </c>
      <c r="G29" s="34" t="s">
        <v>391</v>
      </c>
      <c r="H29" s="34">
        <v>1</v>
      </c>
      <c r="I29" s="34"/>
      <c r="J29" s="34"/>
      <c r="K29" s="66"/>
      <c r="L29" s="65">
        <v>13</v>
      </c>
      <c r="N29" s="59">
        <f t="shared" si="2"/>
        <v>0</v>
      </c>
      <c r="R29" s="156"/>
    </row>
    <row r="30" spans="2:18" s="9" customFormat="1" ht="15" x14ac:dyDescent="0.25">
      <c r="B30" s="25" t="s">
        <v>1</v>
      </c>
      <c r="C30" s="26" t="s">
        <v>31</v>
      </c>
      <c r="D30" s="30">
        <v>40</v>
      </c>
      <c r="E30" s="29" t="s">
        <v>266</v>
      </c>
      <c r="F30" s="29" t="s">
        <v>446</v>
      </c>
      <c r="G30" s="30" t="s">
        <v>385</v>
      </c>
      <c r="H30" s="30">
        <v>4</v>
      </c>
      <c r="I30" s="30"/>
      <c r="J30" s="62"/>
      <c r="K30" s="129"/>
      <c r="L30" s="49">
        <v>34</v>
      </c>
      <c r="N30" s="59">
        <f t="shared" si="2"/>
        <v>6</v>
      </c>
      <c r="R30" s="156"/>
    </row>
    <row r="31" spans="2:18" s="9" customFormat="1" ht="15" x14ac:dyDescent="0.25">
      <c r="B31" s="25" t="s">
        <v>1</v>
      </c>
      <c r="C31" s="26" t="s">
        <v>16</v>
      </c>
      <c r="D31" s="27">
        <v>40</v>
      </c>
      <c r="E31" s="26" t="s">
        <v>266</v>
      </c>
      <c r="F31" s="26" t="s">
        <v>312</v>
      </c>
      <c r="G31" s="27" t="s">
        <v>386</v>
      </c>
      <c r="H31" s="27">
        <v>2</v>
      </c>
      <c r="I31" s="27"/>
      <c r="J31" s="27"/>
      <c r="K31" s="131"/>
      <c r="L31" s="130">
        <v>28</v>
      </c>
      <c r="N31" s="59">
        <f t="shared" si="2"/>
        <v>12</v>
      </c>
      <c r="R31" s="156"/>
    </row>
    <row r="32" spans="2:18" s="9" customFormat="1" ht="15" x14ac:dyDescent="0.25">
      <c r="B32" s="25" t="s">
        <v>1</v>
      </c>
      <c r="C32" s="26" t="s">
        <v>17</v>
      </c>
      <c r="D32" s="27">
        <v>40</v>
      </c>
      <c r="E32" s="26" t="s">
        <v>396</v>
      </c>
      <c r="F32" s="26" t="s">
        <v>397</v>
      </c>
      <c r="G32" s="27" t="s">
        <v>389</v>
      </c>
      <c r="H32" s="27">
        <v>4</v>
      </c>
      <c r="I32" s="27"/>
      <c r="J32" s="27"/>
      <c r="K32" s="131"/>
      <c r="L32" s="130">
        <v>44</v>
      </c>
      <c r="N32" s="59">
        <f t="shared" si="2"/>
        <v>-4</v>
      </c>
      <c r="R32" s="156"/>
    </row>
    <row r="33" spans="2:17" s="9" customFormat="1" ht="12.75" thickBot="1" x14ac:dyDescent="0.25">
      <c r="B33" s="32" t="s">
        <v>1</v>
      </c>
      <c r="C33" s="33" t="s">
        <v>30</v>
      </c>
      <c r="D33" s="34">
        <v>40</v>
      </c>
      <c r="E33" s="33" t="s">
        <v>380</v>
      </c>
      <c r="F33" s="33" t="s">
        <v>458</v>
      </c>
      <c r="G33" s="34" t="s">
        <v>479</v>
      </c>
      <c r="H33" s="34">
        <v>3</v>
      </c>
      <c r="I33" s="34"/>
      <c r="J33" s="34"/>
      <c r="K33" s="66"/>
      <c r="L33" s="65">
        <v>36</v>
      </c>
      <c r="N33" s="59">
        <f t="shared" si="2"/>
        <v>4</v>
      </c>
    </row>
    <row r="34" spans="2:17" s="9" customFormat="1" ht="12.75" customHeight="1" x14ac:dyDescent="0.2">
      <c r="B34" s="117" t="s">
        <v>1</v>
      </c>
      <c r="C34" s="29" t="s">
        <v>76</v>
      </c>
      <c r="D34" s="345" t="s">
        <v>91</v>
      </c>
      <c r="E34" s="346"/>
      <c r="F34" s="347"/>
      <c r="G34" s="71"/>
      <c r="H34" s="71"/>
      <c r="I34" s="71"/>
      <c r="J34" s="71"/>
      <c r="K34" s="133"/>
      <c r="L34" s="132"/>
      <c r="N34" s="59"/>
    </row>
    <row r="35" spans="2:17" s="9" customFormat="1" ht="12.75" thickBot="1" x14ac:dyDescent="0.25">
      <c r="B35" s="32" t="s">
        <v>1</v>
      </c>
      <c r="C35" s="33" t="s">
        <v>77</v>
      </c>
      <c r="D35" s="348" t="s">
        <v>91</v>
      </c>
      <c r="E35" s="349"/>
      <c r="F35" s="350"/>
      <c r="G35" s="69"/>
      <c r="H35" s="69"/>
      <c r="I35" s="69"/>
      <c r="J35" s="69"/>
      <c r="K35" s="135"/>
      <c r="L35" s="134"/>
      <c r="N35" s="59"/>
    </row>
    <row r="36" spans="2:17" s="9" customFormat="1" ht="12" x14ac:dyDescent="0.2">
      <c r="B36" s="25" t="s">
        <v>28</v>
      </c>
      <c r="C36" s="26" t="s">
        <v>58</v>
      </c>
      <c r="D36" s="30">
        <v>18</v>
      </c>
      <c r="E36" s="74" t="s">
        <v>426</v>
      </c>
      <c r="F36" s="74" t="s">
        <v>447</v>
      </c>
      <c r="G36" s="27" t="s">
        <v>391</v>
      </c>
      <c r="H36" s="27">
        <v>1</v>
      </c>
      <c r="I36" s="27"/>
      <c r="J36" s="27"/>
      <c r="K36" s="131"/>
      <c r="L36" s="130">
        <v>17</v>
      </c>
      <c r="N36" s="59">
        <f t="shared" si="2"/>
        <v>1</v>
      </c>
    </row>
    <row r="37" spans="2:17" s="9" customFormat="1" ht="15" x14ac:dyDescent="0.25">
      <c r="B37" s="25" t="s">
        <v>28</v>
      </c>
      <c r="C37" s="26" t="s">
        <v>58</v>
      </c>
      <c r="D37" s="27">
        <v>18</v>
      </c>
      <c r="E37" s="28" t="s">
        <v>282</v>
      </c>
      <c r="F37" s="28" t="s">
        <v>430</v>
      </c>
      <c r="G37" s="27" t="s">
        <v>429</v>
      </c>
      <c r="H37" s="27">
        <v>2</v>
      </c>
      <c r="I37" s="27"/>
      <c r="J37" s="27"/>
      <c r="K37" s="131"/>
      <c r="L37" s="130">
        <v>22</v>
      </c>
      <c r="N37" s="59">
        <f t="shared" si="2"/>
        <v>-4</v>
      </c>
      <c r="O37" s="9" t="s">
        <v>435</v>
      </c>
      <c r="P37" s="9" t="s">
        <v>354</v>
      </c>
      <c r="Q37" s="155">
        <f>SUM(D30:D55)</f>
        <v>353</v>
      </c>
    </row>
    <row r="38" spans="2:17" s="146" customFormat="1" ht="15" x14ac:dyDescent="0.25">
      <c r="B38" s="140" t="s">
        <v>28</v>
      </c>
      <c r="C38" s="141" t="s">
        <v>61</v>
      </c>
      <c r="D38" s="142"/>
      <c r="E38" s="143"/>
      <c r="F38" s="143"/>
      <c r="G38" s="142"/>
      <c r="H38" s="142"/>
      <c r="I38" s="142" t="s">
        <v>5</v>
      </c>
      <c r="J38" s="142">
        <f t="shared" ref="J38:J44" si="3">IF($I38="11'er",$H38,"")</f>
        <v>0</v>
      </c>
      <c r="K38" s="144" t="str">
        <f t="shared" ref="K38:K55" si="4">IF($I38="7'er",$H38,"")</f>
        <v/>
      </c>
      <c r="L38" s="145"/>
      <c r="N38" s="147">
        <f t="shared" si="2"/>
        <v>0</v>
      </c>
    </row>
    <row r="39" spans="2:17" s="9" customFormat="1" ht="12" x14ac:dyDescent="0.2">
      <c r="B39" s="25" t="s">
        <v>28</v>
      </c>
      <c r="C39" s="26" t="s">
        <v>59</v>
      </c>
      <c r="D39" s="27">
        <v>18</v>
      </c>
      <c r="E39" s="28" t="s">
        <v>272</v>
      </c>
      <c r="F39" s="28" t="s">
        <v>448</v>
      </c>
      <c r="G39" s="27" t="s">
        <v>393</v>
      </c>
      <c r="H39" s="27">
        <v>2</v>
      </c>
      <c r="I39" s="27"/>
      <c r="J39" s="27"/>
      <c r="K39" s="131"/>
      <c r="L39" s="130">
        <v>17</v>
      </c>
      <c r="N39" s="59">
        <f t="shared" si="2"/>
        <v>1</v>
      </c>
      <c r="O39" s="9" t="s">
        <v>394</v>
      </c>
    </row>
    <row r="40" spans="2:17" s="9" customFormat="1" ht="12" x14ac:dyDescent="0.2">
      <c r="B40" s="25" t="s">
        <v>28</v>
      </c>
      <c r="C40" s="26" t="s">
        <v>59</v>
      </c>
      <c r="D40" s="27">
        <v>18</v>
      </c>
      <c r="E40" s="28" t="s">
        <v>431</v>
      </c>
      <c r="F40" s="28" t="s">
        <v>432</v>
      </c>
      <c r="G40" s="27" t="s">
        <v>419</v>
      </c>
      <c r="H40" s="27">
        <v>1</v>
      </c>
      <c r="I40" s="27"/>
      <c r="J40" s="27"/>
      <c r="K40" s="131"/>
      <c r="L40" s="130">
        <v>15</v>
      </c>
      <c r="N40" s="59">
        <f t="shared" si="2"/>
        <v>3</v>
      </c>
    </row>
    <row r="41" spans="2:17" s="146" customFormat="1" ht="15" x14ac:dyDescent="0.25">
      <c r="B41" s="140" t="s">
        <v>28</v>
      </c>
      <c r="C41" s="141" t="s">
        <v>62</v>
      </c>
      <c r="D41" s="142"/>
      <c r="E41" s="143" t="s">
        <v>232</v>
      </c>
      <c r="F41" s="143"/>
      <c r="G41" s="142"/>
      <c r="H41" s="142"/>
      <c r="I41" s="142" t="s">
        <v>6</v>
      </c>
      <c r="J41" s="142" t="str">
        <f t="shared" si="3"/>
        <v/>
      </c>
      <c r="K41" s="144">
        <f t="shared" si="4"/>
        <v>0</v>
      </c>
      <c r="L41" s="145"/>
      <c r="N41" s="147">
        <f t="shared" si="2"/>
        <v>0</v>
      </c>
    </row>
    <row r="42" spans="2:17" s="9" customFormat="1" ht="12" x14ac:dyDescent="0.2">
      <c r="B42" s="25" t="s">
        <v>28</v>
      </c>
      <c r="C42" s="26" t="s">
        <v>60</v>
      </c>
      <c r="D42" s="27">
        <v>18</v>
      </c>
      <c r="E42" s="28" t="s">
        <v>266</v>
      </c>
      <c r="F42" s="28" t="s">
        <v>395</v>
      </c>
      <c r="G42" s="27" t="s">
        <v>393</v>
      </c>
      <c r="H42" s="27">
        <v>2</v>
      </c>
      <c r="I42" s="27"/>
      <c r="J42" s="27"/>
      <c r="K42" s="131"/>
      <c r="L42" s="130">
        <v>17</v>
      </c>
      <c r="N42" s="59">
        <f t="shared" si="2"/>
        <v>1</v>
      </c>
    </row>
    <row r="43" spans="2:17" s="9" customFormat="1" ht="12" x14ac:dyDescent="0.2">
      <c r="B43" s="25" t="s">
        <v>28</v>
      </c>
      <c r="C43" s="26" t="s">
        <v>60</v>
      </c>
      <c r="D43" s="27">
        <v>18</v>
      </c>
      <c r="E43" s="28" t="s">
        <v>266</v>
      </c>
      <c r="F43" s="28" t="s">
        <v>436</v>
      </c>
      <c r="G43" s="27" t="s">
        <v>419</v>
      </c>
      <c r="H43" s="27">
        <v>1</v>
      </c>
      <c r="I43" s="27"/>
      <c r="J43" s="27"/>
      <c r="K43" s="131"/>
      <c r="L43" s="130">
        <v>16</v>
      </c>
      <c r="N43" s="59">
        <f t="shared" si="2"/>
        <v>2</v>
      </c>
      <c r="O43" s="9" t="s">
        <v>377</v>
      </c>
    </row>
    <row r="44" spans="2:17" s="146" customFormat="1" ht="15" x14ac:dyDescent="0.25">
      <c r="B44" s="140" t="s">
        <v>28</v>
      </c>
      <c r="C44" s="141" t="s">
        <v>63</v>
      </c>
      <c r="D44" s="142"/>
      <c r="E44" s="143" t="s">
        <v>232</v>
      </c>
      <c r="F44" s="143"/>
      <c r="G44" s="142"/>
      <c r="H44" s="142"/>
      <c r="I44" s="142" t="s">
        <v>6</v>
      </c>
      <c r="J44" s="142" t="str">
        <f t="shared" si="3"/>
        <v/>
      </c>
      <c r="K44" s="144">
        <f t="shared" si="4"/>
        <v>0</v>
      </c>
      <c r="L44" s="145"/>
      <c r="N44" s="147">
        <f t="shared" si="2"/>
        <v>0</v>
      </c>
    </row>
    <row r="45" spans="2:17" s="9" customFormat="1" ht="12" x14ac:dyDescent="0.2">
      <c r="B45" s="25" t="s">
        <v>28</v>
      </c>
      <c r="C45" s="26" t="s">
        <v>64</v>
      </c>
      <c r="D45" s="27">
        <v>35</v>
      </c>
      <c r="E45" s="28" t="s">
        <v>266</v>
      </c>
      <c r="F45" s="28" t="s">
        <v>449</v>
      </c>
      <c r="G45" s="27" t="s">
        <v>391</v>
      </c>
      <c r="H45" s="27">
        <v>1</v>
      </c>
      <c r="I45" s="27"/>
      <c r="J45" s="27"/>
      <c r="K45" s="131"/>
      <c r="L45" s="130">
        <v>20</v>
      </c>
      <c r="N45" s="59">
        <f t="shared" si="2"/>
        <v>15</v>
      </c>
    </row>
    <row r="46" spans="2:17" s="9" customFormat="1" ht="12" x14ac:dyDescent="0.2">
      <c r="B46" s="25" t="s">
        <v>28</v>
      </c>
      <c r="C46" s="26" t="s">
        <v>69</v>
      </c>
      <c r="D46" s="27">
        <v>18</v>
      </c>
      <c r="E46" s="26" t="s">
        <v>426</v>
      </c>
      <c r="F46" s="26" t="s">
        <v>450</v>
      </c>
      <c r="G46" s="27" t="s">
        <v>386</v>
      </c>
      <c r="H46" s="27">
        <v>1</v>
      </c>
      <c r="I46" s="27"/>
      <c r="J46" s="27"/>
      <c r="K46" s="131"/>
      <c r="L46" s="130">
        <v>17</v>
      </c>
      <c r="N46" s="59">
        <f t="shared" si="2"/>
        <v>1</v>
      </c>
    </row>
    <row r="47" spans="2:17" s="9" customFormat="1" ht="12" x14ac:dyDescent="0.2">
      <c r="B47" s="25" t="s">
        <v>28</v>
      </c>
      <c r="C47" s="26" t="s">
        <v>216</v>
      </c>
      <c r="D47" s="27">
        <v>18</v>
      </c>
      <c r="E47" s="28" t="s">
        <v>261</v>
      </c>
      <c r="F47" s="28" t="s">
        <v>439</v>
      </c>
      <c r="G47" s="27" t="s">
        <v>399</v>
      </c>
      <c r="H47" s="27">
        <v>1</v>
      </c>
      <c r="I47" s="27"/>
      <c r="J47" s="27"/>
      <c r="K47" s="131"/>
      <c r="L47" s="130">
        <v>16</v>
      </c>
      <c r="N47" s="59">
        <f t="shared" si="2"/>
        <v>2</v>
      </c>
    </row>
    <row r="48" spans="2:17" s="9" customFormat="1" ht="12" x14ac:dyDescent="0.2">
      <c r="B48" s="25" t="s">
        <v>28</v>
      </c>
      <c r="C48" s="26" t="s">
        <v>217</v>
      </c>
      <c r="D48" s="27">
        <v>14</v>
      </c>
      <c r="E48" s="29" t="s">
        <v>261</v>
      </c>
      <c r="F48" s="29" t="s">
        <v>439</v>
      </c>
      <c r="G48" s="30" t="s">
        <v>399</v>
      </c>
      <c r="H48" s="30">
        <v>1</v>
      </c>
      <c r="I48" s="30"/>
      <c r="J48" s="30"/>
      <c r="K48" s="31"/>
      <c r="L48" s="49">
        <v>11</v>
      </c>
      <c r="N48" s="59">
        <f t="shared" si="2"/>
        <v>3</v>
      </c>
    </row>
    <row r="49" spans="2:17" s="146" customFormat="1" ht="15" x14ac:dyDescent="0.25">
      <c r="B49" s="140" t="s">
        <v>28</v>
      </c>
      <c r="C49" s="141" t="s">
        <v>68</v>
      </c>
      <c r="D49" s="142"/>
      <c r="E49" s="141" t="s">
        <v>232</v>
      </c>
      <c r="F49" s="141"/>
      <c r="G49" s="142"/>
      <c r="H49" s="142"/>
      <c r="I49" s="142" t="s">
        <v>5</v>
      </c>
      <c r="J49" s="142">
        <f>IF($I49="11'er",$H49,"")</f>
        <v>0</v>
      </c>
      <c r="K49" s="144" t="str">
        <f t="shared" si="4"/>
        <v/>
      </c>
      <c r="L49" s="145"/>
      <c r="N49" s="147">
        <f t="shared" si="2"/>
        <v>0</v>
      </c>
    </row>
    <row r="50" spans="2:17" s="112" customFormat="1" ht="12.75" customHeight="1" x14ac:dyDescent="0.2">
      <c r="B50" s="109" t="s">
        <v>28</v>
      </c>
      <c r="C50" s="110" t="s">
        <v>65</v>
      </c>
      <c r="D50" s="351" t="s">
        <v>486</v>
      </c>
      <c r="E50" s="352"/>
      <c r="F50" s="353"/>
      <c r="G50" s="111"/>
      <c r="H50" s="111"/>
      <c r="I50" s="111"/>
      <c r="J50" s="111" t="str">
        <f t="shared" ref="J50:J55" si="5">IF($I50="11'er",$H50,"")</f>
        <v/>
      </c>
      <c r="K50" s="137" t="str">
        <f t="shared" si="4"/>
        <v/>
      </c>
      <c r="L50" s="136"/>
      <c r="N50" s="113"/>
    </row>
    <row r="51" spans="2:17" s="112" customFormat="1" ht="12" x14ac:dyDescent="0.2">
      <c r="B51" s="109" t="s">
        <v>28</v>
      </c>
      <c r="C51" s="110" t="s">
        <v>65</v>
      </c>
      <c r="D51" s="351" t="s">
        <v>487</v>
      </c>
      <c r="E51" s="352"/>
      <c r="F51" s="353"/>
      <c r="G51" s="111"/>
      <c r="H51" s="111"/>
      <c r="I51" s="111"/>
      <c r="J51" s="111" t="str">
        <f t="shared" si="5"/>
        <v/>
      </c>
      <c r="K51" s="137" t="str">
        <f t="shared" si="4"/>
        <v/>
      </c>
      <c r="L51" s="136"/>
      <c r="N51" s="113"/>
    </row>
    <row r="52" spans="2:17" s="112" customFormat="1" ht="12" x14ac:dyDescent="0.2">
      <c r="B52" s="109" t="s">
        <v>28</v>
      </c>
      <c r="C52" s="110" t="s">
        <v>66</v>
      </c>
      <c r="D52" s="351" t="s">
        <v>89</v>
      </c>
      <c r="E52" s="352"/>
      <c r="F52" s="353"/>
      <c r="G52" s="111"/>
      <c r="H52" s="111"/>
      <c r="I52" s="111"/>
      <c r="J52" s="111" t="str">
        <f t="shared" si="5"/>
        <v/>
      </c>
      <c r="K52" s="137" t="str">
        <f t="shared" si="4"/>
        <v/>
      </c>
      <c r="L52" s="136"/>
      <c r="N52" s="113"/>
    </row>
    <row r="53" spans="2:17" s="112" customFormat="1" ht="12" x14ac:dyDescent="0.2">
      <c r="B53" s="109" t="s">
        <v>28</v>
      </c>
      <c r="C53" s="110" t="s">
        <v>66</v>
      </c>
      <c r="D53" s="351" t="s">
        <v>89</v>
      </c>
      <c r="E53" s="352"/>
      <c r="F53" s="353"/>
      <c r="G53" s="111"/>
      <c r="H53" s="111"/>
      <c r="I53" s="111"/>
      <c r="J53" s="111" t="str">
        <f t="shared" si="5"/>
        <v/>
      </c>
      <c r="K53" s="137" t="str">
        <f t="shared" si="4"/>
        <v/>
      </c>
      <c r="L53" s="136"/>
      <c r="N53" s="113"/>
    </row>
    <row r="54" spans="2:17" s="112" customFormat="1" ht="12" x14ac:dyDescent="0.2">
      <c r="B54" s="109" t="s">
        <v>28</v>
      </c>
      <c r="C54" s="110" t="s">
        <v>67</v>
      </c>
      <c r="D54" s="354" t="s">
        <v>89</v>
      </c>
      <c r="E54" s="355"/>
      <c r="F54" s="356"/>
      <c r="G54" s="111"/>
      <c r="H54" s="111"/>
      <c r="I54" s="111"/>
      <c r="J54" s="111" t="str">
        <f t="shared" si="5"/>
        <v/>
      </c>
      <c r="K54" s="137" t="str">
        <f t="shared" si="4"/>
        <v/>
      </c>
      <c r="L54" s="136"/>
      <c r="N54" s="113"/>
    </row>
    <row r="55" spans="2:17" s="112" customFormat="1" ht="12.75" thickBot="1" x14ac:dyDescent="0.25">
      <c r="B55" s="114" t="s">
        <v>28</v>
      </c>
      <c r="C55" s="115" t="s">
        <v>67</v>
      </c>
      <c r="D55" s="335" t="s">
        <v>89</v>
      </c>
      <c r="E55" s="336"/>
      <c r="F55" s="337"/>
      <c r="G55" s="116"/>
      <c r="H55" s="116"/>
      <c r="I55" s="116"/>
      <c r="J55" s="116" t="str">
        <f t="shared" si="5"/>
        <v/>
      </c>
      <c r="K55" s="139" t="str">
        <f t="shared" si="4"/>
        <v/>
      </c>
      <c r="L55" s="138"/>
      <c r="N55" s="113"/>
    </row>
    <row r="56" spans="2:17" s="9" customFormat="1" ht="12" x14ac:dyDescent="0.2">
      <c r="B56" s="25" t="s">
        <v>20</v>
      </c>
      <c r="C56" s="26" t="s">
        <v>229</v>
      </c>
      <c r="D56" s="27">
        <v>18</v>
      </c>
      <c r="E56" s="26" t="s">
        <v>266</v>
      </c>
      <c r="F56" s="26" t="s">
        <v>398</v>
      </c>
      <c r="G56" s="27" t="s">
        <v>399</v>
      </c>
      <c r="H56" s="27">
        <v>1</v>
      </c>
      <c r="I56" s="27"/>
      <c r="J56" s="27"/>
      <c r="K56" s="131"/>
      <c r="L56" s="130">
        <v>14</v>
      </c>
      <c r="N56" s="59">
        <f t="shared" si="2"/>
        <v>4</v>
      </c>
    </row>
    <row r="57" spans="2:17" s="9" customFormat="1" ht="12" x14ac:dyDescent="0.2">
      <c r="B57" s="25" t="s">
        <v>20</v>
      </c>
      <c r="C57" s="26" t="s">
        <v>22</v>
      </c>
      <c r="D57" s="27">
        <v>18</v>
      </c>
      <c r="E57" s="26" t="s">
        <v>266</v>
      </c>
      <c r="F57" s="26" t="s">
        <v>451</v>
      </c>
      <c r="G57" s="27" t="s">
        <v>403</v>
      </c>
      <c r="H57" s="27">
        <v>2</v>
      </c>
      <c r="I57" s="27"/>
      <c r="J57" s="27"/>
      <c r="K57" s="131"/>
      <c r="L57" s="130">
        <v>20</v>
      </c>
      <c r="N57" s="59">
        <f t="shared" si="2"/>
        <v>-2</v>
      </c>
    </row>
    <row r="58" spans="2:17" s="9" customFormat="1" ht="12" x14ac:dyDescent="0.2">
      <c r="B58" s="25" t="s">
        <v>20</v>
      </c>
      <c r="C58" s="26" t="s">
        <v>231</v>
      </c>
      <c r="D58" s="27">
        <v>25</v>
      </c>
      <c r="E58" s="26" t="s">
        <v>272</v>
      </c>
      <c r="F58" s="26" t="s">
        <v>309</v>
      </c>
      <c r="G58" s="27" t="s">
        <v>386</v>
      </c>
      <c r="H58" s="27">
        <v>2</v>
      </c>
      <c r="I58" s="27"/>
      <c r="J58" s="27"/>
      <c r="K58" s="131"/>
      <c r="L58" s="130">
        <v>24</v>
      </c>
      <c r="N58" s="59">
        <f>D58-L58</f>
        <v>1</v>
      </c>
    </row>
    <row r="59" spans="2:17" s="9" customFormat="1" ht="12" x14ac:dyDescent="0.2">
      <c r="B59" s="25" t="s">
        <v>20</v>
      </c>
      <c r="C59" s="26" t="s">
        <v>41</v>
      </c>
      <c r="D59" s="27">
        <v>25</v>
      </c>
      <c r="E59" s="26" t="s">
        <v>266</v>
      </c>
      <c r="F59" s="26" t="s">
        <v>400</v>
      </c>
      <c r="G59" s="27" t="s">
        <v>390</v>
      </c>
      <c r="H59" s="27">
        <v>2</v>
      </c>
      <c r="I59" s="27"/>
      <c r="J59" s="27"/>
      <c r="K59" s="131"/>
      <c r="L59" s="130">
        <v>26</v>
      </c>
      <c r="N59" s="59">
        <f t="shared" si="2"/>
        <v>-1</v>
      </c>
    </row>
    <row r="60" spans="2:17" s="9" customFormat="1" ht="12" x14ac:dyDescent="0.2">
      <c r="B60" s="25" t="s">
        <v>20</v>
      </c>
      <c r="C60" s="26" t="s">
        <v>42</v>
      </c>
      <c r="D60" s="27">
        <v>25</v>
      </c>
      <c r="E60" s="26" t="s">
        <v>260</v>
      </c>
      <c r="F60" s="26" t="s">
        <v>472</v>
      </c>
      <c r="G60" s="27" t="s">
        <v>385</v>
      </c>
      <c r="H60" s="27">
        <v>2</v>
      </c>
      <c r="I60" s="27"/>
      <c r="J60" s="27"/>
      <c r="K60" s="131"/>
      <c r="L60" s="130">
        <v>23</v>
      </c>
      <c r="N60" s="59">
        <f t="shared" si="2"/>
        <v>2</v>
      </c>
    </row>
    <row r="61" spans="2:17" s="9" customFormat="1" ht="15" x14ac:dyDescent="0.25">
      <c r="B61" s="25" t="s">
        <v>20</v>
      </c>
      <c r="C61" s="26" t="s">
        <v>48</v>
      </c>
      <c r="D61" s="27">
        <v>18</v>
      </c>
      <c r="E61" s="26" t="s">
        <v>261</v>
      </c>
      <c r="F61" s="26" t="s">
        <v>440</v>
      </c>
      <c r="G61" s="27" t="s">
        <v>381</v>
      </c>
      <c r="H61" s="27">
        <v>1</v>
      </c>
      <c r="I61" s="27"/>
      <c r="J61" s="27"/>
      <c r="K61" s="131"/>
      <c r="L61" s="130">
        <v>19</v>
      </c>
      <c r="N61" s="59">
        <f t="shared" si="2"/>
        <v>-1</v>
      </c>
      <c r="P61" s="9" t="s">
        <v>355</v>
      </c>
      <c r="Q61" s="155">
        <f>SUM(D56:D72)</f>
        <v>282</v>
      </c>
    </row>
    <row r="62" spans="2:17" s="9" customFormat="1" ht="12" x14ac:dyDescent="0.2">
      <c r="B62" s="25" t="s">
        <v>20</v>
      </c>
      <c r="C62" s="26" t="s">
        <v>51</v>
      </c>
      <c r="D62" s="27">
        <v>10</v>
      </c>
      <c r="E62" s="26"/>
      <c r="F62" s="26"/>
      <c r="G62" s="27"/>
      <c r="H62" s="27"/>
      <c r="I62" s="27"/>
      <c r="J62" s="27"/>
      <c r="K62" s="131"/>
      <c r="L62" s="130"/>
      <c r="N62" s="59">
        <f t="shared" si="2"/>
        <v>10</v>
      </c>
    </row>
    <row r="63" spans="2:17" s="9" customFormat="1" ht="12" x14ac:dyDescent="0.2">
      <c r="B63" s="25" t="s">
        <v>20</v>
      </c>
      <c r="C63" s="26" t="s">
        <v>49</v>
      </c>
      <c r="D63" s="27">
        <v>35</v>
      </c>
      <c r="E63" s="26" t="s">
        <v>433</v>
      </c>
      <c r="F63" s="26" t="s">
        <v>452</v>
      </c>
      <c r="G63" s="27" t="s">
        <v>434</v>
      </c>
      <c r="H63" s="27">
        <v>2</v>
      </c>
      <c r="I63" s="27"/>
      <c r="J63" s="27"/>
      <c r="K63" s="131"/>
      <c r="L63" s="130">
        <v>27</v>
      </c>
      <c r="N63" s="59">
        <f t="shared" si="2"/>
        <v>8</v>
      </c>
    </row>
    <row r="64" spans="2:17" s="9" customFormat="1" ht="12" x14ac:dyDescent="0.2">
      <c r="B64" s="25" t="s">
        <v>20</v>
      </c>
      <c r="C64" s="26" t="s">
        <v>230</v>
      </c>
      <c r="D64" s="27">
        <v>18</v>
      </c>
      <c r="E64" s="26" t="s">
        <v>264</v>
      </c>
      <c r="F64" s="26" t="s">
        <v>453</v>
      </c>
      <c r="G64" s="27" t="s">
        <v>392</v>
      </c>
      <c r="H64" s="27">
        <v>1</v>
      </c>
      <c r="I64" s="27"/>
      <c r="J64" s="27"/>
      <c r="K64" s="131"/>
      <c r="L64" s="130">
        <v>16</v>
      </c>
      <c r="N64" s="59">
        <f t="shared" si="2"/>
        <v>2</v>
      </c>
    </row>
    <row r="65" spans="2:18" s="9" customFormat="1" ht="12" x14ac:dyDescent="0.2">
      <c r="B65" s="25" t="s">
        <v>20</v>
      </c>
      <c r="C65" s="26" t="s">
        <v>32</v>
      </c>
      <c r="D65" s="27">
        <v>18</v>
      </c>
      <c r="E65" s="26" t="s">
        <v>264</v>
      </c>
      <c r="F65" s="26" t="s">
        <v>454</v>
      </c>
      <c r="G65" s="27" t="s">
        <v>390</v>
      </c>
      <c r="H65" s="27">
        <v>2</v>
      </c>
      <c r="I65" s="27"/>
      <c r="J65" s="27"/>
      <c r="K65" s="131"/>
      <c r="L65" s="130">
        <v>18</v>
      </c>
      <c r="N65" s="59">
        <f t="shared" si="2"/>
        <v>0</v>
      </c>
    </row>
    <row r="66" spans="2:18" s="9" customFormat="1" ht="12" x14ac:dyDescent="0.2">
      <c r="B66" s="25" t="s">
        <v>20</v>
      </c>
      <c r="C66" s="26" t="s">
        <v>23</v>
      </c>
      <c r="D66" s="27">
        <v>18</v>
      </c>
      <c r="E66" s="26" t="s">
        <v>264</v>
      </c>
      <c r="F66" s="26" t="s">
        <v>455</v>
      </c>
      <c r="G66" s="27" t="s">
        <v>391</v>
      </c>
      <c r="H66" s="27">
        <v>1</v>
      </c>
      <c r="I66" s="27"/>
      <c r="J66" s="27"/>
      <c r="K66" s="131"/>
      <c r="L66" s="130">
        <v>15</v>
      </c>
      <c r="N66" s="59">
        <f t="shared" si="2"/>
        <v>3</v>
      </c>
    </row>
    <row r="67" spans="2:18" s="9" customFormat="1" ht="12" x14ac:dyDescent="0.2">
      <c r="B67" s="25" t="s">
        <v>20</v>
      </c>
      <c r="C67" s="26" t="s">
        <v>24</v>
      </c>
      <c r="D67" s="27">
        <v>18</v>
      </c>
      <c r="E67" s="26" t="s">
        <v>408</v>
      </c>
      <c r="F67" s="26" t="s">
        <v>456</v>
      </c>
      <c r="G67" s="27" t="s">
        <v>399</v>
      </c>
      <c r="H67" s="27">
        <v>1</v>
      </c>
      <c r="I67" s="27"/>
      <c r="J67" s="27"/>
      <c r="K67" s="131"/>
      <c r="L67" s="130">
        <v>16</v>
      </c>
      <c r="N67" s="59">
        <f t="shared" si="2"/>
        <v>2</v>
      </c>
      <c r="O67" s="9" t="s">
        <v>409</v>
      </c>
    </row>
    <row r="68" spans="2:18" s="9" customFormat="1" ht="12" x14ac:dyDescent="0.2">
      <c r="B68" s="25" t="s">
        <v>20</v>
      </c>
      <c r="C68" s="26" t="s">
        <v>25</v>
      </c>
      <c r="D68" s="27">
        <v>18</v>
      </c>
      <c r="E68" s="26" t="s">
        <v>388</v>
      </c>
      <c r="F68" s="26" t="s">
        <v>457</v>
      </c>
      <c r="G68" s="27" t="s">
        <v>399</v>
      </c>
      <c r="H68" s="27">
        <v>1</v>
      </c>
      <c r="I68" s="27"/>
      <c r="J68" s="30"/>
      <c r="K68" s="31"/>
      <c r="L68" s="130">
        <v>16</v>
      </c>
      <c r="N68" s="59">
        <f t="shared" si="2"/>
        <v>2</v>
      </c>
    </row>
    <row r="69" spans="2:18" s="9" customFormat="1" ht="12" x14ac:dyDescent="0.2">
      <c r="B69" s="25" t="s">
        <v>20</v>
      </c>
      <c r="C69" s="26" t="s">
        <v>26</v>
      </c>
      <c r="D69" s="27">
        <v>18</v>
      </c>
      <c r="E69" s="26" t="s">
        <v>266</v>
      </c>
      <c r="F69" s="26" t="s">
        <v>401</v>
      </c>
      <c r="G69" s="27" t="s">
        <v>402</v>
      </c>
      <c r="H69" s="27">
        <v>2</v>
      </c>
      <c r="I69" s="27"/>
      <c r="J69" s="27"/>
      <c r="K69" s="131"/>
      <c r="L69" s="130">
        <v>15</v>
      </c>
      <c r="N69" s="59">
        <f t="shared" ref="N69:N117" si="6">D69-L69</f>
        <v>3</v>
      </c>
    </row>
    <row r="70" spans="2:18" s="112" customFormat="1" ht="12" x14ac:dyDescent="0.2">
      <c r="B70" s="109" t="s">
        <v>20</v>
      </c>
      <c r="C70" s="110" t="s">
        <v>78</v>
      </c>
      <c r="D70" s="111"/>
      <c r="E70" s="110" t="s">
        <v>227</v>
      </c>
      <c r="F70" s="110"/>
      <c r="G70" s="111"/>
      <c r="H70" s="111"/>
      <c r="I70" s="111"/>
      <c r="J70" s="111" t="str">
        <f t="shared" ref="J70:J85" si="7">IF($I70="11'er",$H70,"")</f>
        <v/>
      </c>
      <c r="K70" s="137" t="str">
        <f t="shared" ref="K70:K85" si="8">IF($I70="7'er",$H70,"")</f>
        <v/>
      </c>
      <c r="L70" s="136"/>
      <c r="N70" s="113">
        <f t="shared" si="6"/>
        <v>0</v>
      </c>
    </row>
    <row r="71" spans="2:18" s="112" customFormat="1" ht="12.75" customHeight="1" x14ac:dyDescent="0.2">
      <c r="B71" s="109" t="s">
        <v>20</v>
      </c>
      <c r="C71" s="110" t="s">
        <v>52</v>
      </c>
      <c r="D71" s="157" t="s">
        <v>228</v>
      </c>
      <c r="E71" s="109"/>
      <c r="F71" s="158"/>
      <c r="G71" s="111"/>
      <c r="H71" s="111"/>
      <c r="I71" s="111" t="s">
        <v>6</v>
      </c>
      <c r="J71" s="111" t="str">
        <f t="shared" si="7"/>
        <v/>
      </c>
      <c r="K71" s="137">
        <f t="shared" si="8"/>
        <v>0</v>
      </c>
      <c r="L71" s="136"/>
      <c r="N71" s="113"/>
    </row>
    <row r="72" spans="2:18" s="112" customFormat="1" ht="13.5" customHeight="1" thickBot="1" x14ac:dyDescent="0.25">
      <c r="B72" s="114" t="s">
        <v>20</v>
      </c>
      <c r="C72" s="115" t="s">
        <v>53</v>
      </c>
      <c r="D72" s="335" t="s">
        <v>228</v>
      </c>
      <c r="E72" s="336"/>
      <c r="F72" s="337"/>
      <c r="G72" s="116"/>
      <c r="H72" s="116"/>
      <c r="I72" s="116" t="s">
        <v>6</v>
      </c>
      <c r="J72" s="116" t="str">
        <f t="shared" si="7"/>
        <v/>
      </c>
      <c r="K72" s="139">
        <f t="shared" si="8"/>
        <v>0</v>
      </c>
      <c r="L72" s="138"/>
      <c r="N72" s="113"/>
    </row>
    <row r="73" spans="2:18" s="9" customFormat="1" ht="15" x14ac:dyDescent="0.25">
      <c r="B73" s="25" t="s">
        <v>18</v>
      </c>
      <c r="C73" s="26" t="s">
        <v>9</v>
      </c>
      <c r="D73" s="27">
        <v>30</v>
      </c>
      <c r="E73" s="141" t="s">
        <v>382</v>
      </c>
      <c r="F73" s="26" t="s">
        <v>441</v>
      </c>
      <c r="G73" s="27" t="s">
        <v>481</v>
      </c>
      <c r="H73" s="27">
        <v>3</v>
      </c>
      <c r="I73" s="27"/>
      <c r="J73" s="27"/>
      <c r="K73" s="131"/>
      <c r="L73" s="130">
        <v>26</v>
      </c>
      <c r="N73" s="59">
        <f t="shared" si="6"/>
        <v>4</v>
      </c>
    </row>
    <row r="74" spans="2:18" s="11" customFormat="1" ht="12" x14ac:dyDescent="0.2">
      <c r="B74" s="25" t="s">
        <v>18</v>
      </c>
      <c r="C74" s="26" t="s">
        <v>19</v>
      </c>
      <c r="D74" s="27">
        <v>10</v>
      </c>
      <c r="E74" s="26"/>
      <c r="F74" s="26"/>
      <c r="G74" s="27"/>
      <c r="H74" s="27"/>
      <c r="I74" s="27"/>
      <c r="J74" s="27"/>
      <c r="K74" s="131"/>
      <c r="L74" s="130"/>
      <c r="N74" s="59">
        <f t="shared" si="6"/>
        <v>10</v>
      </c>
      <c r="O74" s="11" t="s">
        <v>360</v>
      </c>
    </row>
    <row r="75" spans="2:18" s="11" customFormat="1" ht="12.75" thickBot="1" x14ac:dyDescent="0.25">
      <c r="B75" s="32" t="s">
        <v>18</v>
      </c>
      <c r="C75" s="33" t="s">
        <v>57</v>
      </c>
      <c r="D75" s="34">
        <v>5</v>
      </c>
      <c r="E75" s="33"/>
      <c r="F75" s="33"/>
      <c r="G75" s="34"/>
      <c r="H75" s="34"/>
      <c r="I75" s="34"/>
      <c r="J75" s="34" t="str">
        <f t="shared" si="7"/>
        <v/>
      </c>
      <c r="K75" s="66" t="str">
        <f t="shared" si="8"/>
        <v/>
      </c>
      <c r="L75" s="65"/>
      <c r="N75" s="59">
        <f t="shared" si="6"/>
        <v>5</v>
      </c>
    </row>
    <row r="76" spans="2:18" s="11" customFormat="1" ht="15" x14ac:dyDescent="0.25">
      <c r="B76" s="25" t="s">
        <v>47</v>
      </c>
      <c r="C76" s="26" t="s">
        <v>79</v>
      </c>
      <c r="D76" s="27">
        <v>40</v>
      </c>
      <c r="E76" s="141" t="s">
        <v>257</v>
      </c>
      <c r="F76" s="26" t="s">
        <v>460</v>
      </c>
      <c r="G76" s="27" t="s">
        <v>379</v>
      </c>
      <c r="H76" s="27">
        <v>3</v>
      </c>
      <c r="I76" s="27"/>
      <c r="J76" s="30"/>
      <c r="K76" s="133"/>
      <c r="L76" s="130">
        <v>34</v>
      </c>
      <c r="N76" s="59">
        <f t="shared" si="6"/>
        <v>6</v>
      </c>
      <c r="R76" s="11" t="s">
        <v>375</v>
      </c>
    </row>
    <row r="77" spans="2:18" s="11" customFormat="1" ht="15" x14ac:dyDescent="0.25">
      <c r="B77" s="25" t="s">
        <v>47</v>
      </c>
      <c r="C77" s="26" t="s">
        <v>79</v>
      </c>
      <c r="D77" s="27"/>
      <c r="E77" s="141"/>
      <c r="F77" s="26"/>
      <c r="G77" s="27"/>
      <c r="H77" s="27"/>
      <c r="I77" s="27"/>
      <c r="J77" s="27"/>
      <c r="K77" s="133"/>
      <c r="L77" s="130"/>
      <c r="N77" s="59">
        <f t="shared" si="6"/>
        <v>0</v>
      </c>
    </row>
    <row r="78" spans="2:18" s="11" customFormat="1" ht="15" x14ac:dyDescent="0.25">
      <c r="B78" s="25" t="s">
        <v>47</v>
      </c>
      <c r="C78" s="26" t="s">
        <v>80</v>
      </c>
      <c r="D78" s="27">
        <v>20</v>
      </c>
      <c r="E78" s="141" t="s">
        <v>257</v>
      </c>
      <c r="F78" s="26" t="s">
        <v>461</v>
      </c>
      <c r="G78" s="27" t="s">
        <v>459</v>
      </c>
      <c r="H78" s="27">
        <v>2</v>
      </c>
      <c r="I78" s="27"/>
      <c r="J78" s="27"/>
      <c r="K78" s="133"/>
      <c r="L78" s="130">
        <v>18</v>
      </c>
      <c r="N78" s="59">
        <f t="shared" si="6"/>
        <v>2</v>
      </c>
      <c r="R78" s="11" t="s">
        <v>376</v>
      </c>
    </row>
    <row r="79" spans="2:18" s="11" customFormat="1" ht="12.75" thickBot="1" x14ac:dyDescent="0.25">
      <c r="B79" s="32" t="s">
        <v>47</v>
      </c>
      <c r="C79" s="33" t="s">
        <v>80</v>
      </c>
      <c r="D79" s="34" t="s">
        <v>377</v>
      </c>
      <c r="E79" s="33"/>
      <c r="F79" s="33"/>
      <c r="G79" s="34"/>
      <c r="H79" s="34"/>
      <c r="I79" s="34"/>
      <c r="J79" s="34"/>
      <c r="K79" s="66"/>
      <c r="L79" s="65"/>
      <c r="M79" s="9"/>
      <c r="N79" s="59" t="e">
        <f t="shared" si="6"/>
        <v>#VALUE!</v>
      </c>
    </row>
    <row r="80" spans="2:18" s="47" customFormat="1" ht="12" x14ac:dyDescent="0.2">
      <c r="B80" s="75" t="s">
        <v>56</v>
      </c>
      <c r="C80" s="68" t="s">
        <v>11</v>
      </c>
      <c r="D80" s="67"/>
      <c r="E80" s="85" t="s">
        <v>207</v>
      </c>
      <c r="F80" s="85"/>
      <c r="G80" s="71"/>
      <c r="H80" s="71"/>
      <c r="I80" s="71" t="s">
        <v>6</v>
      </c>
      <c r="J80" s="71" t="str">
        <f t="shared" si="7"/>
        <v/>
      </c>
      <c r="K80" s="133">
        <f t="shared" si="8"/>
        <v>0</v>
      </c>
      <c r="L80" s="132"/>
      <c r="N80" s="76">
        <f t="shared" si="6"/>
        <v>0</v>
      </c>
      <c r="O80" s="47">
        <v>18</v>
      </c>
    </row>
    <row r="81" spans="2:17" s="47" customFormat="1" ht="12" x14ac:dyDescent="0.2">
      <c r="B81" s="75" t="s">
        <v>56</v>
      </c>
      <c r="C81" s="68" t="s">
        <v>12</v>
      </c>
      <c r="D81" s="67"/>
      <c r="E81" s="68" t="s">
        <v>207</v>
      </c>
      <c r="F81" s="68"/>
      <c r="G81" s="67"/>
      <c r="H81" s="67"/>
      <c r="I81" s="67" t="s">
        <v>6</v>
      </c>
      <c r="J81" s="67" t="str">
        <f t="shared" si="7"/>
        <v/>
      </c>
      <c r="K81" s="108">
        <f t="shared" si="8"/>
        <v>0</v>
      </c>
      <c r="L81" s="107"/>
      <c r="N81" s="76">
        <f t="shared" si="6"/>
        <v>0</v>
      </c>
      <c r="O81" s="47">
        <v>18</v>
      </c>
    </row>
    <row r="82" spans="2:17" s="47" customFormat="1" ht="12" x14ac:dyDescent="0.2">
      <c r="B82" s="75" t="s">
        <v>56</v>
      </c>
      <c r="C82" s="68" t="s">
        <v>13</v>
      </c>
      <c r="D82" s="67"/>
      <c r="E82" s="68" t="s">
        <v>207</v>
      </c>
      <c r="F82" s="68"/>
      <c r="G82" s="67"/>
      <c r="H82" s="67"/>
      <c r="I82" s="67" t="s">
        <v>6</v>
      </c>
      <c r="J82" s="67" t="str">
        <f t="shared" si="7"/>
        <v/>
      </c>
      <c r="K82" s="108">
        <f t="shared" si="8"/>
        <v>0</v>
      </c>
      <c r="L82" s="107"/>
      <c r="N82" s="76">
        <f t="shared" si="6"/>
        <v>0</v>
      </c>
      <c r="O82" s="47">
        <v>18</v>
      </c>
    </row>
    <row r="83" spans="2:17" s="9" customFormat="1" ht="12" x14ac:dyDescent="0.2">
      <c r="B83" s="25" t="s">
        <v>56</v>
      </c>
      <c r="C83" s="26" t="s">
        <v>124</v>
      </c>
      <c r="D83" s="27"/>
      <c r="E83" s="26"/>
      <c r="F83" s="26"/>
      <c r="G83" s="27"/>
      <c r="H83" s="27"/>
      <c r="I83" s="27"/>
      <c r="J83" s="27"/>
      <c r="K83" s="131"/>
      <c r="L83" s="130"/>
      <c r="N83" s="59">
        <f>D83-L83</f>
        <v>0</v>
      </c>
      <c r="O83" s="9">
        <v>35</v>
      </c>
    </row>
    <row r="84" spans="2:17" s="47" customFormat="1" ht="12" x14ac:dyDescent="0.2">
      <c r="B84" s="75" t="s">
        <v>45</v>
      </c>
      <c r="C84" s="68" t="s">
        <v>9</v>
      </c>
      <c r="D84" s="67"/>
      <c r="E84" s="68" t="s">
        <v>207</v>
      </c>
      <c r="F84" s="68"/>
      <c r="G84" s="67"/>
      <c r="H84" s="67"/>
      <c r="I84" s="73" t="s">
        <v>5</v>
      </c>
      <c r="J84" s="73">
        <f t="shared" si="7"/>
        <v>0</v>
      </c>
      <c r="K84" s="87" t="str">
        <f t="shared" si="8"/>
        <v/>
      </c>
      <c r="L84" s="86"/>
      <c r="N84" s="76">
        <f t="shared" si="6"/>
        <v>0</v>
      </c>
      <c r="O84" s="47">
        <v>30</v>
      </c>
    </row>
    <row r="85" spans="2:17" s="47" customFormat="1" ht="12.75" thickBot="1" x14ac:dyDescent="0.25">
      <c r="B85" s="77" t="s">
        <v>45</v>
      </c>
      <c r="C85" s="70" t="s">
        <v>46</v>
      </c>
      <c r="D85" s="69"/>
      <c r="E85" s="70" t="s">
        <v>207</v>
      </c>
      <c r="F85" s="70"/>
      <c r="G85" s="69"/>
      <c r="H85" s="69"/>
      <c r="I85" s="69" t="s">
        <v>6</v>
      </c>
      <c r="J85" s="69" t="str">
        <f t="shared" si="7"/>
        <v/>
      </c>
      <c r="K85" s="135">
        <f t="shared" si="8"/>
        <v>0</v>
      </c>
      <c r="L85" s="134"/>
      <c r="N85" s="76">
        <f t="shared" si="6"/>
        <v>0</v>
      </c>
      <c r="O85" s="47">
        <v>18</v>
      </c>
    </row>
    <row r="86" spans="2:17" s="9" customFormat="1" ht="12" x14ac:dyDescent="0.2">
      <c r="B86" s="25" t="s">
        <v>10</v>
      </c>
      <c r="C86" s="26" t="s">
        <v>9</v>
      </c>
      <c r="D86" s="27">
        <v>30</v>
      </c>
      <c r="E86" s="29" t="s">
        <v>269</v>
      </c>
      <c r="F86" s="29" t="s">
        <v>325</v>
      </c>
      <c r="G86" s="30" t="s">
        <v>383</v>
      </c>
      <c r="H86" s="30">
        <v>2</v>
      </c>
      <c r="I86" s="30"/>
      <c r="J86" s="30"/>
      <c r="K86" s="133"/>
      <c r="L86" s="49">
        <v>30</v>
      </c>
      <c r="N86" s="59">
        <f t="shared" si="6"/>
        <v>0</v>
      </c>
    </row>
    <row r="87" spans="2:17" s="9" customFormat="1" ht="12" x14ac:dyDescent="0.2">
      <c r="B87" s="25" t="s">
        <v>10</v>
      </c>
      <c r="C87" s="26" t="s">
        <v>44</v>
      </c>
      <c r="D87" s="27">
        <v>30</v>
      </c>
      <c r="E87" s="26" t="s">
        <v>255</v>
      </c>
      <c r="F87" s="26" t="s">
        <v>387</v>
      </c>
      <c r="G87" s="27" t="s">
        <v>386</v>
      </c>
      <c r="H87" s="27">
        <v>1</v>
      </c>
      <c r="I87" s="27"/>
      <c r="J87" s="27"/>
      <c r="K87" s="131"/>
      <c r="L87" s="130">
        <v>25</v>
      </c>
      <c r="N87" s="59">
        <f t="shared" si="6"/>
        <v>5</v>
      </c>
    </row>
    <row r="88" spans="2:17" s="9" customFormat="1" ht="12" x14ac:dyDescent="0.2">
      <c r="B88" s="25" t="s">
        <v>10</v>
      </c>
      <c r="C88" s="26" t="s">
        <v>219</v>
      </c>
      <c r="D88" s="27">
        <v>18</v>
      </c>
      <c r="E88" s="26" t="s">
        <v>340</v>
      </c>
      <c r="F88" s="26" t="s">
        <v>462</v>
      </c>
      <c r="G88" s="27" t="s">
        <v>392</v>
      </c>
      <c r="H88" s="27">
        <v>1</v>
      </c>
      <c r="I88" s="27"/>
      <c r="J88" s="27"/>
      <c r="K88" s="131"/>
      <c r="L88" s="130">
        <v>22</v>
      </c>
      <c r="N88" s="59">
        <f t="shared" si="6"/>
        <v>-4</v>
      </c>
    </row>
    <row r="89" spans="2:17" s="9" customFormat="1" ht="15" x14ac:dyDescent="0.25">
      <c r="B89" s="25" t="s">
        <v>10</v>
      </c>
      <c r="C89" s="26" t="s">
        <v>220</v>
      </c>
      <c r="D89" s="27">
        <v>18</v>
      </c>
      <c r="E89" s="26" t="s">
        <v>411</v>
      </c>
      <c r="F89" s="26" t="s">
        <v>463</v>
      </c>
      <c r="G89" s="27" t="s">
        <v>383</v>
      </c>
      <c r="H89" s="27">
        <v>1</v>
      </c>
      <c r="I89" s="27"/>
      <c r="J89" s="27"/>
      <c r="K89" s="131"/>
      <c r="L89" s="130">
        <v>19</v>
      </c>
      <c r="N89" s="59">
        <f t="shared" si="6"/>
        <v>-1</v>
      </c>
      <c r="P89" s="9" t="s">
        <v>356</v>
      </c>
      <c r="Q89" s="155">
        <f>SUM(D86:D95)</f>
        <v>204</v>
      </c>
    </row>
    <row r="90" spans="2:17" s="9" customFormat="1" ht="12" x14ac:dyDescent="0.2">
      <c r="B90" s="25" t="s">
        <v>10</v>
      </c>
      <c r="C90" s="26" t="s">
        <v>221</v>
      </c>
      <c r="D90" s="27">
        <v>18</v>
      </c>
      <c r="E90" s="26" t="s">
        <v>269</v>
      </c>
      <c r="F90" s="26" t="s">
        <v>326</v>
      </c>
      <c r="G90" s="27" t="s">
        <v>385</v>
      </c>
      <c r="H90" s="27">
        <v>1</v>
      </c>
      <c r="I90" s="27"/>
      <c r="J90" s="27"/>
      <c r="K90" s="131"/>
      <c r="L90" s="130">
        <v>12</v>
      </c>
      <c r="N90" s="59">
        <f t="shared" si="6"/>
        <v>6</v>
      </c>
    </row>
    <row r="91" spans="2:17" s="9" customFormat="1" ht="12" x14ac:dyDescent="0.2">
      <c r="B91" s="25" t="s">
        <v>10</v>
      </c>
      <c r="C91" s="26" t="s">
        <v>222</v>
      </c>
      <c r="D91" s="27">
        <v>18</v>
      </c>
      <c r="E91" s="26" t="s">
        <v>255</v>
      </c>
      <c r="F91" s="26" t="s">
        <v>335</v>
      </c>
      <c r="G91" s="27" t="s">
        <v>383</v>
      </c>
      <c r="H91" s="27">
        <v>1</v>
      </c>
      <c r="I91" s="27"/>
      <c r="J91" s="27"/>
      <c r="K91" s="131"/>
      <c r="L91" s="130">
        <v>22</v>
      </c>
      <c r="N91" s="59">
        <f t="shared" si="6"/>
        <v>-4</v>
      </c>
    </row>
    <row r="92" spans="2:17" s="9" customFormat="1" ht="12" x14ac:dyDescent="0.2">
      <c r="B92" s="25" t="s">
        <v>10</v>
      </c>
      <c r="C92" s="26" t="s">
        <v>223</v>
      </c>
      <c r="D92" s="27">
        <v>18</v>
      </c>
      <c r="E92" s="26" t="s">
        <v>404</v>
      </c>
      <c r="F92" s="26" t="s">
        <v>464</v>
      </c>
      <c r="G92" s="27" t="s">
        <v>385</v>
      </c>
      <c r="H92" s="27">
        <v>2</v>
      </c>
      <c r="I92" s="27"/>
      <c r="J92" s="27"/>
      <c r="K92" s="131"/>
      <c r="L92" s="130">
        <v>19</v>
      </c>
      <c r="N92" s="59">
        <f t="shared" si="6"/>
        <v>-1</v>
      </c>
    </row>
    <row r="93" spans="2:17" s="9" customFormat="1" ht="12" x14ac:dyDescent="0.2">
      <c r="B93" s="25" t="s">
        <v>10</v>
      </c>
      <c r="C93" s="26" t="s">
        <v>224</v>
      </c>
      <c r="D93" s="27">
        <v>18</v>
      </c>
      <c r="E93" s="26" t="s">
        <v>410</v>
      </c>
      <c r="F93" s="26" t="s">
        <v>465</v>
      </c>
      <c r="G93" s="27" t="s">
        <v>385</v>
      </c>
      <c r="H93" s="27">
        <v>1</v>
      </c>
      <c r="I93" s="27"/>
      <c r="J93" s="27"/>
      <c r="K93" s="131"/>
      <c r="L93" s="130">
        <v>19</v>
      </c>
      <c r="N93" s="59">
        <f t="shared" si="6"/>
        <v>-1</v>
      </c>
    </row>
    <row r="94" spans="2:17" s="9" customFormat="1" ht="12" x14ac:dyDescent="0.2">
      <c r="B94" s="25" t="s">
        <v>10</v>
      </c>
      <c r="C94" s="26" t="s">
        <v>225</v>
      </c>
      <c r="D94" s="27">
        <v>18</v>
      </c>
      <c r="E94" s="74" t="s">
        <v>388</v>
      </c>
      <c r="F94" s="74" t="s">
        <v>478</v>
      </c>
      <c r="G94" s="27" t="s">
        <v>385</v>
      </c>
      <c r="H94" s="27">
        <v>1</v>
      </c>
      <c r="I94" s="27"/>
      <c r="J94" s="27"/>
      <c r="K94" s="131"/>
      <c r="L94" s="130">
        <v>15</v>
      </c>
      <c r="N94" s="59">
        <f t="shared" si="6"/>
        <v>3</v>
      </c>
    </row>
    <row r="95" spans="2:17" s="9" customFormat="1" ht="12.75" thickBot="1" x14ac:dyDescent="0.25">
      <c r="B95" s="32" t="s">
        <v>10</v>
      </c>
      <c r="C95" s="33" t="s">
        <v>14</v>
      </c>
      <c r="D95" s="34">
        <v>18</v>
      </c>
      <c r="E95" s="33" t="s">
        <v>437</v>
      </c>
      <c r="F95" s="33" t="s">
        <v>438</v>
      </c>
      <c r="G95" s="34" t="s">
        <v>399</v>
      </c>
      <c r="H95" s="34">
        <v>1</v>
      </c>
      <c r="I95" s="34"/>
      <c r="J95" s="34"/>
      <c r="K95" s="66"/>
      <c r="L95" s="65">
        <v>11</v>
      </c>
      <c r="N95" s="59">
        <f t="shared" si="6"/>
        <v>7</v>
      </c>
      <c r="O95" s="9" t="s">
        <v>412</v>
      </c>
    </row>
    <row r="96" spans="2:17" s="9" customFormat="1" ht="12.75" thickBot="1" x14ac:dyDescent="0.25">
      <c r="B96" s="148" t="s">
        <v>283</v>
      </c>
      <c r="C96" s="149" t="s">
        <v>480</v>
      </c>
      <c r="D96" s="150">
        <v>20</v>
      </c>
      <c r="E96" s="149" t="s">
        <v>269</v>
      </c>
      <c r="F96" s="149" t="s">
        <v>473</v>
      </c>
      <c r="G96" s="150" t="s">
        <v>381</v>
      </c>
      <c r="H96" s="150">
        <v>2</v>
      </c>
      <c r="I96" s="150"/>
      <c r="J96" s="150"/>
      <c r="K96" s="151"/>
      <c r="L96" s="152">
        <v>20</v>
      </c>
      <c r="N96" s="59">
        <f t="shared" si="6"/>
        <v>0</v>
      </c>
    </row>
    <row r="97" spans="2:17" s="9" customFormat="1" ht="12" x14ac:dyDescent="0.2">
      <c r="B97" s="191" t="s">
        <v>82</v>
      </c>
      <c r="C97" s="188" t="s">
        <v>83</v>
      </c>
      <c r="D97" s="192">
        <v>35</v>
      </c>
      <c r="E97" s="188" t="s">
        <v>384</v>
      </c>
      <c r="F97" s="188" t="s">
        <v>307</v>
      </c>
      <c r="G97" s="192" t="s">
        <v>383</v>
      </c>
      <c r="H97" s="192">
        <v>1</v>
      </c>
      <c r="I97" s="193"/>
      <c r="J97" s="192"/>
      <c r="K97" s="192"/>
      <c r="L97" s="194">
        <v>20</v>
      </c>
      <c r="N97" s="59">
        <f t="shared" si="6"/>
        <v>15</v>
      </c>
    </row>
    <row r="98" spans="2:17" s="9" customFormat="1" ht="12" x14ac:dyDescent="0.2">
      <c r="B98" s="199" t="s">
        <v>378</v>
      </c>
      <c r="C98" s="199" t="s">
        <v>482</v>
      </c>
      <c r="D98" s="200"/>
      <c r="E98" s="199"/>
      <c r="F98" s="199"/>
      <c r="G98" s="200"/>
      <c r="H98" s="200"/>
      <c r="I98" s="201"/>
      <c r="J98" s="200"/>
      <c r="K98" s="200"/>
      <c r="L98" s="200"/>
      <c r="N98" s="59">
        <f t="shared" si="6"/>
        <v>0</v>
      </c>
    </row>
    <row r="99" spans="2:17" s="9" customFormat="1" ht="12" x14ac:dyDescent="0.2">
      <c r="B99" s="199" t="s">
        <v>378</v>
      </c>
      <c r="C99" s="199" t="s">
        <v>483</v>
      </c>
      <c r="D99" s="200"/>
      <c r="E99" s="199"/>
      <c r="F99" s="199"/>
      <c r="G99" s="200"/>
      <c r="H99" s="200"/>
      <c r="I99" s="201"/>
      <c r="J99" s="200"/>
      <c r="K99" s="200"/>
      <c r="L99" s="200"/>
      <c r="N99" s="59"/>
    </row>
    <row r="100" spans="2:17" s="9" customFormat="1" ht="12" x14ac:dyDescent="0.2">
      <c r="B100" s="117" t="s">
        <v>362</v>
      </c>
      <c r="C100" s="29" t="s">
        <v>363</v>
      </c>
      <c r="D100" s="31">
        <v>12</v>
      </c>
      <c r="E100" s="29" t="s">
        <v>256</v>
      </c>
      <c r="F100" s="195" t="s">
        <v>466</v>
      </c>
      <c r="G100" s="196" t="s">
        <v>399</v>
      </c>
      <c r="H100" s="196">
        <v>1</v>
      </c>
      <c r="I100" s="197"/>
      <c r="J100" s="196"/>
      <c r="K100" s="196"/>
      <c r="L100" s="198">
        <v>13</v>
      </c>
      <c r="N100" s="59">
        <f t="shared" si="6"/>
        <v>-1</v>
      </c>
    </row>
    <row r="101" spans="2:17" s="9" customFormat="1" ht="12" x14ac:dyDescent="0.2">
      <c r="B101" s="25" t="s">
        <v>362</v>
      </c>
      <c r="C101" s="26" t="s">
        <v>364</v>
      </c>
      <c r="D101" s="131">
        <v>12</v>
      </c>
      <c r="E101" s="26" t="s">
        <v>407</v>
      </c>
      <c r="F101" s="180" t="s">
        <v>467</v>
      </c>
      <c r="G101" s="181" t="s">
        <v>390</v>
      </c>
      <c r="H101" s="181">
        <v>1</v>
      </c>
      <c r="I101" s="182"/>
      <c r="J101" s="181"/>
      <c r="K101" s="181"/>
      <c r="L101" s="183">
        <v>13</v>
      </c>
      <c r="N101" s="59">
        <f t="shared" si="6"/>
        <v>-1</v>
      </c>
    </row>
    <row r="102" spans="2:17" s="9" customFormat="1" ht="12" x14ac:dyDescent="0.2">
      <c r="B102" s="25" t="s">
        <v>362</v>
      </c>
      <c r="C102" s="26" t="s">
        <v>365</v>
      </c>
      <c r="D102" s="131">
        <v>10</v>
      </c>
      <c r="E102" s="26" t="s">
        <v>476</v>
      </c>
      <c r="F102" s="180" t="s">
        <v>468</v>
      </c>
      <c r="G102" s="181" t="s">
        <v>406</v>
      </c>
      <c r="H102" s="181">
        <v>1</v>
      </c>
      <c r="I102" s="182"/>
      <c r="J102" s="181"/>
      <c r="K102" s="181"/>
      <c r="L102" s="183">
        <v>10</v>
      </c>
      <c r="N102" s="59">
        <f t="shared" si="6"/>
        <v>0</v>
      </c>
    </row>
    <row r="103" spans="2:17" s="9" customFormat="1" ht="15" x14ac:dyDescent="0.25">
      <c r="B103" s="25" t="s">
        <v>362</v>
      </c>
      <c r="C103" s="26" t="s">
        <v>366</v>
      </c>
      <c r="D103" s="131">
        <v>12</v>
      </c>
      <c r="E103" s="26" t="s">
        <v>266</v>
      </c>
      <c r="F103" s="180" t="s">
        <v>477</v>
      </c>
      <c r="G103" s="181" t="s">
        <v>381</v>
      </c>
      <c r="H103" s="181">
        <v>1</v>
      </c>
      <c r="I103" s="182"/>
      <c r="J103" s="181"/>
      <c r="K103" s="181"/>
      <c r="L103" s="183">
        <v>13</v>
      </c>
      <c r="N103" s="59">
        <f t="shared" si="6"/>
        <v>-1</v>
      </c>
      <c r="P103" s="9" t="s">
        <v>372</v>
      </c>
      <c r="Q103" s="155">
        <f>SUM(D100:D110)</f>
        <v>170</v>
      </c>
    </row>
    <row r="104" spans="2:17" s="9" customFormat="1" ht="12" x14ac:dyDescent="0.2">
      <c r="B104" s="25" t="s">
        <v>362</v>
      </c>
      <c r="C104" s="26" t="s">
        <v>367</v>
      </c>
      <c r="D104" s="131">
        <v>20</v>
      </c>
      <c r="E104" s="26" t="s">
        <v>263</v>
      </c>
      <c r="F104" s="180" t="s">
        <v>344</v>
      </c>
      <c r="G104" s="181" t="s">
        <v>383</v>
      </c>
      <c r="H104" s="181">
        <v>1</v>
      </c>
      <c r="I104" s="182"/>
      <c r="J104" s="181"/>
      <c r="K104" s="181"/>
      <c r="L104" s="183">
        <v>20</v>
      </c>
      <c r="N104" s="59">
        <f t="shared" si="6"/>
        <v>0</v>
      </c>
    </row>
    <row r="105" spans="2:17" s="9" customFormat="1" ht="12" x14ac:dyDescent="0.2">
      <c r="B105" s="25" t="s">
        <v>362</v>
      </c>
      <c r="C105" s="26" t="s">
        <v>368</v>
      </c>
      <c r="D105" s="131">
        <v>10</v>
      </c>
      <c r="E105" s="26"/>
      <c r="F105" s="180"/>
      <c r="G105" s="181"/>
      <c r="H105" s="181"/>
      <c r="I105" s="182"/>
      <c r="J105" s="181"/>
      <c r="K105" s="181"/>
      <c r="L105" s="183"/>
      <c r="N105" s="59">
        <f t="shared" si="6"/>
        <v>10</v>
      </c>
    </row>
    <row r="106" spans="2:17" s="9" customFormat="1" ht="12" x14ac:dyDescent="0.2">
      <c r="B106" s="25" t="s">
        <v>362</v>
      </c>
      <c r="C106" s="26" t="s">
        <v>374</v>
      </c>
      <c r="D106" s="131">
        <v>15</v>
      </c>
      <c r="E106" s="26" t="s">
        <v>405</v>
      </c>
      <c r="F106" s="180" t="s">
        <v>469</v>
      </c>
      <c r="G106" s="181" t="s">
        <v>386</v>
      </c>
      <c r="H106" s="181">
        <v>1</v>
      </c>
      <c r="I106" s="182"/>
      <c r="J106" s="181"/>
      <c r="K106" s="181"/>
      <c r="L106" s="183">
        <v>13</v>
      </c>
      <c r="N106" s="59">
        <f t="shared" si="6"/>
        <v>2</v>
      </c>
    </row>
    <row r="107" spans="2:17" s="9" customFormat="1" ht="12" x14ac:dyDescent="0.2">
      <c r="B107" s="25" t="s">
        <v>362</v>
      </c>
      <c r="C107" s="26" t="s">
        <v>373</v>
      </c>
      <c r="D107" s="131">
        <v>18</v>
      </c>
      <c r="E107" s="26" t="s">
        <v>405</v>
      </c>
      <c r="F107" s="180" t="s">
        <v>469</v>
      </c>
      <c r="G107" s="181" t="s">
        <v>383</v>
      </c>
      <c r="H107" s="181">
        <v>1</v>
      </c>
      <c r="I107" s="182"/>
      <c r="J107" s="181"/>
      <c r="K107" s="181"/>
      <c r="L107" s="183">
        <v>13</v>
      </c>
      <c r="N107" s="59">
        <f t="shared" si="6"/>
        <v>5</v>
      </c>
    </row>
    <row r="108" spans="2:17" s="9" customFormat="1" ht="12" x14ac:dyDescent="0.2">
      <c r="B108" s="25" t="s">
        <v>362</v>
      </c>
      <c r="C108" s="26" t="s">
        <v>369</v>
      </c>
      <c r="D108" s="131">
        <v>15</v>
      </c>
      <c r="E108" s="26" t="s">
        <v>407</v>
      </c>
      <c r="F108" s="180" t="s">
        <v>470</v>
      </c>
      <c r="G108" s="181" t="s">
        <v>385</v>
      </c>
      <c r="H108" s="181">
        <v>1</v>
      </c>
      <c r="I108" s="182"/>
      <c r="J108" s="181"/>
      <c r="K108" s="181"/>
      <c r="L108" s="183">
        <v>15</v>
      </c>
      <c r="N108" s="59">
        <f t="shared" si="6"/>
        <v>0</v>
      </c>
    </row>
    <row r="109" spans="2:17" s="9" customFormat="1" ht="12" x14ac:dyDescent="0.2">
      <c r="B109" s="25" t="s">
        <v>362</v>
      </c>
      <c r="C109" s="26" t="s">
        <v>371</v>
      </c>
      <c r="D109" s="131">
        <v>18</v>
      </c>
      <c r="E109" s="26" t="s">
        <v>266</v>
      </c>
      <c r="F109" s="180" t="s">
        <v>267</v>
      </c>
      <c r="G109" s="181" t="s">
        <v>383</v>
      </c>
      <c r="H109" s="181">
        <v>1</v>
      </c>
      <c r="I109" s="182"/>
      <c r="J109" s="181"/>
      <c r="K109" s="181"/>
      <c r="L109" s="183">
        <v>18</v>
      </c>
      <c r="N109" s="59">
        <f t="shared" si="6"/>
        <v>0</v>
      </c>
    </row>
    <row r="110" spans="2:17" s="9" customFormat="1" ht="12.75" thickBot="1" x14ac:dyDescent="0.25">
      <c r="B110" s="32" t="s">
        <v>362</v>
      </c>
      <c r="C110" s="190" t="s">
        <v>370</v>
      </c>
      <c r="D110" s="66">
        <v>28</v>
      </c>
      <c r="E110" s="190" t="s">
        <v>256</v>
      </c>
      <c r="F110" s="184" t="s">
        <v>303</v>
      </c>
      <c r="G110" s="185" t="s">
        <v>386</v>
      </c>
      <c r="H110" s="185">
        <v>2</v>
      </c>
      <c r="I110" s="186"/>
      <c r="J110" s="185"/>
      <c r="K110" s="185"/>
      <c r="L110" s="187">
        <v>24</v>
      </c>
      <c r="N110" s="59">
        <f t="shared" si="6"/>
        <v>4</v>
      </c>
    </row>
    <row r="111" spans="2:17" s="9" customFormat="1" ht="12.75" thickBot="1" x14ac:dyDescent="0.25">
      <c r="B111" s="170" t="s">
        <v>0</v>
      </c>
      <c r="C111" s="189" t="s">
        <v>485</v>
      </c>
      <c r="D111" s="172">
        <v>12</v>
      </c>
      <c r="E111" s="189" t="s">
        <v>427</v>
      </c>
      <c r="F111" s="171" t="s">
        <v>428</v>
      </c>
      <c r="G111" s="172" t="s">
        <v>419</v>
      </c>
      <c r="H111" s="172">
        <v>1</v>
      </c>
      <c r="I111" s="173"/>
      <c r="J111" s="172"/>
      <c r="K111" s="172"/>
      <c r="L111" s="174">
        <v>13</v>
      </c>
      <c r="N111" s="59">
        <f t="shared" si="6"/>
        <v>-1</v>
      </c>
    </row>
    <row r="112" spans="2:17" s="9" customFormat="1" ht="12" x14ac:dyDescent="0.2">
      <c r="B112" s="175" t="s">
        <v>0</v>
      </c>
      <c r="C112" s="176" t="s">
        <v>485</v>
      </c>
      <c r="D112" s="177">
        <v>12</v>
      </c>
      <c r="E112" s="176" t="s">
        <v>427</v>
      </c>
      <c r="F112" s="176" t="s">
        <v>428</v>
      </c>
      <c r="G112" s="177" t="s">
        <v>419</v>
      </c>
      <c r="H112" s="177">
        <v>1</v>
      </c>
      <c r="I112" s="178"/>
      <c r="J112" s="177"/>
      <c r="K112" s="177"/>
      <c r="L112" s="179">
        <v>13</v>
      </c>
      <c r="N112" s="59">
        <f t="shared" si="6"/>
        <v>-1</v>
      </c>
    </row>
    <row r="113" spans="2:14" s="9" customFormat="1" ht="12" x14ac:dyDescent="0.2">
      <c r="B113" s="153" t="s">
        <v>484</v>
      </c>
      <c r="C113" s="153" t="s">
        <v>19</v>
      </c>
      <c r="D113" s="154">
        <v>18</v>
      </c>
      <c r="E113" s="153" t="s">
        <v>261</v>
      </c>
      <c r="F113" s="153" t="s">
        <v>299</v>
      </c>
      <c r="G113" s="154" t="s">
        <v>383</v>
      </c>
      <c r="H113" s="154">
        <v>1</v>
      </c>
      <c r="I113" s="165"/>
      <c r="J113" s="154"/>
      <c r="K113" s="154"/>
      <c r="L113" s="154">
        <v>16</v>
      </c>
      <c r="N113" s="59">
        <f t="shared" si="6"/>
        <v>2</v>
      </c>
    </row>
    <row r="114" spans="2:14" s="9" customFormat="1" ht="12" x14ac:dyDescent="0.2">
      <c r="B114" s="153"/>
      <c r="C114" s="153"/>
      <c r="D114" s="154"/>
      <c r="E114" s="153"/>
      <c r="F114" s="153"/>
      <c r="G114" s="154"/>
      <c r="H114" s="154"/>
      <c r="I114" s="165"/>
      <c r="J114" s="154"/>
      <c r="K114" s="154"/>
      <c r="L114" s="154"/>
      <c r="N114" s="59"/>
    </row>
    <row r="115" spans="2:14" s="9" customFormat="1" ht="12" x14ac:dyDescent="0.2">
      <c r="B115" s="166" t="s">
        <v>358</v>
      </c>
      <c r="C115" s="159"/>
      <c r="D115" s="160"/>
      <c r="E115" s="159"/>
      <c r="F115" s="159"/>
      <c r="G115" s="160"/>
      <c r="H115" s="160"/>
      <c r="I115" s="161"/>
      <c r="J115" s="160"/>
      <c r="K115" s="160"/>
      <c r="L115" s="168"/>
      <c r="N115" s="59"/>
    </row>
    <row r="116" spans="2:14" s="9" customFormat="1" ht="12.75" thickBot="1" x14ac:dyDescent="0.25">
      <c r="B116" s="167" t="s">
        <v>50</v>
      </c>
      <c r="C116" s="163"/>
      <c r="D116" s="164">
        <f>SUM($D$4:$D$115)</f>
        <v>1477</v>
      </c>
      <c r="E116" s="149"/>
      <c r="F116" s="149"/>
      <c r="G116" s="150"/>
      <c r="H116" s="150">
        <f>SUM(H4:H113)</f>
        <v>105</v>
      </c>
      <c r="I116" s="150"/>
      <c r="J116" s="149">
        <f>SUM(J4:J97)</f>
        <v>0</v>
      </c>
      <c r="K116" s="148">
        <f>SUM(K4:K97)</f>
        <v>0</v>
      </c>
      <c r="L116" s="169">
        <f>SUM(L4:L115)</f>
        <v>1304</v>
      </c>
      <c r="N116" s="59">
        <f t="shared" si="6"/>
        <v>173</v>
      </c>
    </row>
    <row r="117" spans="2:14" s="9" customFormat="1" ht="12" x14ac:dyDescent="0.2">
      <c r="B117" s="44"/>
      <c r="C117" s="44"/>
      <c r="D117" s="162"/>
      <c r="E117" s="44"/>
      <c r="F117" s="44"/>
      <c r="G117" s="162"/>
      <c r="H117" s="162"/>
      <c r="I117" s="162" t="s">
        <v>50</v>
      </c>
      <c r="J117" s="44">
        <f>J116+K116</f>
        <v>0</v>
      </c>
      <c r="K117" s="44"/>
      <c r="L117" s="51"/>
      <c r="N117" s="59">
        <f t="shared" si="6"/>
        <v>0</v>
      </c>
    </row>
    <row r="118" spans="2:14" ht="15" x14ac:dyDescent="0.25">
      <c r="B118" s="45">
        <v>42152</v>
      </c>
    </row>
    <row r="119" spans="2:14" ht="15" x14ac:dyDescent="0.25"/>
  </sheetData>
  <autoFilter ref="B3:L118" xr:uid="{00000000-0009-0000-0000-000001000000}"/>
  <mergeCells count="12">
    <mergeCell ref="D72:F72"/>
    <mergeCell ref="B2:L2"/>
    <mergeCell ref="D9:F9"/>
    <mergeCell ref="D10:F10"/>
    <mergeCell ref="D34:F34"/>
    <mergeCell ref="D35:F35"/>
    <mergeCell ref="D50:F50"/>
    <mergeCell ref="D51:F51"/>
    <mergeCell ref="D52:F52"/>
    <mergeCell ref="D53:F53"/>
    <mergeCell ref="D54:F54"/>
    <mergeCell ref="D55:F55"/>
  </mergeCells>
  <printOptions horizontalCentered="1"/>
  <pageMargins left="0.23622047244094491" right="0.23622047244094491" top="0.22" bottom="0.47" header="0.9055118110236221" footer="0.15748031496062992"/>
  <pageSetup paperSize="8" scale="50" firstPageNumber="0" orientation="portrait" verticalDpi="300" copies="4" r:id="rId1"/>
  <headerFooter alignWithMargins="0">
    <oddFooter>&amp;C&amp;"c,Regular"&amp;8&amp;P av &amp;N</oddFooter>
  </headerFooter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indexed="10"/>
    <pageSetUpPr fitToPage="1"/>
  </sheetPr>
  <dimension ref="B1:P101"/>
  <sheetViews>
    <sheetView showGridLines="0" showZeros="0" workbookViewId="0">
      <pane ySplit="3" topLeftCell="A49" activePane="bottomLeft" state="frozen"/>
      <selection activeCell="B32" sqref="B32"/>
      <selection pane="bottomLeft" activeCell="E77" sqref="E77"/>
    </sheetView>
  </sheetViews>
  <sheetFormatPr baseColWidth="10" defaultColWidth="11.85546875" defaultRowHeight="21" customHeight="1" x14ac:dyDescent="0.25"/>
  <cols>
    <col min="1" max="1" width="4.85546875" style="10" customWidth="1"/>
    <col min="2" max="2" width="27.7109375" style="10" customWidth="1"/>
    <col min="3" max="3" width="29.140625" style="10" customWidth="1"/>
    <col min="4" max="4" width="8.28515625" style="12" customWidth="1"/>
    <col min="5" max="5" width="12" style="13" bestFit="1" customWidth="1"/>
    <col min="6" max="6" width="19" style="13" bestFit="1" customWidth="1"/>
    <col min="7" max="7" width="9.85546875" style="12" customWidth="1"/>
    <col min="8" max="8" width="9" style="12" bestFit="1" customWidth="1"/>
    <col min="9" max="9" width="13.28515625" style="12" hidden="1" customWidth="1"/>
    <col min="10" max="10" width="10.42578125" style="10" hidden="1" customWidth="1"/>
    <col min="11" max="11" width="9.42578125" style="10" hidden="1" customWidth="1"/>
    <col min="12" max="12" width="11.140625" style="10" customWidth="1"/>
    <col min="13" max="13" width="3" style="10" customWidth="1"/>
    <col min="14" max="14" width="11.85546875" style="12"/>
    <col min="15" max="16384" width="11.85546875" style="10"/>
  </cols>
  <sheetData>
    <row r="1" spans="2:16" ht="8.25" customHeight="1" thickBot="1" x14ac:dyDescent="0.3"/>
    <row r="2" spans="2:16" s="43" customFormat="1" ht="18.75" customHeight="1" thickBot="1" x14ac:dyDescent="0.3">
      <c r="B2" s="338" t="s">
        <v>215</v>
      </c>
      <c r="C2" s="338"/>
      <c r="D2" s="338"/>
      <c r="E2" s="338"/>
      <c r="F2" s="338"/>
      <c r="G2" s="338"/>
      <c r="H2" s="338"/>
      <c r="I2" s="338"/>
      <c r="J2" s="338"/>
      <c r="K2" s="338"/>
      <c r="L2" s="338"/>
      <c r="N2" s="58"/>
    </row>
    <row r="3" spans="2:16" ht="26.25" x14ac:dyDescent="0.25">
      <c r="B3" s="54" t="s">
        <v>2</v>
      </c>
      <c r="C3" s="55" t="s">
        <v>27</v>
      </c>
      <c r="D3" s="14" t="s">
        <v>3</v>
      </c>
      <c r="E3" s="55" t="s">
        <v>4</v>
      </c>
      <c r="F3" s="56" t="s">
        <v>86</v>
      </c>
      <c r="G3" s="56" t="s">
        <v>7</v>
      </c>
      <c r="H3" s="56" t="s">
        <v>84</v>
      </c>
      <c r="I3" s="57" t="s">
        <v>85</v>
      </c>
      <c r="J3" s="55" t="s">
        <v>125</v>
      </c>
      <c r="K3" s="54" t="s">
        <v>6</v>
      </c>
      <c r="L3" s="53" t="s">
        <v>87</v>
      </c>
      <c r="N3" s="53" t="s">
        <v>88</v>
      </c>
    </row>
    <row r="4" spans="2:16" s="9" customFormat="1" ht="12" x14ac:dyDescent="0.2">
      <c r="B4" s="17" t="s">
        <v>119</v>
      </c>
      <c r="C4" s="18" t="s">
        <v>120</v>
      </c>
      <c r="D4" s="19"/>
      <c r="E4" s="18"/>
      <c r="F4" s="18"/>
      <c r="G4" s="19"/>
      <c r="H4" s="19"/>
      <c r="I4" s="19" t="s">
        <v>5</v>
      </c>
      <c r="J4" s="19">
        <f t="shared" ref="J4:J47" si="0">IF($I4="11'er",$H4,"")</f>
        <v>0</v>
      </c>
      <c r="K4" s="20" t="str">
        <f t="shared" ref="K4:K30" si="1">IF($I4="7'er",$H4,"")</f>
        <v/>
      </c>
      <c r="L4" s="48"/>
      <c r="N4" s="59">
        <f>D4-L4</f>
        <v>0</v>
      </c>
      <c r="O4" s="9">
        <v>40</v>
      </c>
    </row>
    <row r="5" spans="2:16" s="9" customFormat="1" ht="12" x14ac:dyDescent="0.2">
      <c r="B5" s="25" t="s">
        <v>119</v>
      </c>
      <c r="C5" s="26" t="s">
        <v>121</v>
      </c>
      <c r="D5" s="27"/>
      <c r="E5" s="26"/>
      <c r="F5" s="26"/>
      <c r="G5" s="27"/>
      <c r="H5" s="27"/>
      <c r="I5" s="27" t="s">
        <v>133</v>
      </c>
      <c r="J5" s="27" t="str">
        <f t="shared" si="0"/>
        <v/>
      </c>
      <c r="K5" s="131" t="str">
        <f t="shared" si="1"/>
        <v/>
      </c>
      <c r="L5" s="130"/>
      <c r="N5" s="59">
        <f t="shared" ref="N5:N68" si="2">D5-L5</f>
        <v>0</v>
      </c>
      <c r="O5" s="9">
        <v>30</v>
      </c>
    </row>
    <row r="6" spans="2:16" s="9" customFormat="1" ht="12" x14ac:dyDescent="0.2">
      <c r="B6" s="25" t="s">
        <v>119</v>
      </c>
      <c r="C6" s="26" t="s">
        <v>122</v>
      </c>
      <c r="D6" s="27"/>
      <c r="E6" s="26"/>
      <c r="F6" s="26"/>
      <c r="G6" s="27"/>
      <c r="H6" s="27"/>
      <c r="I6" s="27" t="s">
        <v>133</v>
      </c>
      <c r="J6" s="27" t="str">
        <f t="shared" si="0"/>
        <v/>
      </c>
      <c r="K6" s="131" t="str">
        <f t="shared" si="1"/>
        <v/>
      </c>
      <c r="L6" s="130"/>
      <c r="N6" s="59">
        <f t="shared" si="2"/>
        <v>0</v>
      </c>
      <c r="O6" s="9">
        <v>20</v>
      </c>
    </row>
    <row r="7" spans="2:16" s="9" customFormat="1" ht="15" x14ac:dyDescent="0.25">
      <c r="B7" s="25" t="s">
        <v>123</v>
      </c>
      <c r="C7" s="26"/>
      <c r="D7" s="27">
        <v>40</v>
      </c>
      <c r="E7" s="141" t="s">
        <v>340</v>
      </c>
      <c r="F7" s="26" t="s">
        <v>341</v>
      </c>
      <c r="G7" s="27" t="s">
        <v>107</v>
      </c>
      <c r="H7" s="27">
        <v>1</v>
      </c>
      <c r="I7" s="27" t="s">
        <v>6</v>
      </c>
      <c r="J7" s="27" t="str">
        <f t="shared" si="0"/>
        <v/>
      </c>
      <c r="K7" s="131">
        <f t="shared" si="1"/>
        <v>1</v>
      </c>
      <c r="L7" s="130">
        <v>14</v>
      </c>
      <c r="N7" s="59">
        <f t="shared" si="2"/>
        <v>26</v>
      </c>
      <c r="O7" s="9">
        <v>40</v>
      </c>
    </row>
    <row r="8" spans="2:16" s="9" customFormat="1" ht="12.75" thickBot="1" x14ac:dyDescent="0.25">
      <c r="B8" s="35"/>
      <c r="C8" s="36"/>
      <c r="D8" s="37"/>
      <c r="E8" s="26"/>
      <c r="F8" s="26"/>
      <c r="G8" s="27"/>
      <c r="H8" s="27"/>
      <c r="I8" s="27"/>
      <c r="J8" s="27"/>
      <c r="K8" s="131"/>
      <c r="L8" s="130"/>
      <c r="N8" s="59"/>
    </row>
    <row r="9" spans="2:16" s="9" customFormat="1" ht="12" x14ac:dyDescent="0.2">
      <c r="B9" s="63" t="s">
        <v>0</v>
      </c>
      <c r="C9" s="64" t="s">
        <v>55</v>
      </c>
      <c r="D9" s="339" t="s">
        <v>90</v>
      </c>
      <c r="E9" s="340"/>
      <c r="F9" s="341"/>
      <c r="G9" s="62"/>
      <c r="H9" s="62"/>
      <c r="I9" s="62"/>
      <c r="J9" s="62" t="str">
        <f t="shared" si="0"/>
        <v/>
      </c>
      <c r="K9" s="129" t="str">
        <f t="shared" si="1"/>
        <v/>
      </c>
      <c r="L9" s="128"/>
      <c r="N9" s="59"/>
    </row>
    <row r="10" spans="2:16" s="9" customFormat="1" ht="12" x14ac:dyDescent="0.2">
      <c r="B10" s="25" t="s">
        <v>0</v>
      </c>
      <c r="C10" s="26" t="s">
        <v>54</v>
      </c>
      <c r="D10" s="342" t="str">
        <f>D9</f>
        <v>Garderobe/dusj</v>
      </c>
      <c r="E10" s="343"/>
      <c r="F10" s="344"/>
      <c r="G10" s="27"/>
      <c r="H10" s="27"/>
      <c r="I10" s="27"/>
      <c r="J10" s="27" t="str">
        <f t="shared" si="0"/>
        <v/>
      </c>
      <c r="K10" s="131" t="str">
        <f t="shared" si="1"/>
        <v/>
      </c>
      <c r="L10" s="130"/>
      <c r="N10" s="59"/>
    </row>
    <row r="11" spans="2:16" s="9" customFormat="1" ht="12" x14ac:dyDescent="0.2">
      <c r="B11" s="25" t="s">
        <v>0</v>
      </c>
      <c r="C11" s="26" t="s">
        <v>9</v>
      </c>
      <c r="D11" s="27">
        <v>35</v>
      </c>
      <c r="E11" s="26" t="s">
        <v>261</v>
      </c>
      <c r="F11" s="26" t="s">
        <v>302</v>
      </c>
      <c r="G11" s="27" t="s">
        <v>262</v>
      </c>
      <c r="H11" s="27">
        <v>2</v>
      </c>
      <c r="I11" s="27" t="s">
        <v>6</v>
      </c>
      <c r="J11" s="27" t="str">
        <f t="shared" si="0"/>
        <v/>
      </c>
      <c r="K11" s="131">
        <f t="shared" si="1"/>
        <v>2</v>
      </c>
      <c r="L11" s="130">
        <v>32</v>
      </c>
      <c r="N11" s="59">
        <f t="shared" si="2"/>
        <v>3</v>
      </c>
    </row>
    <row r="12" spans="2:16" s="9" customFormat="1" ht="12" x14ac:dyDescent="0.2">
      <c r="B12" s="25" t="s">
        <v>0</v>
      </c>
      <c r="C12" s="26" t="s">
        <v>218</v>
      </c>
      <c r="D12" s="27">
        <v>18</v>
      </c>
      <c r="E12" s="26" t="s">
        <v>95</v>
      </c>
      <c r="F12" s="26" t="s">
        <v>347</v>
      </c>
      <c r="G12" s="27" t="s">
        <v>99</v>
      </c>
      <c r="H12" s="27">
        <v>1</v>
      </c>
      <c r="I12" s="27" t="s">
        <v>6</v>
      </c>
      <c r="J12" s="27" t="str">
        <f t="shared" si="0"/>
        <v/>
      </c>
      <c r="K12" s="131">
        <f t="shared" si="1"/>
        <v>1</v>
      </c>
      <c r="L12" s="130">
        <v>13</v>
      </c>
      <c r="N12" s="59">
        <f t="shared" si="2"/>
        <v>5</v>
      </c>
      <c r="O12" s="9" t="s">
        <v>285</v>
      </c>
    </row>
    <row r="13" spans="2:16" s="9" customFormat="1" ht="12" x14ac:dyDescent="0.2">
      <c r="B13" s="25" t="s">
        <v>0</v>
      </c>
      <c r="C13" s="26" t="s">
        <v>8</v>
      </c>
      <c r="D13" s="27">
        <v>18</v>
      </c>
      <c r="E13" s="26" t="s">
        <v>95</v>
      </c>
      <c r="F13" s="26" t="s">
        <v>348</v>
      </c>
      <c r="G13" s="27" t="s">
        <v>99</v>
      </c>
      <c r="H13" s="27">
        <v>1</v>
      </c>
      <c r="I13" s="27" t="s">
        <v>6</v>
      </c>
      <c r="J13" s="27" t="str">
        <f t="shared" si="0"/>
        <v/>
      </c>
      <c r="K13" s="131">
        <f t="shared" si="1"/>
        <v>1</v>
      </c>
      <c r="L13" s="130">
        <v>15</v>
      </c>
      <c r="N13" s="59">
        <f t="shared" si="2"/>
        <v>3</v>
      </c>
    </row>
    <row r="14" spans="2:16" s="9" customFormat="1" ht="12" x14ac:dyDescent="0.2">
      <c r="B14" s="25" t="s">
        <v>0</v>
      </c>
      <c r="C14" s="26" t="s">
        <v>245</v>
      </c>
      <c r="D14" s="27">
        <v>15</v>
      </c>
      <c r="E14" s="26" t="s">
        <v>257</v>
      </c>
      <c r="F14" s="26" t="s">
        <v>343</v>
      </c>
      <c r="G14" s="27" t="s">
        <v>99</v>
      </c>
      <c r="H14" s="27">
        <v>1</v>
      </c>
      <c r="I14" s="27" t="s">
        <v>6</v>
      </c>
      <c r="J14" s="27" t="str">
        <f t="shared" si="0"/>
        <v/>
      </c>
      <c r="K14" s="131">
        <f t="shared" si="1"/>
        <v>1</v>
      </c>
      <c r="L14" s="130">
        <v>15</v>
      </c>
      <c r="N14" s="59">
        <f t="shared" si="2"/>
        <v>0</v>
      </c>
    </row>
    <row r="15" spans="2:16" s="9" customFormat="1" ht="12" x14ac:dyDescent="0.2">
      <c r="B15" s="25" t="s">
        <v>0</v>
      </c>
      <c r="C15" s="26" t="s">
        <v>246</v>
      </c>
      <c r="D15" s="27">
        <v>15</v>
      </c>
      <c r="E15" s="26" t="s">
        <v>257</v>
      </c>
      <c r="F15" s="26" t="s">
        <v>343</v>
      </c>
      <c r="G15" s="27" t="s">
        <v>108</v>
      </c>
      <c r="H15" s="27">
        <v>1</v>
      </c>
      <c r="I15" s="27" t="s">
        <v>6</v>
      </c>
      <c r="J15" s="27" t="str">
        <f t="shared" si="0"/>
        <v/>
      </c>
      <c r="K15" s="131">
        <f t="shared" si="1"/>
        <v>1</v>
      </c>
      <c r="L15" s="130">
        <v>12</v>
      </c>
      <c r="N15" s="59">
        <f t="shared" si="2"/>
        <v>3</v>
      </c>
    </row>
    <row r="16" spans="2:16" s="9" customFormat="1" ht="12" x14ac:dyDescent="0.2">
      <c r="B16" s="25" t="s">
        <v>0</v>
      </c>
      <c r="C16" s="26" t="s">
        <v>234</v>
      </c>
      <c r="D16" s="27">
        <v>10</v>
      </c>
      <c r="E16" s="26" t="s">
        <v>276</v>
      </c>
      <c r="F16" s="26" t="s">
        <v>306</v>
      </c>
      <c r="G16" s="27" t="s">
        <v>128</v>
      </c>
      <c r="H16" s="27">
        <v>1</v>
      </c>
      <c r="I16" s="27" t="s">
        <v>6</v>
      </c>
      <c r="J16" s="27" t="str">
        <f t="shared" si="0"/>
        <v/>
      </c>
      <c r="K16" s="131">
        <f t="shared" si="1"/>
        <v>1</v>
      </c>
      <c r="L16" s="130">
        <v>12</v>
      </c>
      <c r="N16" s="59">
        <f t="shared" si="2"/>
        <v>-2</v>
      </c>
      <c r="P16" s="9">
        <f>SUM(D11:D29)</f>
        <v>276</v>
      </c>
    </row>
    <row r="17" spans="2:16" s="9" customFormat="1" ht="12" x14ac:dyDescent="0.2">
      <c r="B17" s="25" t="s">
        <v>0</v>
      </c>
      <c r="C17" s="26" t="s">
        <v>235</v>
      </c>
      <c r="D17" s="27">
        <v>10</v>
      </c>
      <c r="E17" s="26" t="s">
        <v>258</v>
      </c>
      <c r="F17" s="26" t="s">
        <v>337</v>
      </c>
      <c r="G17" s="27" t="s">
        <v>94</v>
      </c>
      <c r="H17" s="27">
        <v>1</v>
      </c>
      <c r="I17" s="27" t="s">
        <v>6</v>
      </c>
      <c r="J17" s="27" t="str">
        <f t="shared" si="0"/>
        <v/>
      </c>
      <c r="K17" s="131">
        <f t="shared" si="1"/>
        <v>1</v>
      </c>
      <c r="L17" s="130">
        <v>11</v>
      </c>
      <c r="N17" s="59">
        <f t="shared" si="2"/>
        <v>-1</v>
      </c>
      <c r="P17" s="9">
        <f>SUM(L11:L29)</f>
        <v>242</v>
      </c>
    </row>
    <row r="18" spans="2:16" s="9" customFormat="1" ht="12" x14ac:dyDescent="0.2">
      <c r="B18" s="25" t="s">
        <v>0</v>
      </c>
      <c r="C18" s="26" t="s">
        <v>280</v>
      </c>
      <c r="D18" s="27">
        <v>10</v>
      </c>
      <c r="E18" s="26" t="s">
        <v>257</v>
      </c>
      <c r="F18" s="26" t="s">
        <v>343</v>
      </c>
      <c r="G18" s="27" t="s">
        <v>104</v>
      </c>
      <c r="H18" s="27">
        <v>1</v>
      </c>
      <c r="I18" s="27"/>
      <c r="J18" s="27"/>
      <c r="K18" s="131"/>
      <c r="L18" s="130">
        <v>7</v>
      </c>
      <c r="N18" s="59">
        <f t="shared" si="2"/>
        <v>3</v>
      </c>
    </row>
    <row r="19" spans="2:16" s="9" customFormat="1" ht="12" x14ac:dyDescent="0.2">
      <c r="B19" s="25" t="s">
        <v>0</v>
      </c>
      <c r="C19" s="26" t="s">
        <v>236</v>
      </c>
      <c r="D19" s="27">
        <v>10</v>
      </c>
      <c r="E19" s="26" t="s">
        <v>251</v>
      </c>
      <c r="F19" s="26" t="s">
        <v>318</v>
      </c>
      <c r="G19" s="27" t="s">
        <v>98</v>
      </c>
      <c r="H19" s="27">
        <v>1</v>
      </c>
      <c r="I19" s="27" t="s">
        <v>6</v>
      </c>
      <c r="J19" s="27" t="str">
        <f t="shared" si="0"/>
        <v/>
      </c>
      <c r="K19" s="131">
        <f t="shared" si="1"/>
        <v>1</v>
      </c>
      <c r="L19" s="130">
        <v>10</v>
      </c>
      <c r="N19" s="59">
        <f t="shared" si="2"/>
        <v>0</v>
      </c>
    </row>
    <row r="20" spans="2:16" s="9" customFormat="1" ht="12" x14ac:dyDescent="0.2">
      <c r="B20" s="25" t="s">
        <v>0</v>
      </c>
      <c r="C20" s="26" t="s">
        <v>237</v>
      </c>
      <c r="D20" s="27">
        <v>10</v>
      </c>
      <c r="E20" s="26" t="s">
        <v>269</v>
      </c>
      <c r="F20" s="26" t="s">
        <v>326</v>
      </c>
      <c r="G20" s="27" t="s">
        <v>98</v>
      </c>
      <c r="H20" s="27">
        <v>1</v>
      </c>
      <c r="I20" s="27" t="s">
        <v>6</v>
      </c>
      <c r="J20" s="27" t="str">
        <f t="shared" si="0"/>
        <v/>
      </c>
      <c r="K20" s="131">
        <f t="shared" si="1"/>
        <v>1</v>
      </c>
      <c r="L20" s="130">
        <v>10</v>
      </c>
      <c r="N20" s="59">
        <f t="shared" si="2"/>
        <v>0</v>
      </c>
    </row>
    <row r="21" spans="2:16" s="9" customFormat="1" ht="12" x14ac:dyDescent="0.2">
      <c r="B21" s="25" t="s">
        <v>0</v>
      </c>
      <c r="C21" s="26" t="s">
        <v>238</v>
      </c>
      <c r="D21" s="27">
        <v>10</v>
      </c>
      <c r="E21" s="26" t="s">
        <v>250</v>
      </c>
      <c r="F21" s="26" t="s">
        <v>322</v>
      </c>
      <c r="G21" s="27" t="s">
        <v>94</v>
      </c>
      <c r="H21" s="27">
        <v>1</v>
      </c>
      <c r="I21" s="27" t="s">
        <v>6</v>
      </c>
      <c r="J21" s="27" t="str">
        <f t="shared" si="0"/>
        <v/>
      </c>
      <c r="K21" s="131">
        <f t="shared" si="1"/>
        <v>1</v>
      </c>
      <c r="L21" s="130">
        <v>10</v>
      </c>
      <c r="N21" s="59">
        <f t="shared" si="2"/>
        <v>0</v>
      </c>
    </row>
    <row r="22" spans="2:16" s="9" customFormat="1" ht="12" x14ac:dyDescent="0.2">
      <c r="B22" s="25" t="s">
        <v>0</v>
      </c>
      <c r="C22" s="26" t="s">
        <v>239</v>
      </c>
      <c r="D22" s="27">
        <v>10</v>
      </c>
      <c r="E22" s="26" t="s">
        <v>250</v>
      </c>
      <c r="F22" s="26" t="s">
        <v>322</v>
      </c>
      <c r="G22" s="27" t="s">
        <v>98</v>
      </c>
      <c r="H22" s="27">
        <v>1</v>
      </c>
      <c r="I22" s="27" t="s">
        <v>6</v>
      </c>
      <c r="J22" s="27" t="str">
        <f t="shared" si="0"/>
        <v/>
      </c>
      <c r="K22" s="131">
        <f t="shared" si="1"/>
        <v>1</v>
      </c>
      <c r="L22" s="130">
        <v>10</v>
      </c>
      <c r="N22" s="59">
        <f t="shared" si="2"/>
        <v>0</v>
      </c>
    </row>
    <row r="23" spans="2:16" s="9" customFormat="1" ht="12" x14ac:dyDescent="0.2">
      <c r="B23" s="25" t="s">
        <v>0</v>
      </c>
      <c r="C23" s="26" t="s">
        <v>247</v>
      </c>
      <c r="D23" s="27">
        <v>10</v>
      </c>
      <c r="E23" s="26" t="s">
        <v>261</v>
      </c>
      <c r="F23" s="26" t="s">
        <v>298</v>
      </c>
      <c r="G23" s="27" t="s">
        <v>107</v>
      </c>
      <c r="H23" s="27">
        <v>1</v>
      </c>
      <c r="I23" s="27" t="s">
        <v>6</v>
      </c>
      <c r="J23" s="27" t="str">
        <f t="shared" si="0"/>
        <v/>
      </c>
      <c r="K23" s="131">
        <f t="shared" si="1"/>
        <v>1</v>
      </c>
      <c r="L23" s="130">
        <v>10</v>
      </c>
      <c r="N23" s="59">
        <f t="shared" si="2"/>
        <v>0</v>
      </c>
      <c r="O23" s="9" t="s">
        <v>270</v>
      </c>
    </row>
    <row r="24" spans="2:16" s="9" customFormat="1" ht="12" x14ac:dyDescent="0.2">
      <c r="B24" s="25" t="s">
        <v>0</v>
      </c>
      <c r="C24" s="26" t="s">
        <v>248</v>
      </c>
      <c r="D24" s="27">
        <v>20</v>
      </c>
      <c r="E24" s="26" t="s">
        <v>261</v>
      </c>
      <c r="F24" s="26" t="s">
        <v>299</v>
      </c>
      <c r="G24" s="27" t="s">
        <v>107</v>
      </c>
      <c r="H24" s="27">
        <v>1</v>
      </c>
      <c r="I24" s="27" t="s">
        <v>6</v>
      </c>
      <c r="J24" s="27" t="str">
        <f t="shared" si="0"/>
        <v/>
      </c>
      <c r="K24" s="131">
        <f t="shared" si="1"/>
        <v>1</v>
      </c>
      <c r="L24" s="130">
        <v>17</v>
      </c>
      <c r="N24" s="59">
        <f t="shared" si="2"/>
        <v>3</v>
      </c>
    </row>
    <row r="25" spans="2:16" s="47" customFormat="1" ht="12" x14ac:dyDescent="0.2">
      <c r="B25" s="25" t="s">
        <v>0</v>
      </c>
      <c r="C25" s="79" t="s">
        <v>240</v>
      </c>
      <c r="D25" s="80">
        <v>15</v>
      </c>
      <c r="E25" s="79"/>
      <c r="F25" s="79"/>
      <c r="G25" s="80"/>
      <c r="H25" s="80"/>
      <c r="I25" s="80" t="s">
        <v>133</v>
      </c>
      <c r="J25" s="27" t="str">
        <f t="shared" si="0"/>
        <v/>
      </c>
      <c r="K25" s="131" t="str">
        <f t="shared" si="1"/>
        <v/>
      </c>
      <c r="L25" s="82"/>
      <c r="N25" s="59">
        <f>D25-L25</f>
        <v>15</v>
      </c>
      <c r="O25" s="47" t="s">
        <v>349</v>
      </c>
    </row>
    <row r="26" spans="2:16" s="83" customFormat="1" ht="12" x14ac:dyDescent="0.2">
      <c r="B26" s="78" t="s">
        <v>0</v>
      </c>
      <c r="C26" s="79" t="s">
        <v>241</v>
      </c>
      <c r="D26" s="80">
        <v>15</v>
      </c>
      <c r="E26" s="79" t="s">
        <v>260</v>
      </c>
      <c r="F26" s="79" t="s">
        <v>297</v>
      </c>
      <c r="G26" s="80" t="s">
        <v>128</v>
      </c>
      <c r="H26" s="80">
        <v>1</v>
      </c>
      <c r="I26" s="80" t="s">
        <v>6</v>
      </c>
      <c r="J26" s="27" t="str">
        <f t="shared" si="0"/>
        <v/>
      </c>
      <c r="K26" s="131">
        <f t="shared" si="1"/>
        <v>1</v>
      </c>
      <c r="L26" s="82">
        <v>15</v>
      </c>
      <c r="N26" s="84">
        <f t="shared" si="2"/>
        <v>0</v>
      </c>
    </row>
    <row r="27" spans="2:16" s="83" customFormat="1" ht="12" x14ac:dyDescent="0.2">
      <c r="B27" s="78" t="s">
        <v>0</v>
      </c>
      <c r="C27" s="79" t="s">
        <v>242</v>
      </c>
      <c r="D27" s="80">
        <v>15</v>
      </c>
      <c r="E27" s="26" t="s">
        <v>259</v>
      </c>
      <c r="F27" s="26" t="s">
        <v>320</v>
      </c>
      <c r="G27" s="27" t="s">
        <v>128</v>
      </c>
      <c r="H27" s="27">
        <v>1</v>
      </c>
      <c r="I27" s="27" t="s">
        <v>6</v>
      </c>
      <c r="J27" s="27" t="str">
        <f t="shared" si="0"/>
        <v/>
      </c>
      <c r="K27" s="131">
        <v>1</v>
      </c>
      <c r="L27" s="130">
        <v>15</v>
      </c>
      <c r="N27" s="84">
        <f t="shared" si="2"/>
        <v>0</v>
      </c>
    </row>
    <row r="28" spans="2:16" s="9" customFormat="1" ht="12" x14ac:dyDescent="0.2">
      <c r="B28" s="25" t="s">
        <v>0</v>
      </c>
      <c r="C28" s="26" t="s">
        <v>243</v>
      </c>
      <c r="D28" s="27">
        <v>15</v>
      </c>
      <c r="E28" s="26" t="s">
        <v>258</v>
      </c>
      <c r="F28" s="26" t="s">
        <v>338</v>
      </c>
      <c r="G28" s="27" t="s">
        <v>128</v>
      </c>
      <c r="H28" s="27">
        <v>1</v>
      </c>
      <c r="I28" s="27" t="s">
        <v>6</v>
      </c>
      <c r="J28" s="27" t="str">
        <f t="shared" si="0"/>
        <v/>
      </c>
      <c r="K28" s="131">
        <f t="shared" si="1"/>
        <v>1</v>
      </c>
      <c r="L28" s="130">
        <v>15</v>
      </c>
      <c r="N28" s="59">
        <f t="shared" si="2"/>
        <v>0</v>
      </c>
    </row>
    <row r="29" spans="2:16" s="9" customFormat="1" ht="12.75" thickBot="1" x14ac:dyDescent="0.25">
      <c r="B29" s="32" t="s">
        <v>0</v>
      </c>
      <c r="C29" s="33" t="s">
        <v>244</v>
      </c>
      <c r="D29" s="34">
        <v>15</v>
      </c>
      <c r="E29" s="33" t="s">
        <v>257</v>
      </c>
      <c r="F29" s="33" t="s">
        <v>343</v>
      </c>
      <c r="G29" s="34" t="s">
        <v>101</v>
      </c>
      <c r="H29" s="34">
        <v>1</v>
      </c>
      <c r="I29" s="34" t="s">
        <v>6</v>
      </c>
      <c r="J29" s="34" t="str">
        <f t="shared" si="0"/>
        <v/>
      </c>
      <c r="K29" s="66">
        <f t="shared" si="1"/>
        <v>1</v>
      </c>
      <c r="L29" s="65">
        <v>13</v>
      </c>
      <c r="N29" s="59">
        <f t="shared" si="2"/>
        <v>2</v>
      </c>
    </row>
    <row r="30" spans="2:16" s="9" customFormat="1" ht="12" x14ac:dyDescent="0.2">
      <c r="B30" s="25" t="s">
        <v>1</v>
      </c>
      <c r="C30" s="26" t="s">
        <v>31</v>
      </c>
      <c r="D30" s="30">
        <v>40</v>
      </c>
      <c r="E30" s="29" t="s">
        <v>266</v>
      </c>
      <c r="F30" s="29" t="s">
        <v>313</v>
      </c>
      <c r="G30" s="30" t="s">
        <v>98</v>
      </c>
      <c r="H30" s="30">
        <v>3</v>
      </c>
      <c r="I30" s="30" t="s">
        <v>145</v>
      </c>
      <c r="J30" s="62" t="str">
        <f t="shared" si="0"/>
        <v/>
      </c>
      <c r="K30" s="129" t="str">
        <f t="shared" si="1"/>
        <v/>
      </c>
      <c r="L30" s="49">
        <v>33</v>
      </c>
      <c r="N30" s="59">
        <f t="shared" si="2"/>
        <v>7</v>
      </c>
    </row>
    <row r="31" spans="2:16" s="9" customFormat="1" ht="12" x14ac:dyDescent="0.2">
      <c r="B31" s="25" t="s">
        <v>1</v>
      </c>
      <c r="C31" s="26" t="s">
        <v>16</v>
      </c>
      <c r="D31" s="27">
        <v>40</v>
      </c>
      <c r="E31" s="26" t="s">
        <v>266</v>
      </c>
      <c r="F31" s="26" t="s">
        <v>267</v>
      </c>
      <c r="G31" s="27" t="s">
        <v>107</v>
      </c>
      <c r="H31" s="27">
        <v>2</v>
      </c>
      <c r="I31" s="27" t="s">
        <v>6</v>
      </c>
      <c r="J31" s="27" t="str">
        <f t="shared" si="0"/>
        <v/>
      </c>
      <c r="K31" s="131">
        <f>IF($I31="7'er",$H31,"")</f>
        <v>2</v>
      </c>
      <c r="L31" s="130">
        <v>32</v>
      </c>
      <c r="N31" s="59">
        <f t="shared" si="2"/>
        <v>8</v>
      </c>
    </row>
    <row r="32" spans="2:16" s="9" customFormat="1" ht="12" x14ac:dyDescent="0.2">
      <c r="B32" s="25" t="s">
        <v>1</v>
      </c>
      <c r="C32" s="26" t="s">
        <v>17</v>
      </c>
      <c r="D32" s="27">
        <v>40</v>
      </c>
      <c r="E32" s="26" t="s">
        <v>266</v>
      </c>
      <c r="F32" s="26" t="s">
        <v>312</v>
      </c>
      <c r="G32" s="27" t="s">
        <v>94</v>
      </c>
      <c r="H32" s="27">
        <v>3</v>
      </c>
      <c r="I32" s="27" t="s">
        <v>6</v>
      </c>
      <c r="J32" s="27" t="str">
        <f t="shared" si="0"/>
        <v/>
      </c>
      <c r="K32" s="131">
        <f>IF($I32="7'er",$H32,"")</f>
        <v>3</v>
      </c>
      <c r="L32" s="130">
        <v>30</v>
      </c>
      <c r="N32" s="59">
        <f t="shared" si="2"/>
        <v>10</v>
      </c>
    </row>
    <row r="33" spans="2:15" s="9" customFormat="1" ht="12.75" thickBot="1" x14ac:dyDescent="0.25">
      <c r="B33" s="32" t="s">
        <v>1</v>
      </c>
      <c r="C33" s="33" t="s">
        <v>30</v>
      </c>
      <c r="D33" s="34">
        <v>40</v>
      </c>
      <c r="E33" s="33" t="s">
        <v>269</v>
      </c>
      <c r="F33" s="33" t="s">
        <v>323</v>
      </c>
      <c r="G33" s="34" t="s">
        <v>93</v>
      </c>
      <c r="H33" s="34">
        <v>2</v>
      </c>
      <c r="I33" s="34" t="s">
        <v>6</v>
      </c>
      <c r="J33" s="34" t="str">
        <f t="shared" si="0"/>
        <v/>
      </c>
      <c r="K33" s="66">
        <f>IF($I33="7'er",$H33,"")</f>
        <v>2</v>
      </c>
      <c r="L33" s="65">
        <v>39</v>
      </c>
      <c r="N33" s="59">
        <f t="shared" si="2"/>
        <v>1</v>
      </c>
    </row>
    <row r="34" spans="2:15" s="9" customFormat="1" ht="12.75" customHeight="1" x14ac:dyDescent="0.2">
      <c r="B34" s="117" t="s">
        <v>1</v>
      </c>
      <c r="C34" s="29" t="s">
        <v>76</v>
      </c>
      <c r="D34" s="345" t="s">
        <v>91</v>
      </c>
      <c r="E34" s="346"/>
      <c r="F34" s="347"/>
      <c r="G34" s="71"/>
      <c r="H34" s="71"/>
      <c r="I34" s="71"/>
      <c r="J34" s="71"/>
      <c r="K34" s="133"/>
      <c r="L34" s="132"/>
      <c r="N34" s="59"/>
    </row>
    <row r="35" spans="2:15" s="9" customFormat="1" ht="12.75" thickBot="1" x14ac:dyDescent="0.25">
      <c r="B35" s="32" t="s">
        <v>1</v>
      </c>
      <c r="C35" s="33" t="s">
        <v>77</v>
      </c>
      <c r="D35" s="348" t="s">
        <v>91</v>
      </c>
      <c r="E35" s="349"/>
      <c r="F35" s="350"/>
      <c r="G35" s="69"/>
      <c r="H35" s="69"/>
      <c r="I35" s="69"/>
      <c r="J35" s="69"/>
      <c r="K35" s="135"/>
      <c r="L35" s="134"/>
      <c r="N35" s="59"/>
    </row>
    <row r="36" spans="2:15" s="9" customFormat="1" ht="12" x14ac:dyDescent="0.2">
      <c r="B36" s="25" t="s">
        <v>28</v>
      </c>
      <c r="C36" s="26" t="s">
        <v>58</v>
      </c>
      <c r="D36" s="30">
        <v>18</v>
      </c>
      <c r="E36" s="74" t="s">
        <v>252</v>
      </c>
      <c r="F36" s="74" t="s">
        <v>339</v>
      </c>
      <c r="G36" s="27" t="s">
        <v>99</v>
      </c>
      <c r="H36" s="27">
        <v>1</v>
      </c>
      <c r="I36" s="27" t="str">
        <f>I25</f>
        <v>9'er</v>
      </c>
      <c r="J36" s="27" t="str">
        <f t="shared" si="0"/>
        <v/>
      </c>
      <c r="K36" s="131" t="str">
        <f t="shared" ref="K36:K97" si="3">IF($I36="7'er",$H36,"")</f>
        <v/>
      </c>
      <c r="L36" s="130">
        <v>21</v>
      </c>
      <c r="N36" s="59">
        <f t="shared" si="2"/>
        <v>-3</v>
      </c>
      <c r="O36" s="9" t="s">
        <v>286</v>
      </c>
    </row>
    <row r="37" spans="2:15" s="9" customFormat="1" ht="12" x14ac:dyDescent="0.2">
      <c r="B37" s="25" t="s">
        <v>28</v>
      </c>
      <c r="C37" s="26" t="s">
        <v>58</v>
      </c>
      <c r="D37" s="27">
        <v>18</v>
      </c>
      <c r="E37" s="28" t="s">
        <v>253</v>
      </c>
      <c r="F37" s="28" t="s">
        <v>332</v>
      </c>
      <c r="G37" s="27" t="s">
        <v>108</v>
      </c>
      <c r="H37" s="27">
        <v>1</v>
      </c>
      <c r="I37" s="27" t="s">
        <v>6</v>
      </c>
      <c r="J37" s="27" t="str">
        <f t="shared" si="0"/>
        <v/>
      </c>
      <c r="K37" s="131">
        <f t="shared" si="3"/>
        <v>1</v>
      </c>
      <c r="L37" s="130">
        <v>15</v>
      </c>
      <c r="N37" s="59">
        <f t="shared" si="2"/>
        <v>3</v>
      </c>
      <c r="O37" s="9" t="s">
        <v>287</v>
      </c>
    </row>
    <row r="38" spans="2:15" s="146" customFormat="1" ht="15" x14ac:dyDescent="0.25">
      <c r="B38" s="140" t="s">
        <v>28</v>
      </c>
      <c r="C38" s="141" t="s">
        <v>61</v>
      </c>
      <c r="D38" s="142"/>
      <c r="E38" s="143" t="s">
        <v>288</v>
      </c>
      <c r="F38" s="143"/>
      <c r="G38" s="142"/>
      <c r="H38" s="142"/>
      <c r="I38" s="142" t="s">
        <v>5</v>
      </c>
      <c r="J38" s="142">
        <f t="shared" si="0"/>
        <v>0</v>
      </c>
      <c r="K38" s="144" t="str">
        <f t="shared" si="3"/>
        <v/>
      </c>
      <c r="L38" s="145"/>
      <c r="N38" s="147">
        <f t="shared" si="2"/>
        <v>0</v>
      </c>
    </row>
    <row r="39" spans="2:15" s="9" customFormat="1" ht="12" x14ac:dyDescent="0.2">
      <c r="B39" s="25" t="s">
        <v>28</v>
      </c>
      <c r="C39" s="26" t="s">
        <v>59</v>
      </c>
      <c r="D39" s="27">
        <v>18</v>
      </c>
      <c r="E39" s="28" t="s">
        <v>249</v>
      </c>
      <c r="F39" s="28" t="s">
        <v>293</v>
      </c>
      <c r="G39" s="27" t="s">
        <v>93</v>
      </c>
      <c r="H39" s="27">
        <v>1</v>
      </c>
      <c r="I39" s="27" t="s">
        <v>6</v>
      </c>
      <c r="J39" s="27" t="str">
        <f t="shared" si="0"/>
        <v/>
      </c>
      <c r="K39" s="131">
        <f t="shared" si="3"/>
        <v>1</v>
      </c>
      <c r="L39" s="130">
        <v>20</v>
      </c>
      <c r="N39" s="59">
        <f t="shared" si="2"/>
        <v>-2</v>
      </c>
    </row>
    <row r="40" spans="2:15" s="9" customFormat="1" ht="12" x14ac:dyDescent="0.2">
      <c r="B40" s="25" t="s">
        <v>28</v>
      </c>
      <c r="C40" s="26" t="s">
        <v>59</v>
      </c>
      <c r="D40" s="27">
        <v>18</v>
      </c>
      <c r="E40" s="28" t="s">
        <v>249</v>
      </c>
      <c r="F40" s="28" t="s">
        <v>294</v>
      </c>
      <c r="G40" s="27" t="s">
        <v>107</v>
      </c>
      <c r="H40" s="27">
        <v>1</v>
      </c>
      <c r="I40" s="27" t="s">
        <v>5</v>
      </c>
      <c r="J40" s="27">
        <f t="shared" si="0"/>
        <v>1</v>
      </c>
      <c r="K40" s="131" t="str">
        <f t="shared" si="3"/>
        <v/>
      </c>
      <c r="L40" s="130">
        <v>15</v>
      </c>
      <c r="N40" s="59">
        <f t="shared" si="2"/>
        <v>3</v>
      </c>
    </row>
    <row r="41" spans="2:15" s="146" customFormat="1" ht="15" x14ac:dyDescent="0.25">
      <c r="B41" s="140" t="s">
        <v>28</v>
      </c>
      <c r="C41" s="141" t="s">
        <v>62</v>
      </c>
      <c r="D41" s="142"/>
      <c r="E41" s="143" t="s">
        <v>232</v>
      </c>
      <c r="F41" s="143"/>
      <c r="G41" s="142"/>
      <c r="H41" s="142"/>
      <c r="I41" s="142" t="s">
        <v>6</v>
      </c>
      <c r="J41" s="142" t="str">
        <f t="shared" si="0"/>
        <v/>
      </c>
      <c r="K41" s="144">
        <f t="shared" si="3"/>
        <v>0</v>
      </c>
      <c r="L41" s="145"/>
      <c r="N41" s="147">
        <f t="shared" si="2"/>
        <v>0</v>
      </c>
    </row>
    <row r="42" spans="2:15" s="9" customFormat="1" ht="12" x14ac:dyDescent="0.2">
      <c r="B42" s="25" t="s">
        <v>28</v>
      </c>
      <c r="C42" s="26" t="s">
        <v>60</v>
      </c>
      <c r="D42" s="27">
        <v>18</v>
      </c>
      <c r="E42" s="28" t="s">
        <v>256</v>
      </c>
      <c r="F42" s="28" t="s">
        <v>303</v>
      </c>
      <c r="G42" s="27" t="s">
        <v>94</v>
      </c>
      <c r="H42" s="27">
        <v>2</v>
      </c>
      <c r="I42" s="27" t="s">
        <v>6</v>
      </c>
      <c r="J42" s="27" t="str">
        <f t="shared" si="0"/>
        <v/>
      </c>
      <c r="K42" s="131">
        <f t="shared" si="3"/>
        <v>2</v>
      </c>
      <c r="L42" s="130">
        <v>18</v>
      </c>
      <c r="N42" s="59">
        <f t="shared" si="2"/>
        <v>0</v>
      </c>
    </row>
    <row r="43" spans="2:15" s="9" customFormat="1" ht="12" x14ac:dyDescent="0.2">
      <c r="B43" s="25" t="s">
        <v>28</v>
      </c>
      <c r="C43" s="26" t="s">
        <v>60</v>
      </c>
      <c r="D43" s="27">
        <v>18</v>
      </c>
      <c r="E43" s="28" t="s">
        <v>256</v>
      </c>
      <c r="F43" s="28" t="s">
        <v>304</v>
      </c>
      <c r="G43" s="27" t="s">
        <v>128</v>
      </c>
      <c r="H43" s="27">
        <v>1</v>
      </c>
      <c r="I43" s="27" t="s">
        <v>133</v>
      </c>
      <c r="J43" s="27" t="str">
        <f t="shared" si="0"/>
        <v/>
      </c>
      <c r="K43" s="131" t="str">
        <f t="shared" si="3"/>
        <v/>
      </c>
      <c r="L43" s="130">
        <v>21</v>
      </c>
      <c r="N43" s="59">
        <f t="shared" si="2"/>
        <v>-3</v>
      </c>
    </row>
    <row r="44" spans="2:15" s="146" customFormat="1" ht="15" x14ac:dyDescent="0.25">
      <c r="B44" s="140" t="s">
        <v>28</v>
      </c>
      <c r="C44" s="141" t="s">
        <v>63</v>
      </c>
      <c r="D44" s="142"/>
      <c r="E44" s="143" t="s">
        <v>232</v>
      </c>
      <c r="F44" s="143"/>
      <c r="G44" s="142"/>
      <c r="H44" s="142"/>
      <c r="I44" s="142" t="s">
        <v>6</v>
      </c>
      <c r="J44" s="142" t="str">
        <f t="shared" si="0"/>
        <v/>
      </c>
      <c r="K44" s="144">
        <f t="shared" si="3"/>
        <v>0</v>
      </c>
      <c r="L44" s="145"/>
      <c r="N44" s="147">
        <f t="shared" si="2"/>
        <v>0</v>
      </c>
    </row>
    <row r="45" spans="2:15" s="9" customFormat="1" ht="12" x14ac:dyDescent="0.2">
      <c r="B45" s="25" t="s">
        <v>28</v>
      </c>
      <c r="C45" s="26" t="s">
        <v>64</v>
      </c>
      <c r="D45" s="27">
        <v>35</v>
      </c>
      <c r="E45" s="28" t="s">
        <v>266</v>
      </c>
      <c r="F45" s="28" t="s">
        <v>315</v>
      </c>
      <c r="G45" s="27" t="s">
        <v>108</v>
      </c>
      <c r="H45" s="27">
        <v>2</v>
      </c>
      <c r="I45" s="27" t="s">
        <v>6</v>
      </c>
      <c r="J45" s="27" t="str">
        <f t="shared" si="0"/>
        <v/>
      </c>
      <c r="K45" s="131">
        <f t="shared" si="3"/>
        <v>2</v>
      </c>
      <c r="L45" s="130">
        <v>32</v>
      </c>
      <c r="N45" s="59">
        <f t="shared" si="2"/>
        <v>3</v>
      </c>
    </row>
    <row r="46" spans="2:15" s="9" customFormat="1" ht="12" x14ac:dyDescent="0.2">
      <c r="B46" s="25" t="s">
        <v>28</v>
      </c>
      <c r="C46" s="26" t="s">
        <v>69</v>
      </c>
      <c r="D46" s="27">
        <v>18</v>
      </c>
      <c r="E46" s="26" t="s">
        <v>257</v>
      </c>
      <c r="F46" s="26" t="s">
        <v>343</v>
      </c>
      <c r="G46" s="27" t="s">
        <v>273</v>
      </c>
      <c r="H46" s="27">
        <v>2</v>
      </c>
      <c r="I46" s="27" t="s">
        <v>6</v>
      </c>
      <c r="J46" s="27" t="str">
        <f t="shared" si="0"/>
        <v/>
      </c>
      <c r="K46" s="131">
        <f t="shared" si="3"/>
        <v>2</v>
      </c>
      <c r="L46" s="130">
        <v>18</v>
      </c>
      <c r="N46" s="59">
        <f t="shared" si="2"/>
        <v>0</v>
      </c>
    </row>
    <row r="47" spans="2:15" s="9" customFormat="1" ht="12" x14ac:dyDescent="0.2">
      <c r="B47" s="25" t="s">
        <v>28</v>
      </c>
      <c r="C47" s="26" t="s">
        <v>216</v>
      </c>
      <c r="D47" s="27">
        <v>18</v>
      </c>
      <c r="E47" s="28" t="s">
        <v>266</v>
      </c>
      <c r="F47" s="28" t="s">
        <v>268</v>
      </c>
      <c r="G47" s="27" t="s">
        <v>107</v>
      </c>
      <c r="H47" s="27">
        <v>1</v>
      </c>
      <c r="I47" s="27" t="s">
        <v>133</v>
      </c>
      <c r="J47" s="27" t="str">
        <f t="shared" si="0"/>
        <v/>
      </c>
      <c r="K47" s="131" t="str">
        <f t="shared" si="3"/>
        <v/>
      </c>
      <c r="L47" s="130">
        <v>17</v>
      </c>
      <c r="N47" s="59">
        <f t="shared" si="2"/>
        <v>1</v>
      </c>
    </row>
    <row r="48" spans="2:15" s="9" customFormat="1" ht="12" x14ac:dyDescent="0.2">
      <c r="B48" s="25" t="s">
        <v>28</v>
      </c>
      <c r="C48" s="26" t="s">
        <v>217</v>
      </c>
      <c r="D48" s="27">
        <v>14</v>
      </c>
      <c r="E48" s="29" t="s">
        <v>281</v>
      </c>
      <c r="F48" s="29" t="s">
        <v>336</v>
      </c>
      <c r="G48" s="30" t="s">
        <v>107</v>
      </c>
      <c r="H48" s="30">
        <v>1</v>
      </c>
      <c r="I48" s="30" t="s">
        <v>6</v>
      </c>
      <c r="J48" s="30" t="str">
        <f>IF($I48="11'er",$H48,"")</f>
        <v/>
      </c>
      <c r="K48" s="31">
        <f t="shared" si="3"/>
        <v>1</v>
      </c>
      <c r="L48" s="49">
        <v>17</v>
      </c>
      <c r="N48" s="59">
        <f t="shared" si="2"/>
        <v>-3</v>
      </c>
    </row>
    <row r="49" spans="2:14" s="146" customFormat="1" ht="15" x14ac:dyDescent="0.25">
      <c r="B49" s="140" t="s">
        <v>28</v>
      </c>
      <c r="C49" s="141" t="s">
        <v>68</v>
      </c>
      <c r="D49" s="142"/>
      <c r="E49" s="141" t="s">
        <v>232</v>
      </c>
      <c r="F49" s="141"/>
      <c r="G49" s="142"/>
      <c r="H49" s="142"/>
      <c r="I49" s="142" t="s">
        <v>5</v>
      </c>
      <c r="J49" s="142">
        <f>IF($I49="11'er",$H49,"")</f>
        <v>0</v>
      </c>
      <c r="K49" s="144" t="str">
        <f t="shared" si="3"/>
        <v/>
      </c>
      <c r="L49" s="145"/>
      <c r="N49" s="147">
        <f t="shared" si="2"/>
        <v>0</v>
      </c>
    </row>
    <row r="50" spans="2:14" s="112" customFormat="1" ht="12.75" customHeight="1" x14ac:dyDescent="0.2">
      <c r="B50" s="109" t="s">
        <v>28</v>
      </c>
      <c r="C50" s="110" t="s">
        <v>65</v>
      </c>
      <c r="D50" s="351" t="s">
        <v>226</v>
      </c>
      <c r="E50" s="352"/>
      <c r="F50" s="353"/>
      <c r="G50" s="111"/>
      <c r="H50" s="111"/>
      <c r="I50" s="111"/>
      <c r="J50" s="111" t="str">
        <f t="shared" ref="J50:J67" si="4">IF($I50="11'er",$H50,"")</f>
        <v/>
      </c>
      <c r="K50" s="137" t="str">
        <f t="shared" si="3"/>
        <v/>
      </c>
      <c r="L50" s="136"/>
      <c r="N50" s="113"/>
    </row>
    <row r="51" spans="2:14" s="112" customFormat="1" ht="12" x14ac:dyDescent="0.2">
      <c r="B51" s="109" t="s">
        <v>28</v>
      </c>
      <c r="C51" s="110" t="s">
        <v>65</v>
      </c>
      <c r="D51" s="351" t="s">
        <v>89</v>
      </c>
      <c r="E51" s="352"/>
      <c r="F51" s="353"/>
      <c r="G51" s="111"/>
      <c r="H51" s="111"/>
      <c r="I51" s="111"/>
      <c r="J51" s="111" t="str">
        <f t="shared" si="4"/>
        <v/>
      </c>
      <c r="K51" s="137" t="str">
        <f t="shared" si="3"/>
        <v/>
      </c>
      <c r="L51" s="136"/>
      <c r="N51" s="113"/>
    </row>
    <row r="52" spans="2:14" s="112" customFormat="1" ht="12" x14ac:dyDescent="0.2">
      <c r="B52" s="109" t="s">
        <v>28</v>
      </c>
      <c r="C52" s="110" t="s">
        <v>66</v>
      </c>
      <c r="D52" s="351" t="s">
        <v>89</v>
      </c>
      <c r="E52" s="352"/>
      <c r="F52" s="353"/>
      <c r="G52" s="111"/>
      <c r="H52" s="111"/>
      <c r="I52" s="111"/>
      <c r="J52" s="111" t="str">
        <f t="shared" si="4"/>
        <v/>
      </c>
      <c r="K52" s="137" t="str">
        <f t="shared" si="3"/>
        <v/>
      </c>
      <c r="L52" s="136"/>
      <c r="N52" s="113" t="s">
        <v>290</v>
      </c>
    </row>
    <row r="53" spans="2:14" s="112" customFormat="1" ht="12" x14ac:dyDescent="0.2">
      <c r="B53" s="109" t="s">
        <v>28</v>
      </c>
      <c r="C53" s="110" t="s">
        <v>66</v>
      </c>
      <c r="D53" s="351" t="s">
        <v>89</v>
      </c>
      <c r="E53" s="352"/>
      <c r="F53" s="353"/>
      <c r="G53" s="111"/>
      <c r="H53" s="111"/>
      <c r="I53" s="111"/>
      <c r="J53" s="111" t="str">
        <f t="shared" si="4"/>
        <v/>
      </c>
      <c r="K53" s="137" t="str">
        <f t="shared" si="3"/>
        <v/>
      </c>
      <c r="L53" s="136"/>
      <c r="N53" s="113" t="s">
        <v>291</v>
      </c>
    </row>
    <row r="54" spans="2:14" s="112" customFormat="1" ht="12" x14ac:dyDescent="0.2">
      <c r="B54" s="109" t="s">
        <v>28</v>
      </c>
      <c r="C54" s="110" t="s">
        <v>67</v>
      </c>
      <c r="D54" s="354" t="s">
        <v>89</v>
      </c>
      <c r="E54" s="355"/>
      <c r="F54" s="356"/>
      <c r="G54" s="111"/>
      <c r="H54" s="111"/>
      <c r="I54" s="111"/>
      <c r="J54" s="111" t="str">
        <f t="shared" si="4"/>
        <v/>
      </c>
      <c r="K54" s="137" t="str">
        <f t="shared" si="3"/>
        <v/>
      </c>
      <c r="L54" s="136"/>
      <c r="N54" s="113"/>
    </row>
    <row r="55" spans="2:14" s="112" customFormat="1" ht="12.75" thickBot="1" x14ac:dyDescent="0.25">
      <c r="B55" s="114" t="s">
        <v>28</v>
      </c>
      <c r="C55" s="115" t="s">
        <v>67</v>
      </c>
      <c r="D55" s="335" t="s">
        <v>89</v>
      </c>
      <c r="E55" s="336"/>
      <c r="F55" s="337"/>
      <c r="G55" s="116"/>
      <c r="H55" s="116"/>
      <c r="I55" s="116"/>
      <c r="J55" s="116" t="str">
        <f t="shared" si="4"/>
        <v/>
      </c>
      <c r="K55" s="139" t="str">
        <f t="shared" si="3"/>
        <v/>
      </c>
      <c r="L55" s="138"/>
      <c r="N55" s="113"/>
    </row>
    <row r="56" spans="2:14" s="9" customFormat="1" ht="12" x14ac:dyDescent="0.2">
      <c r="B56" s="25" t="s">
        <v>20</v>
      </c>
      <c r="C56" s="26" t="s">
        <v>229</v>
      </c>
      <c r="D56" s="27">
        <v>18</v>
      </c>
      <c r="E56" s="26" t="s">
        <v>261</v>
      </c>
      <c r="F56" s="26" t="s">
        <v>300</v>
      </c>
      <c r="G56" s="27" t="s">
        <v>94</v>
      </c>
      <c r="H56" s="27">
        <v>1</v>
      </c>
      <c r="I56" s="27" t="s">
        <v>133</v>
      </c>
      <c r="J56" s="27" t="str">
        <f t="shared" si="4"/>
        <v/>
      </c>
      <c r="K56" s="131" t="str">
        <f t="shared" si="3"/>
        <v/>
      </c>
      <c r="L56" s="130">
        <v>15</v>
      </c>
      <c r="N56" s="59">
        <f t="shared" si="2"/>
        <v>3</v>
      </c>
    </row>
    <row r="57" spans="2:14" s="9" customFormat="1" ht="12" x14ac:dyDescent="0.2">
      <c r="B57" s="25" t="s">
        <v>20</v>
      </c>
      <c r="C57" s="26" t="s">
        <v>22</v>
      </c>
      <c r="D57" s="27">
        <v>18</v>
      </c>
      <c r="E57" s="26" t="s">
        <v>261</v>
      </c>
      <c r="F57" s="26" t="s">
        <v>301</v>
      </c>
      <c r="G57" s="27" t="s">
        <v>98</v>
      </c>
      <c r="H57" s="27">
        <v>1</v>
      </c>
      <c r="I57" s="27" t="s">
        <v>5</v>
      </c>
      <c r="J57" s="27">
        <f t="shared" si="4"/>
        <v>1</v>
      </c>
      <c r="K57" s="131" t="str">
        <f t="shared" si="3"/>
        <v/>
      </c>
      <c r="L57" s="130">
        <v>12</v>
      </c>
      <c r="N57" s="59">
        <f t="shared" si="2"/>
        <v>6</v>
      </c>
    </row>
    <row r="58" spans="2:14" s="9" customFormat="1" ht="12" x14ac:dyDescent="0.2">
      <c r="B58" s="25" t="s">
        <v>20</v>
      </c>
      <c r="C58" s="26" t="s">
        <v>231</v>
      </c>
      <c r="D58" s="27">
        <v>25</v>
      </c>
      <c r="E58" s="26" t="s">
        <v>269</v>
      </c>
      <c r="F58" s="26" t="s">
        <v>324</v>
      </c>
      <c r="G58" s="27" t="s">
        <v>279</v>
      </c>
      <c r="H58" s="27">
        <v>2</v>
      </c>
      <c r="I58" s="27" t="s">
        <v>5</v>
      </c>
      <c r="J58" s="27">
        <f>IF($I58="11'er",$H58,"")</f>
        <v>2</v>
      </c>
      <c r="K58" s="131" t="str">
        <f>IF($I58="7'er",$H58,"")</f>
        <v/>
      </c>
      <c r="L58" s="130">
        <v>25</v>
      </c>
      <c r="N58" s="59">
        <f>D58-L58</f>
        <v>0</v>
      </c>
    </row>
    <row r="59" spans="2:14" s="9" customFormat="1" ht="12" x14ac:dyDescent="0.2">
      <c r="B59" s="25" t="s">
        <v>20</v>
      </c>
      <c r="C59" s="26" t="s">
        <v>41</v>
      </c>
      <c r="D59" s="27">
        <v>25</v>
      </c>
      <c r="E59" s="26" t="s">
        <v>266</v>
      </c>
      <c r="F59" s="26" t="s">
        <v>316</v>
      </c>
      <c r="G59" s="27" t="s">
        <v>128</v>
      </c>
      <c r="H59" s="27">
        <v>2</v>
      </c>
      <c r="I59" s="27" t="s">
        <v>6</v>
      </c>
      <c r="J59" s="27" t="str">
        <f t="shared" si="4"/>
        <v/>
      </c>
      <c r="K59" s="131">
        <f t="shared" si="3"/>
        <v>2</v>
      </c>
      <c r="L59" s="130">
        <v>23</v>
      </c>
      <c r="N59" s="59">
        <f t="shared" si="2"/>
        <v>2</v>
      </c>
    </row>
    <row r="60" spans="2:14" s="9" customFormat="1" ht="12" x14ac:dyDescent="0.2">
      <c r="B60" s="25" t="s">
        <v>20</v>
      </c>
      <c r="C60" s="26" t="s">
        <v>42</v>
      </c>
      <c r="D60" s="27">
        <v>25</v>
      </c>
      <c r="E60" s="26" t="s">
        <v>276</v>
      </c>
      <c r="F60" s="26" t="s">
        <v>305</v>
      </c>
      <c r="G60" s="27" t="s">
        <v>98</v>
      </c>
      <c r="H60" s="27">
        <v>2</v>
      </c>
      <c r="I60" s="27" t="s">
        <v>133</v>
      </c>
      <c r="J60" s="27" t="str">
        <f t="shared" si="4"/>
        <v/>
      </c>
      <c r="K60" s="131" t="str">
        <f t="shared" si="3"/>
        <v/>
      </c>
      <c r="L60" s="130">
        <v>21</v>
      </c>
      <c r="N60" s="59">
        <f t="shared" si="2"/>
        <v>4</v>
      </c>
    </row>
    <row r="61" spans="2:14" s="9" customFormat="1" ht="12" x14ac:dyDescent="0.2">
      <c r="B61" s="25" t="s">
        <v>20</v>
      </c>
      <c r="C61" s="26" t="s">
        <v>48</v>
      </c>
      <c r="D61" s="27">
        <v>18</v>
      </c>
      <c r="E61" s="26" t="s">
        <v>266</v>
      </c>
      <c r="F61" s="26" t="s">
        <v>317</v>
      </c>
      <c r="G61" s="27" t="s">
        <v>101</v>
      </c>
      <c r="H61" s="27">
        <v>2</v>
      </c>
      <c r="I61" s="27" t="s">
        <v>5</v>
      </c>
      <c r="J61" s="27">
        <f t="shared" si="4"/>
        <v>2</v>
      </c>
      <c r="K61" s="131" t="str">
        <f t="shared" si="3"/>
        <v/>
      </c>
      <c r="L61" s="130">
        <v>16</v>
      </c>
      <c r="N61" s="59">
        <f t="shared" si="2"/>
        <v>2</v>
      </c>
    </row>
    <row r="62" spans="2:14" s="9" customFormat="1" ht="12" x14ac:dyDescent="0.2">
      <c r="B62" s="25" t="s">
        <v>20</v>
      </c>
      <c r="C62" s="26" t="s">
        <v>51</v>
      </c>
      <c r="D62" s="27">
        <v>10</v>
      </c>
      <c r="E62" s="26" t="s">
        <v>271</v>
      </c>
      <c r="F62" s="26" t="s">
        <v>321</v>
      </c>
      <c r="G62" s="27" t="s">
        <v>100</v>
      </c>
      <c r="H62" s="27">
        <v>1</v>
      </c>
      <c r="I62" s="27" t="s">
        <v>6</v>
      </c>
      <c r="J62" s="27" t="str">
        <f t="shared" si="4"/>
        <v/>
      </c>
      <c r="K62" s="131">
        <f t="shared" si="3"/>
        <v>1</v>
      </c>
      <c r="L62" s="130">
        <v>10</v>
      </c>
      <c r="N62" s="59">
        <f t="shared" si="2"/>
        <v>0</v>
      </c>
    </row>
    <row r="63" spans="2:14" s="9" customFormat="1" ht="12" x14ac:dyDescent="0.2">
      <c r="B63" s="25" t="s">
        <v>20</v>
      </c>
      <c r="C63" s="26" t="s">
        <v>49</v>
      </c>
      <c r="D63" s="27">
        <v>35</v>
      </c>
      <c r="E63" s="26" t="s">
        <v>266</v>
      </c>
      <c r="F63" s="26" t="s">
        <v>311</v>
      </c>
      <c r="G63" s="27" t="s">
        <v>93</v>
      </c>
      <c r="H63" s="27">
        <v>2</v>
      </c>
      <c r="I63" s="27" t="s">
        <v>133</v>
      </c>
      <c r="J63" s="27" t="str">
        <f t="shared" si="4"/>
        <v/>
      </c>
      <c r="K63" s="131" t="str">
        <f t="shared" si="3"/>
        <v/>
      </c>
      <c r="L63" s="130">
        <v>29</v>
      </c>
      <c r="N63" s="59">
        <f t="shared" si="2"/>
        <v>6</v>
      </c>
    </row>
    <row r="64" spans="2:14" s="9" customFormat="1" ht="12" x14ac:dyDescent="0.2">
      <c r="B64" s="25" t="s">
        <v>20</v>
      </c>
      <c r="C64" s="26" t="s">
        <v>230</v>
      </c>
      <c r="D64" s="27">
        <v>18</v>
      </c>
      <c r="E64" s="26" t="s">
        <v>266</v>
      </c>
      <c r="F64" s="26" t="s">
        <v>314</v>
      </c>
      <c r="G64" s="27" t="s">
        <v>104</v>
      </c>
      <c r="H64" s="27">
        <v>3</v>
      </c>
      <c r="I64" s="27" t="s">
        <v>133</v>
      </c>
      <c r="J64" s="27" t="str">
        <f t="shared" si="4"/>
        <v/>
      </c>
      <c r="K64" s="131" t="str">
        <f t="shared" si="3"/>
        <v/>
      </c>
      <c r="L64" s="130">
        <v>12</v>
      </c>
      <c r="N64" s="59">
        <f t="shared" si="2"/>
        <v>6</v>
      </c>
    </row>
    <row r="65" spans="2:15" s="9" customFormat="1" ht="12" x14ac:dyDescent="0.2">
      <c r="B65" s="25" t="s">
        <v>20</v>
      </c>
      <c r="C65" s="26" t="s">
        <v>32</v>
      </c>
      <c r="D65" s="27">
        <v>18</v>
      </c>
      <c r="E65" s="26" t="s">
        <v>274</v>
      </c>
      <c r="F65" s="26" t="s">
        <v>296</v>
      </c>
      <c r="G65" s="27" t="s">
        <v>128</v>
      </c>
      <c r="H65" s="27">
        <v>2</v>
      </c>
      <c r="I65" s="27" t="s">
        <v>6</v>
      </c>
      <c r="J65" s="27" t="str">
        <f t="shared" si="4"/>
        <v/>
      </c>
      <c r="K65" s="131">
        <f t="shared" si="3"/>
        <v>2</v>
      </c>
      <c r="L65" s="130">
        <v>18</v>
      </c>
      <c r="N65" s="59">
        <f t="shared" si="2"/>
        <v>0</v>
      </c>
    </row>
    <row r="66" spans="2:15" s="9" customFormat="1" ht="12" x14ac:dyDescent="0.2">
      <c r="B66" s="25" t="s">
        <v>20</v>
      </c>
      <c r="C66" s="26" t="s">
        <v>23</v>
      </c>
      <c r="D66" s="27">
        <v>18</v>
      </c>
      <c r="E66" s="26" t="s">
        <v>275</v>
      </c>
      <c r="F66" s="26" t="s">
        <v>295</v>
      </c>
      <c r="G66" s="27" t="s">
        <v>98</v>
      </c>
      <c r="H66" s="27">
        <v>2</v>
      </c>
      <c r="I66" s="27" t="s">
        <v>5</v>
      </c>
      <c r="J66" s="27">
        <f t="shared" si="4"/>
        <v>2</v>
      </c>
      <c r="K66" s="131" t="str">
        <f t="shared" si="3"/>
        <v/>
      </c>
      <c r="L66" s="130">
        <v>18</v>
      </c>
      <c r="N66" s="59">
        <f t="shared" si="2"/>
        <v>0</v>
      </c>
    </row>
    <row r="67" spans="2:15" s="9" customFormat="1" ht="12" x14ac:dyDescent="0.2">
      <c r="B67" s="25" t="s">
        <v>20</v>
      </c>
      <c r="C67" s="26" t="s">
        <v>24</v>
      </c>
      <c r="D67" s="27">
        <v>18</v>
      </c>
      <c r="E67" s="26"/>
      <c r="F67" s="26"/>
      <c r="G67" s="27"/>
      <c r="H67" s="27"/>
      <c r="I67" s="27" t="s">
        <v>5</v>
      </c>
      <c r="J67" s="27">
        <f t="shared" si="4"/>
        <v>0</v>
      </c>
      <c r="K67" s="131" t="str">
        <f t="shared" si="3"/>
        <v/>
      </c>
      <c r="L67" s="130"/>
      <c r="N67" s="59">
        <f t="shared" si="2"/>
        <v>18</v>
      </c>
    </row>
    <row r="68" spans="2:15" s="9" customFormat="1" ht="12" x14ac:dyDescent="0.2">
      <c r="B68" s="25" t="s">
        <v>20</v>
      </c>
      <c r="C68" s="26" t="s">
        <v>25</v>
      </c>
      <c r="D68" s="27">
        <v>18</v>
      </c>
      <c r="E68" s="26" t="s">
        <v>272</v>
      </c>
      <c r="F68" s="26" t="s">
        <v>309</v>
      </c>
      <c r="G68" s="27" t="s">
        <v>94</v>
      </c>
      <c r="H68" s="27">
        <v>2</v>
      </c>
      <c r="I68" s="27" t="s">
        <v>5</v>
      </c>
      <c r="J68" s="30">
        <f>IF($I68="11'er",$H68,"")</f>
        <v>2</v>
      </c>
      <c r="K68" s="31" t="str">
        <f t="shared" si="3"/>
        <v/>
      </c>
      <c r="L68" s="130">
        <v>18</v>
      </c>
      <c r="N68" s="59">
        <f t="shared" si="2"/>
        <v>0</v>
      </c>
    </row>
    <row r="69" spans="2:15" s="9" customFormat="1" ht="12" x14ac:dyDescent="0.2">
      <c r="B69" s="25" t="s">
        <v>20</v>
      </c>
      <c r="C69" s="26" t="s">
        <v>26</v>
      </c>
      <c r="D69" s="27">
        <v>18</v>
      </c>
      <c r="E69" s="26" t="s">
        <v>272</v>
      </c>
      <c r="F69" s="26" t="s">
        <v>310</v>
      </c>
      <c r="G69" s="27" t="s">
        <v>98</v>
      </c>
      <c r="H69" s="27">
        <v>2</v>
      </c>
      <c r="I69" s="27" t="s">
        <v>5</v>
      </c>
      <c r="J69" s="27">
        <f t="shared" ref="J69:J96" si="5">IF($I69="11'er",$H69,"")</f>
        <v>2</v>
      </c>
      <c r="K69" s="131" t="str">
        <f t="shared" si="3"/>
        <v/>
      </c>
      <c r="L69" s="130">
        <v>17</v>
      </c>
      <c r="N69" s="59">
        <f t="shared" ref="N69:N99" si="6">D69-L69</f>
        <v>1</v>
      </c>
    </row>
    <row r="70" spans="2:15" s="112" customFormat="1" ht="12" x14ac:dyDescent="0.2">
      <c r="B70" s="109" t="s">
        <v>20</v>
      </c>
      <c r="C70" s="110" t="s">
        <v>78</v>
      </c>
      <c r="D70" s="111"/>
      <c r="E70" s="110" t="s">
        <v>227</v>
      </c>
      <c r="F70" s="110"/>
      <c r="G70" s="111"/>
      <c r="H70" s="111"/>
      <c r="I70" s="111"/>
      <c r="J70" s="111" t="str">
        <f t="shared" si="5"/>
        <v/>
      </c>
      <c r="K70" s="137" t="str">
        <f t="shared" si="3"/>
        <v/>
      </c>
      <c r="L70" s="136"/>
      <c r="N70" s="113">
        <f t="shared" si="6"/>
        <v>0</v>
      </c>
    </row>
    <row r="71" spans="2:15" s="112" customFormat="1" ht="12.75" customHeight="1" x14ac:dyDescent="0.2">
      <c r="B71" s="109" t="s">
        <v>20</v>
      </c>
      <c r="C71" s="110" t="s">
        <v>52</v>
      </c>
      <c r="D71" s="351" t="s">
        <v>228</v>
      </c>
      <c r="E71" s="352"/>
      <c r="F71" s="353"/>
      <c r="G71" s="111"/>
      <c r="H71" s="111"/>
      <c r="I71" s="111" t="s">
        <v>6</v>
      </c>
      <c r="J71" s="111" t="str">
        <f t="shared" si="5"/>
        <v/>
      </c>
      <c r="K71" s="137">
        <f t="shared" si="3"/>
        <v>0</v>
      </c>
      <c r="L71" s="136"/>
      <c r="N71" s="113"/>
    </row>
    <row r="72" spans="2:15" s="112" customFormat="1" ht="13.5" customHeight="1" thickBot="1" x14ac:dyDescent="0.25">
      <c r="B72" s="114" t="s">
        <v>20</v>
      </c>
      <c r="C72" s="115" t="s">
        <v>53</v>
      </c>
      <c r="D72" s="335" t="s">
        <v>228</v>
      </c>
      <c r="E72" s="336"/>
      <c r="F72" s="337"/>
      <c r="G72" s="116"/>
      <c r="H72" s="116"/>
      <c r="I72" s="116" t="s">
        <v>6</v>
      </c>
      <c r="J72" s="116" t="str">
        <f t="shared" si="5"/>
        <v/>
      </c>
      <c r="K72" s="139">
        <f t="shared" si="3"/>
        <v>0</v>
      </c>
      <c r="L72" s="138"/>
      <c r="N72" s="113"/>
    </row>
    <row r="73" spans="2:15" s="9" customFormat="1" ht="15" x14ac:dyDescent="0.25">
      <c r="B73" s="25" t="s">
        <v>18</v>
      </c>
      <c r="C73" s="26" t="s">
        <v>9</v>
      </c>
      <c r="D73" s="27">
        <v>30</v>
      </c>
      <c r="E73" s="141" t="s">
        <v>264</v>
      </c>
      <c r="F73" s="26" t="s">
        <v>345</v>
      </c>
      <c r="G73" s="27" t="s">
        <v>107</v>
      </c>
      <c r="H73" s="27">
        <v>2</v>
      </c>
      <c r="I73" s="27" t="s">
        <v>133</v>
      </c>
      <c r="J73" s="27" t="str">
        <f t="shared" si="5"/>
        <v/>
      </c>
      <c r="K73" s="131" t="str">
        <f t="shared" si="3"/>
        <v/>
      </c>
      <c r="L73" s="130">
        <v>28</v>
      </c>
      <c r="N73" s="59">
        <f t="shared" si="6"/>
        <v>2</v>
      </c>
    </row>
    <row r="74" spans="2:15" s="11" customFormat="1" ht="15" x14ac:dyDescent="0.25">
      <c r="B74" s="25" t="s">
        <v>18</v>
      </c>
      <c r="C74" s="26" t="s">
        <v>19</v>
      </c>
      <c r="D74" s="27">
        <v>15</v>
      </c>
      <c r="E74" s="141" t="s">
        <v>264</v>
      </c>
      <c r="F74" s="26" t="s">
        <v>346</v>
      </c>
      <c r="G74" s="27" t="s">
        <v>108</v>
      </c>
      <c r="H74" s="27">
        <v>1</v>
      </c>
      <c r="I74" s="27" t="s">
        <v>6</v>
      </c>
      <c r="J74" s="27" t="str">
        <f t="shared" si="5"/>
        <v/>
      </c>
      <c r="K74" s="131">
        <f t="shared" si="3"/>
        <v>1</v>
      </c>
      <c r="L74" s="130">
        <v>14</v>
      </c>
      <c r="N74" s="59">
        <f t="shared" si="6"/>
        <v>1</v>
      </c>
    </row>
    <row r="75" spans="2:15" s="11" customFormat="1" ht="12.75" thickBot="1" x14ac:dyDescent="0.25">
      <c r="B75" s="32" t="s">
        <v>18</v>
      </c>
      <c r="C75" s="33" t="s">
        <v>57</v>
      </c>
      <c r="D75" s="34"/>
      <c r="E75" s="33"/>
      <c r="F75" s="33"/>
      <c r="G75" s="34"/>
      <c r="H75" s="34"/>
      <c r="I75" s="34"/>
      <c r="J75" s="34" t="str">
        <f t="shared" si="5"/>
        <v/>
      </c>
      <c r="K75" s="66" t="str">
        <f t="shared" si="3"/>
        <v/>
      </c>
      <c r="L75" s="65"/>
      <c r="N75" s="59">
        <f t="shared" si="6"/>
        <v>0</v>
      </c>
    </row>
    <row r="76" spans="2:15" s="11" customFormat="1" ht="15" x14ac:dyDescent="0.25">
      <c r="B76" s="25" t="s">
        <v>47</v>
      </c>
      <c r="C76" s="26" t="s">
        <v>79</v>
      </c>
      <c r="D76" s="27">
        <v>15</v>
      </c>
      <c r="E76" s="141" t="s">
        <v>254</v>
      </c>
      <c r="F76" s="26" t="s">
        <v>331</v>
      </c>
      <c r="G76" s="27" t="s">
        <v>128</v>
      </c>
      <c r="H76" s="27">
        <v>1</v>
      </c>
      <c r="I76" s="27" t="s">
        <v>140</v>
      </c>
      <c r="J76" s="30" t="str">
        <f t="shared" si="5"/>
        <v/>
      </c>
      <c r="K76" s="133" t="str">
        <f t="shared" si="3"/>
        <v/>
      </c>
      <c r="L76" s="130">
        <v>10</v>
      </c>
      <c r="N76" s="59">
        <f t="shared" si="6"/>
        <v>5</v>
      </c>
    </row>
    <row r="77" spans="2:15" s="11" customFormat="1" ht="15" x14ac:dyDescent="0.25">
      <c r="B77" s="25" t="s">
        <v>47</v>
      </c>
      <c r="C77" s="26" t="s">
        <v>79</v>
      </c>
      <c r="D77" s="27">
        <v>15</v>
      </c>
      <c r="E77" s="141" t="s">
        <v>254</v>
      </c>
      <c r="F77" s="26" t="s">
        <v>330</v>
      </c>
      <c r="G77" s="27" t="s">
        <v>108</v>
      </c>
      <c r="H77" s="27">
        <v>1</v>
      </c>
      <c r="I77" s="27" t="s">
        <v>6</v>
      </c>
      <c r="J77" s="27" t="str">
        <f t="shared" si="5"/>
        <v/>
      </c>
      <c r="K77" s="133">
        <f t="shared" si="3"/>
        <v>1</v>
      </c>
      <c r="L77" s="130">
        <v>12</v>
      </c>
      <c r="N77" s="59">
        <f t="shared" si="6"/>
        <v>3</v>
      </c>
    </row>
    <row r="78" spans="2:15" s="11" customFormat="1" ht="15" x14ac:dyDescent="0.25">
      <c r="B78" s="25" t="s">
        <v>47</v>
      </c>
      <c r="C78" s="26" t="s">
        <v>80</v>
      </c>
      <c r="D78" s="27">
        <v>18</v>
      </c>
      <c r="E78" s="141" t="s">
        <v>254</v>
      </c>
      <c r="F78" s="26" t="s">
        <v>328</v>
      </c>
      <c r="G78" s="27" t="s">
        <v>107</v>
      </c>
      <c r="H78" s="27">
        <v>1</v>
      </c>
      <c r="I78" s="27"/>
      <c r="J78" s="27" t="str">
        <f t="shared" si="5"/>
        <v/>
      </c>
      <c r="K78" s="133" t="str">
        <f t="shared" si="3"/>
        <v/>
      </c>
      <c r="L78" s="130">
        <v>12</v>
      </c>
      <c r="N78" s="59">
        <f t="shared" si="6"/>
        <v>6</v>
      </c>
    </row>
    <row r="79" spans="2:15" s="11" customFormat="1" ht="15.75" thickBot="1" x14ac:dyDescent="0.3">
      <c r="B79" s="32" t="s">
        <v>47</v>
      </c>
      <c r="C79" s="33" t="s">
        <v>80</v>
      </c>
      <c r="D79" s="34">
        <v>20</v>
      </c>
      <c r="E79" s="222" t="s">
        <v>254</v>
      </c>
      <c r="F79" s="33" t="s">
        <v>329</v>
      </c>
      <c r="G79" s="34" t="s">
        <v>98</v>
      </c>
      <c r="H79" s="34">
        <v>1</v>
      </c>
      <c r="I79" s="34" t="s">
        <v>141</v>
      </c>
      <c r="J79" s="34" t="str">
        <f t="shared" si="5"/>
        <v/>
      </c>
      <c r="K79" s="66" t="str">
        <f t="shared" si="3"/>
        <v/>
      </c>
      <c r="L79" s="65">
        <v>14</v>
      </c>
      <c r="M79" s="9"/>
      <c r="N79" s="59">
        <f t="shared" si="6"/>
        <v>6</v>
      </c>
    </row>
    <row r="80" spans="2:15" s="47" customFormat="1" ht="12" x14ac:dyDescent="0.2">
      <c r="B80" s="75" t="s">
        <v>56</v>
      </c>
      <c r="C80" s="68" t="s">
        <v>11</v>
      </c>
      <c r="D80" s="67"/>
      <c r="E80" s="85" t="s">
        <v>207</v>
      </c>
      <c r="F80" s="85"/>
      <c r="G80" s="71"/>
      <c r="H80" s="71"/>
      <c r="I80" s="71" t="s">
        <v>6</v>
      </c>
      <c r="J80" s="71" t="str">
        <f t="shared" si="5"/>
        <v/>
      </c>
      <c r="K80" s="133">
        <f t="shared" si="3"/>
        <v>0</v>
      </c>
      <c r="L80" s="132"/>
      <c r="N80" s="76">
        <f t="shared" si="6"/>
        <v>0</v>
      </c>
      <c r="O80" s="47">
        <v>18</v>
      </c>
    </row>
    <row r="81" spans="2:15" s="47" customFormat="1" ht="12" x14ac:dyDescent="0.2">
      <c r="B81" s="75" t="s">
        <v>56</v>
      </c>
      <c r="C81" s="68" t="s">
        <v>12</v>
      </c>
      <c r="D81" s="67"/>
      <c r="E81" s="68" t="s">
        <v>207</v>
      </c>
      <c r="F81" s="68"/>
      <c r="G81" s="67"/>
      <c r="H81" s="67"/>
      <c r="I81" s="67" t="s">
        <v>6</v>
      </c>
      <c r="J81" s="67" t="str">
        <f t="shared" si="5"/>
        <v/>
      </c>
      <c r="K81" s="108">
        <f t="shared" si="3"/>
        <v>0</v>
      </c>
      <c r="L81" s="107"/>
      <c r="N81" s="76">
        <f t="shared" si="6"/>
        <v>0</v>
      </c>
      <c r="O81" s="47">
        <v>18</v>
      </c>
    </row>
    <row r="82" spans="2:15" s="47" customFormat="1" ht="12" x14ac:dyDescent="0.2">
      <c r="B82" s="75" t="s">
        <v>56</v>
      </c>
      <c r="C82" s="68" t="s">
        <v>13</v>
      </c>
      <c r="D82" s="67"/>
      <c r="E82" s="68" t="s">
        <v>207</v>
      </c>
      <c r="F82" s="68"/>
      <c r="G82" s="67"/>
      <c r="H82" s="67"/>
      <c r="I82" s="67" t="s">
        <v>6</v>
      </c>
      <c r="J82" s="67" t="str">
        <f t="shared" si="5"/>
        <v/>
      </c>
      <c r="K82" s="108">
        <f t="shared" si="3"/>
        <v>0</v>
      </c>
      <c r="L82" s="107"/>
      <c r="N82" s="76">
        <f t="shared" si="6"/>
        <v>0</v>
      </c>
      <c r="O82" s="47">
        <v>18</v>
      </c>
    </row>
    <row r="83" spans="2:15" s="9" customFormat="1" ht="12" x14ac:dyDescent="0.2">
      <c r="B83" s="25" t="s">
        <v>56</v>
      </c>
      <c r="C83" s="26" t="s">
        <v>124</v>
      </c>
      <c r="D83" s="27">
        <v>35</v>
      </c>
      <c r="E83" s="26" t="s">
        <v>266</v>
      </c>
      <c r="F83" s="26" t="s">
        <v>350</v>
      </c>
      <c r="G83" s="27" t="s">
        <v>128</v>
      </c>
      <c r="H83" s="27">
        <v>2</v>
      </c>
      <c r="I83" s="27" t="s">
        <v>126</v>
      </c>
      <c r="J83" s="27"/>
      <c r="K83" s="131"/>
      <c r="L83" s="130">
        <v>23</v>
      </c>
      <c r="N83" s="59">
        <f>D83-L83</f>
        <v>12</v>
      </c>
      <c r="O83" s="9">
        <v>35</v>
      </c>
    </row>
    <row r="84" spans="2:15" s="47" customFormat="1" ht="12" x14ac:dyDescent="0.2">
      <c r="B84" s="75" t="s">
        <v>45</v>
      </c>
      <c r="C84" s="68" t="s">
        <v>9</v>
      </c>
      <c r="D84" s="67"/>
      <c r="E84" s="68" t="s">
        <v>207</v>
      </c>
      <c r="F84" s="68"/>
      <c r="G84" s="67"/>
      <c r="H84" s="67"/>
      <c r="I84" s="73" t="s">
        <v>5</v>
      </c>
      <c r="J84" s="73">
        <f t="shared" si="5"/>
        <v>0</v>
      </c>
      <c r="K84" s="87" t="str">
        <f t="shared" si="3"/>
        <v/>
      </c>
      <c r="L84" s="86"/>
      <c r="N84" s="76">
        <f t="shared" si="6"/>
        <v>0</v>
      </c>
      <c r="O84" s="47">
        <v>30</v>
      </c>
    </row>
    <row r="85" spans="2:15" s="47" customFormat="1" ht="12.75" thickBot="1" x14ac:dyDescent="0.25">
      <c r="B85" s="77" t="s">
        <v>45</v>
      </c>
      <c r="C85" s="70" t="s">
        <v>46</v>
      </c>
      <c r="D85" s="69"/>
      <c r="E85" s="70" t="s">
        <v>207</v>
      </c>
      <c r="F85" s="70"/>
      <c r="G85" s="69"/>
      <c r="H85" s="69"/>
      <c r="I85" s="69" t="s">
        <v>6</v>
      </c>
      <c r="J85" s="69" t="str">
        <f t="shared" si="5"/>
        <v/>
      </c>
      <c r="K85" s="135">
        <f t="shared" si="3"/>
        <v>0</v>
      </c>
      <c r="L85" s="134"/>
      <c r="N85" s="76">
        <f t="shared" si="6"/>
        <v>0</v>
      </c>
      <c r="O85" s="47">
        <v>18</v>
      </c>
    </row>
    <row r="86" spans="2:15" s="9" customFormat="1" ht="12" x14ac:dyDescent="0.2">
      <c r="B86" s="25" t="s">
        <v>10</v>
      </c>
      <c r="C86" s="26" t="s">
        <v>9</v>
      </c>
      <c r="D86" s="27">
        <v>30</v>
      </c>
      <c r="E86" s="29" t="s">
        <v>269</v>
      </c>
      <c r="F86" s="29" t="s">
        <v>327</v>
      </c>
      <c r="G86" s="30" t="s">
        <v>262</v>
      </c>
      <c r="H86" s="30"/>
      <c r="I86" s="30"/>
      <c r="J86" s="30" t="str">
        <f t="shared" si="5"/>
        <v/>
      </c>
      <c r="K86" s="133" t="str">
        <f t="shared" si="3"/>
        <v/>
      </c>
      <c r="L86" s="49">
        <v>33</v>
      </c>
      <c r="N86" s="59">
        <f t="shared" si="6"/>
        <v>-3</v>
      </c>
    </row>
    <row r="87" spans="2:15" s="9" customFormat="1" ht="12" x14ac:dyDescent="0.2">
      <c r="B87" s="25" t="s">
        <v>10</v>
      </c>
      <c r="C87" s="26" t="s">
        <v>44</v>
      </c>
      <c r="D87" s="27">
        <v>30</v>
      </c>
      <c r="E87" s="26" t="s">
        <v>265</v>
      </c>
      <c r="F87" s="26" t="s">
        <v>333</v>
      </c>
      <c r="G87" s="27" t="s">
        <v>98</v>
      </c>
      <c r="H87" s="27">
        <v>3</v>
      </c>
      <c r="I87" s="27"/>
      <c r="J87" s="27" t="str">
        <f t="shared" si="5"/>
        <v/>
      </c>
      <c r="K87" s="131" t="str">
        <f t="shared" si="3"/>
        <v/>
      </c>
      <c r="L87" s="130">
        <v>26</v>
      </c>
      <c r="N87" s="59">
        <f t="shared" si="6"/>
        <v>4</v>
      </c>
    </row>
    <row r="88" spans="2:15" s="9" customFormat="1" ht="12" x14ac:dyDescent="0.2">
      <c r="B88" s="25" t="s">
        <v>10</v>
      </c>
      <c r="C88" s="26" t="s">
        <v>219</v>
      </c>
      <c r="D88" s="27">
        <v>18</v>
      </c>
      <c r="E88" s="26" t="s">
        <v>255</v>
      </c>
      <c r="F88" s="26" t="s">
        <v>335</v>
      </c>
      <c r="G88" s="27" t="s">
        <v>107</v>
      </c>
      <c r="H88" s="27">
        <v>1</v>
      </c>
      <c r="I88" s="27"/>
      <c r="J88" s="27" t="str">
        <f t="shared" si="5"/>
        <v/>
      </c>
      <c r="K88" s="131" t="str">
        <f t="shared" si="3"/>
        <v/>
      </c>
      <c r="L88" s="130">
        <v>19</v>
      </c>
      <c r="N88" s="59">
        <f t="shared" si="6"/>
        <v>-1</v>
      </c>
      <c r="O88" s="9" t="s">
        <v>289</v>
      </c>
    </row>
    <row r="89" spans="2:15" s="9" customFormat="1" ht="12" x14ac:dyDescent="0.2">
      <c r="B89" s="25" t="s">
        <v>10</v>
      </c>
      <c r="C89" s="26" t="s">
        <v>220</v>
      </c>
      <c r="D89" s="27">
        <v>18</v>
      </c>
      <c r="E89" s="26" t="s">
        <v>135</v>
      </c>
      <c r="F89" s="26" t="s">
        <v>351</v>
      </c>
      <c r="G89" s="27" t="s">
        <v>98</v>
      </c>
      <c r="H89" s="27">
        <v>1</v>
      </c>
      <c r="I89" s="27"/>
      <c r="J89" s="27" t="str">
        <f t="shared" si="5"/>
        <v/>
      </c>
      <c r="K89" s="131" t="str">
        <f t="shared" si="3"/>
        <v/>
      </c>
      <c r="L89" s="130">
        <v>12</v>
      </c>
      <c r="N89" s="59">
        <f t="shared" si="6"/>
        <v>6</v>
      </c>
      <c r="O89" s="9" t="s">
        <v>292</v>
      </c>
    </row>
    <row r="90" spans="2:15" s="9" customFormat="1" ht="12" x14ac:dyDescent="0.2">
      <c r="B90" s="25" t="s">
        <v>10</v>
      </c>
      <c r="C90" s="26" t="s">
        <v>221</v>
      </c>
      <c r="D90" s="27">
        <v>18</v>
      </c>
      <c r="E90" s="26" t="s">
        <v>263</v>
      </c>
      <c r="F90" s="26" t="s">
        <v>344</v>
      </c>
      <c r="G90" s="27" t="s">
        <v>107</v>
      </c>
      <c r="H90" s="27">
        <v>1</v>
      </c>
      <c r="I90" s="27"/>
      <c r="J90" s="27" t="str">
        <f t="shared" si="5"/>
        <v/>
      </c>
      <c r="K90" s="131" t="str">
        <f t="shared" si="3"/>
        <v/>
      </c>
      <c r="L90" s="130">
        <v>14</v>
      </c>
      <c r="N90" s="59">
        <f t="shared" si="6"/>
        <v>4</v>
      </c>
    </row>
    <row r="91" spans="2:15" s="9" customFormat="1" ht="12" x14ac:dyDescent="0.2">
      <c r="B91" s="25" t="s">
        <v>10</v>
      </c>
      <c r="C91" s="26" t="s">
        <v>222</v>
      </c>
      <c r="D91" s="27">
        <v>18</v>
      </c>
      <c r="E91" s="26" t="s">
        <v>265</v>
      </c>
      <c r="F91" s="26" t="s">
        <v>334</v>
      </c>
      <c r="G91" s="27" t="s">
        <v>104</v>
      </c>
      <c r="H91" s="27">
        <v>3</v>
      </c>
      <c r="I91" s="27"/>
      <c r="J91" s="27" t="str">
        <f t="shared" si="5"/>
        <v/>
      </c>
      <c r="K91" s="131" t="str">
        <f t="shared" si="3"/>
        <v/>
      </c>
      <c r="L91" s="130">
        <v>17</v>
      </c>
      <c r="N91" s="59">
        <f t="shared" si="6"/>
        <v>1</v>
      </c>
    </row>
    <row r="92" spans="2:15" s="9" customFormat="1" ht="12" x14ac:dyDescent="0.2">
      <c r="B92" s="25" t="s">
        <v>10</v>
      </c>
      <c r="C92" s="26" t="s">
        <v>223</v>
      </c>
      <c r="D92" s="27">
        <v>18</v>
      </c>
      <c r="E92" s="26" t="s">
        <v>277</v>
      </c>
      <c r="F92" s="26" t="s">
        <v>319</v>
      </c>
      <c r="G92" s="27" t="s">
        <v>93</v>
      </c>
      <c r="H92" s="27">
        <v>1</v>
      </c>
      <c r="I92" s="27"/>
      <c r="J92" s="27" t="str">
        <f t="shared" si="5"/>
        <v/>
      </c>
      <c r="K92" s="131" t="str">
        <f t="shared" si="3"/>
        <v/>
      </c>
      <c r="L92" s="130">
        <v>16</v>
      </c>
      <c r="N92" s="59">
        <f t="shared" si="6"/>
        <v>2</v>
      </c>
    </row>
    <row r="93" spans="2:15" s="9" customFormat="1" ht="12" x14ac:dyDescent="0.2">
      <c r="B93" s="25" t="s">
        <v>10</v>
      </c>
      <c r="C93" s="26" t="s">
        <v>224</v>
      </c>
      <c r="D93" s="27">
        <v>18</v>
      </c>
      <c r="E93" s="26" t="s">
        <v>278</v>
      </c>
      <c r="F93" s="26" t="s">
        <v>308</v>
      </c>
      <c r="G93" s="27" t="s">
        <v>94</v>
      </c>
      <c r="H93" s="27">
        <v>2</v>
      </c>
      <c r="I93" s="27"/>
      <c r="J93" s="27" t="str">
        <f t="shared" si="5"/>
        <v/>
      </c>
      <c r="K93" s="131" t="str">
        <f t="shared" si="3"/>
        <v/>
      </c>
      <c r="L93" s="130">
        <v>20</v>
      </c>
      <c r="N93" s="59">
        <f t="shared" si="6"/>
        <v>-2</v>
      </c>
    </row>
    <row r="94" spans="2:15" s="9" customFormat="1" ht="12" x14ac:dyDescent="0.2">
      <c r="B94" s="25" t="s">
        <v>10</v>
      </c>
      <c r="C94" s="26" t="s">
        <v>225</v>
      </c>
      <c r="D94" s="27">
        <v>18</v>
      </c>
      <c r="E94" s="74" t="s">
        <v>269</v>
      </c>
      <c r="F94" s="74" t="s">
        <v>325</v>
      </c>
      <c r="G94" s="27" t="s">
        <v>94</v>
      </c>
      <c r="H94" s="27">
        <v>2</v>
      </c>
      <c r="I94" s="27"/>
      <c r="J94" s="27" t="str">
        <f t="shared" si="5"/>
        <v/>
      </c>
      <c r="K94" s="131">
        <f>K83</f>
        <v>0</v>
      </c>
      <c r="L94" s="130">
        <v>18</v>
      </c>
      <c r="N94" s="59">
        <f t="shared" si="6"/>
        <v>0</v>
      </c>
    </row>
    <row r="95" spans="2:15" s="9" customFormat="1" ht="12.75" thickBot="1" x14ac:dyDescent="0.25">
      <c r="B95" s="32" t="s">
        <v>10</v>
      </c>
      <c r="C95" s="33" t="s">
        <v>14</v>
      </c>
      <c r="D95" s="34">
        <v>18</v>
      </c>
      <c r="E95" s="33" t="s">
        <v>183</v>
      </c>
      <c r="F95" s="33" t="s">
        <v>352</v>
      </c>
      <c r="G95" s="34" t="s">
        <v>99</v>
      </c>
      <c r="H95" s="34">
        <v>1</v>
      </c>
      <c r="I95" s="34"/>
      <c r="J95" s="34" t="str">
        <f t="shared" si="5"/>
        <v/>
      </c>
      <c r="K95" s="66" t="str">
        <f t="shared" si="3"/>
        <v/>
      </c>
      <c r="L95" s="65">
        <v>15</v>
      </c>
      <c r="N95" s="59">
        <f t="shared" si="6"/>
        <v>3</v>
      </c>
      <c r="O95" s="9" t="s">
        <v>353</v>
      </c>
    </row>
    <row r="96" spans="2:15" s="9" customFormat="1" ht="12.75" thickBot="1" x14ac:dyDescent="0.25">
      <c r="B96" s="148" t="s">
        <v>283</v>
      </c>
      <c r="C96" s="149" t="s">
        <v>284</v>
      </c>
      <c r="D96" s="150">
        <v>20</v>
      </c>
      <c r="E96" s="149" t="s">
        <v>282</v>
      </c>
      <c r="F96" s="149" t="s">
        <v>342</v>
      </c>
      <c r="G96" s="150" t="s">
        <v>104</v>
      </c>
      <c r="H96" s="150">
        <v>2</v>
      </c>
      <c r="I96" s="150"/>
      <c r="J96" s="150" t="str">
        <f t="shared" si="5"/>
        <v/>
      </c>
      <c r="K96" s="151" t="str">
        <f t="shared" si="3"/>
        <v/>
      </c>
      <c r="L96" s="152">
        <v>12</v>
      </c>
      <c r="N96" s="59">
        <f t="shared" si="6"/>
        <v>8</v>
      </c>
    </row>
    <row r="97" spans="2:14" s="9" customFormat="1" ht="12.75" thickBot="1" x14ac:dyDescent="0.25">
      <c r="B97" s="38" t="s">
        <v>82</v>
      </c>
      <c r="C97" s="39" t="s">
        <v>83</v>
      </c>
      <c r="D97" s="40">
        <v>35</v>
      </c>
      <c r="E97" s="39" t="s">
        <v>92</v>
      </c>
      <c r="F97" s="39" t="s">
        <v>307</v>
      </c>
      <c r="G97" s="40" t="s">
        <v>107</v>
      </c>
      <c r="H97" s="40">
        <v>1</v>
      </c>
      <c r="I97" s="41" t="s">
        <v>233</v>
      </c>
      <c r="J97" s="40">
        <v>1</v>
      </c>
      <c r="K97" s="42" t="str">
        <f t="shared" si="3"/>
        <v/>
      </c>
      <c r="L97" s="50">
        <v>20</v>
      </c>
      <c r="N97" s="59">
        <f t="shared" si="6"/>
        <v>15</v>
      </c>
    </row>
    <row r="98" spans="2:14" s="9" customFormat="1" ht="12" x14ac:dyDescent="0.2">
      <c r="B98" s="21" t="s">
        <v>50</v>
      </c>
      <c r="C98" s="22"/>
      <c r="D98" s="46">
        <f>SUM($D$4:$D$95)+D97</f>
        <v>1338</v>
      </c>
      <c r="E98" s="23"/>
      <c r="F98" s="23"/>
      <c r="G98" s="24"/>
      <c r="H98" s="24">
        <f>SUM(H4:H97)</f>
        <v>94</v>
      </c>
      <c r="I98" s="24"/>
      <c r="J98" s="23">
        <f>SUM(J4:J97)</f>
        <v>13</v>
      </c>
      <c r="K98" s="44">
        <f>SUM(K4:K97)</f>
        <v>42</v>
      </c>
      <c r="L98" s="51">
        <f>SUM(L4:L97)</f>
        <v>1153</v>
      </c>
      <c r="N98" s="59">
        <f t="shared" si="6"/>
        <v>185</v>
      </c>
    </row>
    <row r="99" spans="2:14" s="9" customFormat="1" ht="12" x14ac:dyDescent="0.2">
      <c r="B99" s="15"/>
      <c r="C99" s="15"/>
      <c r="D99" s="16"/>
      <c r="E99" s="15"/>
      <c r="F99" s="15"/>
      <c r="G99" s="16"/>
      <c r="H99" s="16"/>
      <c r="I99" s="16" t="s">
        <v>50</v>
      </c>
      <c r="J99" s="15">
        <f>J98+K98</f>
        <v>55</v>
      </c>
      <c r="K99" s="15"/>
      <c r="L99" s="52"/>
      <c r="N99" s="59">
        <f t="shared" si="6"/>
        <v>0</v>
      </c>
    </row>
    <row r="100" spans="2:14" ht="15" x14ac:dyDescent="0.25">
      <c r="B100" s="45">
        <v>42152</v>
      </c>
    </row>
    <row r="101" spans="2:14" ht="15" x14ac:dyDescent="0.25"/>
  </sheetData>
  <autoFilter ref="B3:L100" xr:uid="{00000000-0009-0000-0000-000002000000}"/>
  <mergeCells count="13">
    <mergeCell ref="D72:F72"/>
    <mergeCell ref="D51:F51"/>
    <mergeCell ref="D52:F52"/>
    <mergeCell ref="D53:F53"/>
    <mergeCell ref="D54:F54"/>
    <mergeCell ref="D55:F55"/>
    <mergeCell ref="D71:F71"/>
    <mergeCell ref="D50:F50"/>
    <mergeCell ref="B2:L2"/>
    <mergeCell ref="D9:F9"/>
    <mergeCell ref="D10:F10"/>
    <mergeCell ref="D34:F34"/>
    <mergeCell ref="D35:F35"/>
  </mergeCells>
  <printOptions horizontalCentered="1"/>
  <pageMargins left="0.23622047244094491" right="0.23622047244094491" top="0.22" bottom="0.47" header="0.9055118110236221" footer="0.15748031496062992"/>
  <pageSetup paperSize="8" firstPageNumber="0" fitToHeight="2" orientation="landscape" verticalDpi="300" copies="4" r:id="rId1"/>
  <headerFooter alignWithMargins="0">
    <oddFooter>&amp;C&amp;"c,Regular"&amp;8&amp;P av &amp;N</oddFooter>
  </headerFooter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indexed="10"/>
    <pageSetUpPr fitToPage="1"/>
  </sheetPr>
  <dimension ref="B1:N79"/>
  <sheetViews>
    <sheetView showGridLines="0" showZeros="0" workbookViewId="0">
      <pane ySplit="3" topLeftCell="A52" activePane="bottomLeft" state="frozen"/>
      <selection activeCell="B32" sqref="B32"/>
      <selection pane="bottomLeft" activeCell="B2" sqref="B2:L78"/>
    </sheetView>
  </sheetViews>
  <sheetFormatPr baseColWidth="10" defaultColWidth="11.85546875" defaultRowHeight="21" customHeight="1" x14ac:dyDescent="0.25"/>
  <cols>
    <col min="1" max="1" width="4.85546875" style="10" customWidth="1"/>
    <col min="2" max="2" width="23.42578125" style="10" customWidth="1"/>
    <col min="3" max="3" width="24.85546875" style="10" customWidth="1"/>
    <col min="4" max="4" width="8.28515625" style="12" hidden="1" customWidth="1"/>
    <col min="5" max="5" width="12" style="13" bestFit="1" customWidth="1"/>
    <col min="6" max="6" width="19" style="13" bestFit="1" customWidth="1"/>
    <col min="7" max="7" width="13.5703125" style="12" customWidth="1"/>
    <col min="8" max="8" width="9" style="12" bestFit="1" customWidth="1"/>
    <col min="9" max="9" width="13.28515625" style="12" hidden="1" customWidth="1"/>
    <col min="10" max="10" width="10.42578125" style="10" hidden="1" customWidth="1"/>
    <col min="11" max="11" width="9.42578125" style="10" hidden="1" customWidth="1"/>
    <col min="12" max="12" width="11.140625" style="10" customWidth="1"/>
    <col min="13" max="13" width="3" style="10" customWidth="1"/>
    <col min="14" max="14" width="11.85546875" style="12"/>
    <col min="15" max="15" width="11.85546875" style="10"/>
    <col min="16" max="16" width="15" style="10" customWidth="1"/>
    <col min="17" max="16384" width="11.85546875" style="10"/>
  </cols>
  <sheetData>
    <row r="1" spans="2:14" ht="8.25" customHeight="1" thickBot="1" x14ac:dyDescent="0.3"/>
    <row r="2" spans="2:14" s="43" customFormat="1" ht="18.75" customHeight="1" thickBot="1" x14ac:dyDescent="0.3">
      <c r="B2" s="338" t="s">
        <v>359</v>
      </c>
      <c r="C2" s="338"/>
      <c r="D2" s="338"/>
      <c r="E2" s="338"/>
      <c r="F2" s="338"/>
      <c r="G2" s="338"/>
      <c r="H2" s="338"/>
      <c r="I2" s="338"/>
      <c r="J2" s="338"/>
      <c r="K2" s="338"/>
      <c r="L2" s="338"/>
    </row>
    <row r="3" spans="2:14" ht="26.25" x14ac:dyDescent="0.25">
      <c r="B3" s="54" t="s">
        <v>2</v>
      </c>
      <c r="C3" s="55" t="s">
        <v>27</v>
      </c>
      <c r="D3" s="14" t="s">
        <v>3</v>
      </c>
      <c r="E3" s="55" t="s">
        <v>4</v>
      </c>
      <c r="F3" s="56" t="s">
        <v>86</v>
      </c>
      <c r="G3" s="56" t="s">
        <v>7</v>
      </c>
      <c r="H3" s="56" t="s">
        <v>84</v>
      </c>
      <c r="I3" s="57" t="s">
        <v>85</v>
      </c>
      <c r="J3" s="55" t="s">
        <v>125</v>
      </c>
      <c r="K3" s="54" t="s">
        <v>6</v>
      </c>
      <c r="L3" s="53" t="s">
        <v>87</v>
      </c>
      <c r="N3" s="10"/>
    </row>
    <row r="4" spans="2:14" s="9" customFormat="1" ht="15" x14ac:dyDescent="0.25">
      <c r="B4" s="199" t="s">
        <v>28</v>
      </c>
      <c r="C4" s="199" t="s">
        <v>58</v>
      </c>
      <c r="D4" s="200">
        <v>18</v>
      </c>
      <c r="E4" s="206" t="s">
        <v>426</v>
      </c>
      <c r="F4" s="202" t="s">
        <v>447</v>
      </c>
      <c r="G4" s="200" t="s">
        <v>391</v>
      </c>
      <c r="H4" s="200">
        <v>1</v>
      </c>
      <c r="I4" s="200"/>
      <c r="J4" s="200"/>
      <c r="K4" s="200"/>
      <c r="L4" s="200">
        <v>17</v>
      </c>
    </row>
    <row r="5" spans="2:14" s="9" customFormat="1" ht="15" x14ac:dyDescent="0.25">
      <c r="B5" s="199" t="s">
        <v>28</v>
      </c>
      <c r="C5" s="199" t="s">
        <v>69</v>
      </c>
      <c r="D5" s="200">
        <v>18</v>
      </c>
      <c r="E5" s="207" t="s">
        <v>426</v>
      </c>
      <c r="F5" s="199" t="s">
        <v>450</v>
      </c>
      <c r="G5" s="200" t="s">
        <v>386</v>
      </c>
      <c r="H5" s="200">
        <v>1</v>
      </c>
      <c r="I5" s="200"/>
      <c r="J5" s="200"/>
      <c r="K5" s="200"/>
      <c r="L5" s="200">
        <v>17</v>
      </c>
    </row>
    <row r="6" spans="2:14" s="9" customFormat="1" ht="15" x14ac:dyDescent="0.25">
      <c r="B6" s="199" t="s">
        <v>20</v>
      </c>
      <c r="C6" s="199" t="s">
        <v>24</v>
      </c>
      <c r="D6" s="200">
        <v>18</v>
      </c>
      <c r="E6" s="207" t="s">
        <v>408</v>
      </c>
      <c r="F6" s="199" t="s">
        <v>456</v>
      </c>
      <c r="G6" s="200" t="s">
        <v>399</v>
      </c>
      <c r="H6" s="200">
        <v>1</v>
      </c>
      <c r="I6" s="200"/>
      <c r="J6" s="200"/>
      <c r="K6" s="200"/>
      <c r="L6" s="200">
        <v>16</v>
      </c>
    </row>
    <row r="7" spans="2:14" s="9" customFormat="1" ht="15" x14ac:dyDescent="0.25">
      <c r="B7" s="199" t="s">
        <v>0</v>
      </c>
      <c r="C7" s="199" t="s">
        <v>245</v>
      </c>
      <c r="D7" s="200">
        <v>15</v>
      </c>
      <c r="E7" s="207" t="s">
        <v>282</v>
      </c>
      <c r="F7" s="199" t="s">
        <v>414</v>
      </c>
      <c r="G7" s="200" t="s">
        <v>402</v>
      </c>
      <c r="H7" s="200">
        <v>2</v>
      </c>
      <c r="I7" s="200"/>
      <c r="J7" s="200"/>
      <c r="K7" s="200"/>
      <c r="L7" s="200">
        <v>18</v>
      </c>
    </row>
    <row r="8" spans="2:14" s="9" customFormat="1" ht="15" x14ac:dyDescent="0.25">
      <c r="B8" s="199" t="s">
        <v>0</v>
      </c>
      <c r="C8" s="199" t="s">
        <v>246</v>
      </c>
      <c r="D8" s="200">
        <v>15</v>
      </c>
      <c r="E8" s="207" t="s">
        <v>282</v>
      </c>
      <c r="F8" s="199" t="s">
        <v>414</v>
      </c>
      <c r="G8" s="200" t="s">
        <v>381</v>
      </c>
      <c r="H8" s="200">
        <v>1</v>
      </c>
      <c r="I8" s="200"/>
      <c r="J8" s="200"/>
      <c r="K8" s="200"/>
      <c r="L8" s="200">
        <v>17</v>
      </c>
    </row>
    <row r="9" spans="2:14" s="9" customFormat="1" ht="15" x14ac:dyDescent="0.25">
      <c r="B9" s="199" t="s">
        <v>0</v>
      </c>
      <c r="C9" s="199" t="s">
        <v>234</v>
      </c>
      <c r="D9" s="200">
        <v>10</v>
      </c>
      <c r="E9" s="207" t="s">
        <v>282</v>
      </c>
      <c r="F9" s="199" t="s">
        <v>413</v>
      </c>
      <c r="G9" s="200" t="s">
        <v>406</v>
      </c>
      <c r="H9" s="200">
        <v>2</v>
      </c>
      <c r="I9" s="200"/>
      <c r="J9" s="200"/>
      <c r="K9" s="200"/>
      <c r="L9" s="200">
        <v>10</v>
      </c>
    </row>
    <row r="10" spans="2:14" s="9" customFormat="1" ht="15" x14ac:dyDescent="0.25">
      <c r="B10" s="199" t="s">
        <v>0</v>
      </c>
      <c r="C10" s="199" t="s">
        <v>235</v>
      </c>
      <c r="D10" s="200">
        <v>10</v>
      </c>
      <c r="E10" s="207" t="s">
        <v>282</v>
      </c>
      <c r="F10" s="199" t="s">
        <v>413</v>
      </c>
      <c r="G10" s="200" t="s">
        <v>406</v>
      </c>
      <c r="H10" s="200">
        <v>1</v>
      </c>
      <c r="I10" s="200"/>
      <c r="J10" s="200"/>
      <c r="K10" s="200"/>
      <c r="L10" s="200">
        <v>10</v>
      </c>
    </row>
    <row r="11" spans="2:14" s="9" customFormat="1" ht="15" x14ac:dyDescent="0.25">
      <c r="B11" s="199" t="s">
        <v>0</v>
      </c>
      <c r="C11" s="199" t="s">
        <v>280</v>
      </c>
      <c r="D11" s="200">
        <v>10</v>
      </c>
      <c r="E11" s="207" t="s">
        <v>282</v>
      </c>
      <c r="F11" s="199" t="s">
        <v>413</v>
      </c>
      <c r="G11" s="200" t="s">
        <v>406</v>
      </c>
      <c r="H11" s="200">
        <v>1</v>
      </c>
      <c r="I11" s="200"/>
      <c r="J11" s="200"/>
      <c r="K11" s="200"/>
      <c r="L11" s="200">
        <v>10</v>
      </c>
    </row>
    <row r="12" spans="2:14" s="9" customFormat="1" ht="15" x14ac:dyDescent="0.25">
      <c r="B12" s="199" t="s">
        <v>0</v>
      </c>
      <c r="C12" s="199" t="s">
        <v>247</v>
      </c>
      <c r="D12" s="200">
        <v>10</v>
      </c>
      <c r="E12" s="207" t="s">
        <v>282</v>
      </c>
      <c r="F12" s="199" t="s">
        <v>444</v>
      </c>
      <c r="G12" s="200" t="s">
        <v>419</v>
      </c>
      <c r="H12" s="200">
        <v>1</v>
      </c>
      <c r="I12" s="200"/>
      <c r="J12" s="200"/>
      <c r="K12" s="200"/>
      <c r="L12" s="200">
        <v>11</v>
      </c>
    </row>
    <row r="13" spans="2:14" s="47" customFormat="1" ht="15" x14ac:dyDescent="0.25">
      <c r="B13" s="199" t="s">
        <v>0</v>
      </c>
      <c r="C13" s="199" t="s">
        <v>248</v>
      </c>
      <c r="D13" s="200">
        <v>20</v>
      </c>
      <c r="E13" s="207" t="s">
        <v>282</v>
      </c>
      <c r="F13" s="199" t="s">
        <v>445</v>
      </c>
      <c r="G13" s="200" t="s">
        <v>419</v>
      </c>
      <c r="H13" s="200">
        <v>1</v>
      </c>
      <c r="I13" s="200"/>
      <c r="J13" s="200"/>
      <c r="K13" s="200"/>
      <c r="L13" s="200">
        <v>16</v>
      </c>
    </row>
    <row r="14" spans="2:14" s="83" customFormat="1" ht="15" x14ac:dyDescent="0.25">
      <c r="B14" s="199" t="s">
        <v>28</v>
      </c>
      <c r="C14" s="199" t="s">
        <v>58</v>
      </c>
      <c r="D14" s="200">
        <v>18</v>
      </c>
      <c r="E14" s="206" t="s">
        <v>282</v>
      </c>
      <c r="F14" s="202" t="s">
        <v>430</v>
      </c>
      <c r="G14" s="200" t="s">
        <v>429</v>
      </c>
      <c r="H14" s="200">
        <v>2</v>
      </c>
      <c r="I14" s="200"/>
      <c r="J14" s="200"/>
      <c r="K14" s="200"/>
      <c r="L14" s="200">
        <v>22</v>
      </c>
    </row>
    <row r="15" spans="2:14" s="83" customFormat="1" ht="15" x14ac:dyDescent="0.25">
      <c r="B15" s="199" t="s">
        <v>20</v>
      </c>
      <c r="C15" s="199" t="s">
        <v>42</v>
      </c>
      <c r="D15" s="200">
        <v>25</v>
      </c>
      <c r="E15" s="207" t="s">
        <v>260</v>
      </c>
      <c r="F15" s="199" t="s">
        <v>472</v>
      </c>
      <c r="G15" s="200" t="s">
        <v>385</v>
      </c>
      <c r="H15" s="200">
        <v>2</v>
      </c>
      <c r="I15" s="200"/>
      <c r="J15" s="200"/>
      <c r="K15" s="200"/>
      <c r="L15" s="200">
        <v>23</v>
      </c>
    </row>
    <row r="16" spans="2:14" s="9" customFormat="1" ht="15" x14ac:dyDescent="0.25">
      <c r="B16" s="199" t="s">
        <v>20</v>
      </c>
      <c r="C16" s="199" t="s">
        <v>25</v>
      </c>
      <c r="D16" s="200">
        <v>18</v>
      </c>
      <c r="E16" s="207" t="s">
        <v>388</v>
      </c>
      <c r="F16" s="199" t="s">
        <v>457</v>
      </c>
      <c r="G16" s="200" t="s">
        <v>399</v>
      </c>
      <c r="H16" s="200">
        <v>1</v>
      </c>
      <c r="I16" s="200"/>
      <c r="J16" s="200"/>
      <c r="K16" s="200"/>
      <c r="L16" s="200">
        <v>15</v>
      </c>
    </row>
    <row r="17" spans="2:12" s="9" customFormat="1" ht="15" x14ac:dyDescent="0.25">
      <c r="B17" s="199" t="s">
        <v>10</v>
      </c>
      <c r="C17" s="199" t="s">
        <v>225</v>
      </c>
      <c r="D17" s="200">
        <v>18</v>
      </c>
      <c r="E17" s="206" t="s">
        <v>388</v>
      </c>
      <c r="F17" s="202" t="s">
        <v>478</v>
      </c>
      <c r="G17" s="200" t="s">
        <v>385</v>
      </c>
      <c r="H17" s="200">
        <v>1</v>
      </c>
      <c r="I17" s="200"/>
      <c r="J17" s="200"/>
      <c r="K17" s="200"/>
      <c r="L17" s="200">
        <v>15</v>
      </c>
    </row>
    <row r="18" spans="2:12" s="9" customFormat="1" ht="15" x14ac:dyDescent="0.25">
      <c r="B18" s="199" t="s">
        <v>20</v>
      </c>
      <c r="C18" s="199" t="s">
        <v>49</v>
      </c>
      <c r="D18" s="200">
        <v>35</v>
      </c>
      <c r="E18" s="207" t="s">
        <v>433</v>
      </c>
      <c r="F18" s="199" t="s">
        <v>452</v>
      </c>
      <c r="G18" s="200" t="s">
        <v>434</v>
      </c>
      <c r="H18" s="200">
        <v>2</v>
      </c>
      <c r="I18" s="200"/>
      <c r="J18" s="200"/>
      <c r="K18" s="200"/>
      <c r="L18" s="200">
        <v>27</v>
      </c>
    </row>
    <row r="19" spans="2:12" s="9" customFormat="1" ht="15" x14ac:dyDescent="0.25">
      <c r="B19" s="199" t="s">
        <v>10</v>
      </c>
      <c r="C19" s="199" t="s">
        <v>223</v>
      </c>
      <c r="D19" s="200">
        <v>18</v>
      </c>
      <c r="E19" s="207" t="s">
        <v>404</v>
      </c>
      <c r="F19" s="199" t="s">
        <v>464</v>
      </c>
      <c r="G19" s="200" t="s">
        <v>385</v>
      </c>
      <c r="H19" s="200">
        <v>2</v>
      </c>
      <c r="I19" s="200"/>
      <c r="J19" s="200"/>
      <c r="K19" s="200"/>
      <c r="L19" s="200">
        <v>19</v>
      </c>
    </row>
    <row r="20" spans="2:12" s="9" customFormat="1" ht="15" x14ac:dyDescent="0.25">
      <c r="B20" s="199" t="s">
        <v>28</v>
      </c>
      <c r="C20" s="199" t="s">
        <v>216</v>
      </c>
      <c r="D20" s="200">
        <v>18</v>
      </c>
      <c r="E20" s="206" t="s">
        <v>261</v>
      </c>
      <c r="F20" s="202" t="s">
        <v>439</v>
      </c>
      <c r="G20" s="200" t="s">
        <v>399</v>
      </c>
      <c r="H20" s="200">
        <v>1</v>
      </c>
      <c r="I20" s="200"/>
      <c r="J20" s="200"/>
      <c r="K20" s="200"/>
      <c r="L20" s="200">
        <v>16</v>
      </c>
    </row>
    <row r="21" spans="2:12" s="9" customFormat="1" ht="15" x14ac:dyDescent="0.25">
      <c r="B21" s="199" t="s">
        <v>28</v>
      </c>
      <c r="C21" s="199" t="s">
        <v>217</v>
      </c>
      <c r="D21" s="200">
        <v>14</v>
      </c>
      <c r="E21" s="207" t="s">
        <v>261</v>
      </c>
      <c r="F21" s="199" t="s">
        <v>439</v>
      </c>
      <c r="G21" s="200" t="s">
        <v>399</v>
      </c>
      <c r="H21" s="200">
        <v>1</v>
      </c>
      <c r="I21" s="200"/>
      <c r="J21" s="200"/>
      <c r="K21" s="200"/>
      <c r="L21" s="200">
        <v>11</v>
      </c>
    </row>
    <row r="22" spans="2:12" s="9" customFormat="1" ht="15" x14ac:dyDescent="0.25">
      <c r="B22" s="199" t="s">
        <v>20</v>
      </c>
      <c r="C22" s="199" t="s">
        <v>48</v>
      </c>
      <c r="D22" s="200">
        <v>18</v>
      </c>
      <c r="E22" s="207" t="s">
        <v>261</v>
      </c>
      <c r="F22" s="199" t="s">
        <v>440</v>
      </c>
      <c r="G22" s="200" t="s">
        <v>381</v>
      </c>
      <c r="H22" s="200">
        <v>1</v>
      </c>
      <c r="I22" s="200"/>
      <c r="J22" s="200"/>
      <c r="K22" s="200"/>
      <c r="L22" s="200">
        <v>19</v>
      </c>
    </row>
    <row r="23" spans="2:12" s="9" customFormat="1" ht="15" x14ac:dyDescent="0.25">
      <c r="B23" s="199" t="s">
        <v>484</v>
      </c>
      <c r="C23" s="199" t="s">
        <v>485</v>
      </c>
      <c r="D23" s="200">
        <v>18</v>
      </c>
      <c r="E23" s="207" t="s">
        <v>261</v>
      </c>
      <c r="F23" s="199" t="s">
        <v>299</v>
      </c>
      <c r="G23" s="200" t="s">
        <v>383</v>
      </c>
      <c r="H23" s="200">
        <v>1</v>
      </c>
      <c r="I23" s="201"/>
      <c r="J23" s="200"/>
      <c r="K23" s="200"/>
      <c r="L23" s="200">
        <v>16</v>
      </c>
    </row>
    <row r="24" spans="2:12" s="146" customFormat="1" ht="15" x14ac:dyDescent="0.25">
      <c r="B24" s="199" t="s">
        <v>1</v>
      </c>
      <c r="C24" s="199" t="s">
        <v>30</v>
      </c>
      <c r="D24" s="200">
        <v>40</v>
      </c>
      <c r="E24" s="207" t="s">
        <v>380</v>
      </c>
      <c r="F24" s="199" t="s">
        <v>458</v>
      </c>
      <c r="G24" s="200" t="s">
        <v>479</v>
      </c>
      <c r="H24" s="200">
        <v>3</v>
      </c>
      <c r="I24" s="200"/>
      <c r="J24" s="200"/>
      <c r="K24" s="200"/>
      <c r="L24" s="200">
        <v>39</v>
      </c>
    </row>
    <row r="25" spans="2:12" s="9" customFormat="1" ht="15" x14ac:dyDescent="0.25">
      <c r="B25" s="199" t="s">
        <v>28</v>
      </c>
      <c r="C25" s="199" t="s">
        <v>59</v>
      </c>
      <c r="D25" s="200">
        <v>18</v>
      </c>
      <c r="E25" s="206" t="s">
        <v>431</v>
      </c>
      <c r="F25" s="202" t="s">
        <v>432</v>
      </c>
      <c r="G25" s="200" t="s">
        <v>419</v>
      </c>
      <c r="H25" s="200">
        <v>1</v>
      </c>
      <c r="I25" s="200"/>
      <c r="J25" s="200"/>
      <c r="K25" s="200"/>
      <c r="L25" s="200">
        <v>15</v>
      </c>
    </row>
    <row r="26" spans="2:12" s="9" customFormat="1" ht="15" x14ac:dyDescent="0.25">
      <c r="B26" s="199" t="s">
        <v>362</v>
      </c>
      <c r="C26" s="199" t="s">
        <v>374</v>
      </c>
      <c r="D26" s="200">
        <v>15</v>
      </c>
      <c r="E26" s="207" t="s">
        <v>405</v>
      </c>
      <c r="F26" s="199" t="s">
        <v>469</v>
      </c>
      <c r="G26" s="200" t="s">
        <v>386</v>
      </c>
      <c r="H26" s="200">
        <v>1</v>
      </c>
      <c r="I26" s="201"/>
      <c r="J26" s="200"/>
      <c r="K26" s="200"/>
      <c r="L26" s="200">
        <v>13</v>
      </c>
    </row>
    <row r="27" spans="2:12" s="146" customFormat="1" ht="15" x14ac:dyDescent="0.25">
      <c r="B27" s="199" t="s">
        <v>362</v>
      </c>
      <c r="C27" s="199" t="s">
        <v>373</v>
      </c>
      <c r="D27" s="200">
        <v>18</v>
      </c>
      <c r="E27" s="207" t="s">
        <v>405</v>
      </c>
      <c r="F27" s="199" t="s">
        <v>469</v>
      </c>
      <c r="G27" s="200" t="s">
        <v>383</v>
      </c>
      <c r="H27" s="200">
        <v>1</v>
      </c>
      <c r="I27" s="201"/>
      <c r="J27" s="200"/>
      <c r="K27" s="200"/>
      <c r="L27" s="200">
        <v>13</v>
      </c>
    </row>
    <row r="28" spans="2:12" s="9" customFormat="1" ht="15" x14ac:dyDescent="0.25">
      <c r="B28" s="199" t="s">
        <v>0</v>
      </c>
      <c r="C28" s="199" t="s">
        <v>485</v>
      </c>
      <c r="D28" s="200">
        <v>12</v>
      </c>
      <c r="E28" s="207" t="s">
        <v>427</v>
      </c>
      <c r="F28" s="199" t="s">
        <v>428</v>
      </c>
      <c r="G28" s="200" t="s">
        <v>419</v>
      </c>
      <c r="H28" s="200">
        <v>1</v>
      </c>
      <c r="I28" s="201"/>
      <c r="J28" s="200"/>
      <c r="K28" s="200"/>
      <c r="L28" s="200">
        <v>14</v>
      </c>
    </row>
    <row r="29" spans="2:12" s="9" customFormat="1" ht="15" x14ac:dyDescent="0.25">
      <c r="B29" s="199" t="s">
        <v>0</v>
      </c>
      <c r="C29" s="199" t="s">
        <v>485</v>
      </c>
      <c r="D29" s="200">
        <v>12</v>
      </c>
      <c r="E29" s="207" t="s">
        <v>427</v>
      </c>
      <c r="F29" s="199" t="s">
        <v>428</v>
      </c>
      <c r="G29" s="200" t="s">
        <v>419</v>
      </c>
      <c r="H29" s="200">
        <v>1</v>
      </c>
      <c r="I29" s="201"/>
      <c r="J29" s="200"/>
      <c r="K29" s="200"/>
      <c r="L29" s="200">
        <v>14</v>
      </c>
    </row>
    <row r="30" spans="2:12" s="146" customFormat="1" ht="15" x14ac:dyDescent="0.25">
      <c r="B30" s="199" t="s">
        <v>1</v>
      </c>
      <c r="C30" s="199" t="s">
        <v>17</v>
      </c>
      <c r="D30" s="200">
        <v>40</v>
      </c>
      <c r="E30" s="207" t="s">
        <v>396</v>
      </c>
      <c r="F30" s="199" t="s">
        <v>397</v>
      </c>
      <c r="G30" s="200" t="s">
        <v>389</v>
      </c>
      <c r="H30" s="200">
        <v>4</v>
      </c>
      <c r="I30" s="200"/>
      <c r="J30" s="200"/>
      <c r="K30" s="200"/>
      <c r="L30" s="200">
        <v>44</v>
      </c>
    </row>
    <row r="31" spans="2:12" s="9" customFormat="1" ht="15" x14ac:dyDescent="0.25">
      <c r="B31" s="199" t="s">
        <v>362</v>
      </c>
      <c r="C31" s="199" t="s">
        <v>365</v>
      </c>
      <c r="D31" s="200">
        <v>10</v>
      </c>
      <c r="E31" s="207" t="s">
        <v>476</v>
      </c>
      <c r="F31" s="199" t="s">
        <v>468</v>
      </c>
      <c r="G31" s="200" t="s">
        <v>406</v>
      </c>
      <c r="H31" s="200">
        <v>1</v>
      </c>
      <c r="I31" s="201"/>
      <c r="J31" s="200"/>
      <c r="K31" s="200"/>
      <c r="L31" s="200">
        <v>10</v>
      </c>
    </row>
    <row r="32" spans="2:12" s="9" customFormat="1" ht="15" x14ac:dyDescent="0.25">
      <c r="B32" s="199" t="s">
        <v>0</v>
      </c>
      <c r="C32" s="199" t="s">
        <v>239</v>
      </c>
      <c r="D32" s="200">
        <v>10</v>
      </c>
      <c r="E32" s="207" t="s">
        <v>257</v>
      </c>
      <c r="F32" s="199" t="s">
        <v>471</v>
      </c>
      <c r="G32" s="200" t="s">
        <v>385</v>
      </c>
      <c r="H32" s="200">
        <v>1</v>
      </c>
      <c r="I32" s="200"/>
      <c r="J32" s="200"/>
      <c r="K32" s="200"/>
      <c r="L32" s="200">
        <v>8</v>
      </c>
    </row>
    <row r="33" spans="2:12" s="9" customFormat="1" ht="15" x14ac:dyDescent="0.25">
      <c r="B33" s="199" t="s">
        <v>47</v>
      </c>
      <c r="C33" s="199" t="s">
        <v>79</v>
      </c>
      <c r="D33" s="200">
        <v>40</v>
      </c>
      <c r="E33" s="207" t="s">
        <v>257</v>
      </c>
      <c r="F33" s="199" t="s">
        <v>460</v>
      </c>
      <c r="G33" s="200" t="s">
        <v>379</v>
      </c>
      <c r="H33" s="200">
        <v>3</v>
      </c>
      <c r="I33" s="200"/>
      <c r="J33" s="200"/>
      <c r="K33" s="203"/>
      <c r="L33" s="200">
        <v>32</v>
      </c>
    </row>
    <row r="34" spans="2:12" s="9" customFormat="1" ht="15" x14ac:dyDescent="0.25">
      <c r="B34" s="199" t="s">
        <v>47</v>
      </c>
      <c r="C34" s="199" t="s">
        <v>80</v>
      </c>
      <c r="D34" s="200">
        <v>20</v>
      </c>
      <c r="E34" s="207" t="s">
        <v>257</v>
      </c>
      <c r="F34" s="199" t="s">
        <v>461</v>
      </c>
      <c r="G34" s="200" t="s">
        <v>459</v>
      </c>
      <c r="H34" s="200">
        <v>2</v>
      </c>
      <c r="I34" s="200"/>
      <c r="J34" s="200"/>
      <c r="K34" s="203"/>
      <c r="L34" s="200">
        <v>14</v>
      </c>
    </row>
    <row r="35" spans="2:12" s="146" customFormat="1" ht="15" x14ac:dyDescent="0.25">
      <c r="B35" s="199" t="s">
        <v>0</v>
      </c>
      <c r="C35" s="199" t="s">
        <v>238</v>
      </c>
      <c r="D35" s="200">
        <v>10</v>
      </c>
      <c r="E35" s="207" t="s">
        <v>254</v>
      </c>
      <c r="F35" s="199" t="s">
        <v>329</v>
      </c>
      <c r="G35" s="200" t="s">
        <v>385</v>
      </c>
      <c r="H35" s="200">
        <v>1</v>
      </c>
      <c r="I35" s="200"/>
      <c r="J35" s="200"/>
      <c r="K35" s="200"/>
      <c r="L35" s="200">
        <v>12</v>
      </c>
    </row>
    <row r="36" spans="2:12" s="9" customFormat="1" ht="15" x14ac:dyDescent="0.25">
      <c r="B36" s="204" t="s">
        <v>0</v>
      </c>
      <c r="C36" s="204" t="s">
        <v>242</v>
      </c>
      <c r="D36" s="205">
        <v>13</v>
      </c>
      <c r="E36" s="207" t="s">
        <v>254</v>
      </c>
      <c r="F36" s="199" t="s">
        <v>415</v>
      </c>
      <c r="G36" s="200" t="s">
        <v>399</v>
      </c>
      <c r="H36" s="200">
        <v>1</v>
      </c>
      <c r="I36" s="200"/>
      <c r="J36" s="200"/>
      <c r="K36" s="200"/>
      <c r="L36" s="200">
        <v>13</v>
      </c>
    </row>
    <row r="37" spans="2:12" s="9" customFormat="1" ht="15" x14ac:dyDescent="0.25">
      <c r="B37" s="199" t="s">
        <v>1</v>
      </c>
      <c r="C37" s="199" t="s">
        <v>31</v>
      </c>
      <c r="D37" s="200">
        <v>40</v>
      </c>
      <c r="E37" s="207" t="s">
        <v>266</v>
      </c>
      <c r="F37" s="199" t="s">
        <v>446</v>
      </c>
      <c r="G37" s="200" t="s">
        <v>385</v>
      </c>
      <c r="H37" s="200">
        <v>4</v>
      </c>
      <c r="I37" s="200"/>
      <c r="J37" s="200"/>
      <c r="K37" s="200"/>
      <c r="L37" s="200">
        <v>34</v>
      </c>
    </row>
    <row r="38" spans="2:12" s="9" customFormat="1" ht="15" x14ac:dyDescent="0.25">
      <c r="B38" s="199" t="s">
        <v>1</v>
      </c>
      <c r="C38" s="199" t="s">
        <v>16</v>
      </c>
      <c r="D38" s="200">
        <v>40</v>
      </c>
      <c r="E38" s="207" t="s">
        <v>266</v>
      </c>
      <c r="F38" s="199" t="s">
        <v>312</v>
      </c>
      <c r="G38" s="200" t="s">
        <v>386</v>
      </c>
      <c r="H38" s="200">
        <v>2</v>
      </c>
      <c r="I38" s="200"/>
      <c r="J38" s="200"/>
      <c r="K38" s="200"/>
      <c r="L38" s="200">
        <v>28</v>
      </c>
    </row>
    <row r="39" spans="2:12" s="9" customFormat="1" ht="15" x14ac:dyDescent="0.25">
      <c r="B39" s="199" t="s">
        <v>28</v>
      </c>
      <c r="C39" s="199" t="s">
        <v>60</v>
      </c>
      <c r="D39" s="200">
        <v>18</v>
      </c>
      <c r="E39" s="206" t="s">
        <v>266</v>
      </c>
      <c r="F39" s="202" t="s">
        <v>395</v>
      </c>
      <c r="G39" s="200" t="s">
        <v>393</v>
      </c>
      <c r="H39" s="200">
        <v>2</v>
      </c>
      <c r="I39" s="200"/>
      <c r="J39" s="200"/>
      <c r="K39" s="200"/>
      <c r="L39" s="200">
        <v>17</v>
      </c>
    </row>
    <row r="40" spans="2:12" s="9" customFormat="1" ht="15" x14ac:dyDescent="0.25">
      <c r="B40" s="199" t="s">
        <v>28</v>
      </c>
      <c r="C40" s="199" t="s">
        <v>60</v>
      </c>
      <c r="D40" s="200">
        <v>18</v>
      </c>
      <c r="E40" s="206" t="s">
        <v>266</v>
      </c>
      <c r="F40" s="202" t="s">
        <v>436</v>
      </c>
      <c r="G40" s="200" t="s">
        <v>419</v>
      </c>
      <c r="H40" s="200">
        <v>1</v>
      </c>
      <c r="I40" s="200"/>
      <c r="J40" s="200"/>
      <c r="K40" s="200"/>
      <c r="L40" s="200">
        <v>16</v>
      </c>
    </row>
    <row r="41" spans="2:12" s="9" customFormat="1" ht="15" x14ac:dyDescent="0.25">
      <c r="B41" s="199" t="s">
        <v>28</v>
      </c>
      <c r="C41" s="199" t="s">
        <v>64</v>
      </c>
      <c r="D41" s="200">
        <v>35</v>
      </c>
      <c r="E41" s="206" t="s">
        <v>266</v>
      </c>
      <c r="F41" s="202" t="s">
        <v>449</v>
      </c>
      <c r="G41" s="200" t="s">
        <v>391</v>
      </c>
      <c r="H41" s="200">
        <v>1</v>
      </c>
      <c r="I41" s="200"/>
      <c r="J41" s="200"/>
      <c r="K41" s="200"/>
      <c r="L41" s="200">
        <v>20</v>
      </c>
    </row>
    <row r="42" spans="2:12" s="9" customFormat="1" ht="15" x14ac:dyDescent="0.25">
      <c r="B42" s="199" t="s">
        <v>20</v>
      </c>
      <c r="C42" s="199" t="s">
        <v>229</v>
      </c>
      <c r="D42" s="200">
        <v>18</v>
      </c>
      <c r="E42" s="207" t="s">
        <v>266</v>
      </c>
      <c r="F42" s="199" t="s">
        <v>398</v>
      </c>
      <c r="G42" s="200" t="s">
        <v>399</v>
      </c>
      <c r="H42" s="200">
        <v>1</v>
      </c>
      <c r="I42" s="200"/>
      <c r="J42" s="200"/>
      <c r="K42" s="200"/>
      <c r="L42" s="200">
        <v>14</v>
      </c>
    </row>
    <row r="43" spans="2:12" s="9" customFormat="1" ht="15" x14ac:dyDescent="0.25">
      <c r="B43" s="199" t="s">
        <v>20</v>
      </c>
      <c r="C43" s="199" t="s">
        <v>22</v>
      </c>
      <c r="D43" s="200">
        <v>18</v>
      </c>
      <c r="E43" s="207" t="s">
        <v>266</v>
      </c>
      <c r="F43" s="199" t="s">
        <v>451</v>
      </c>
      <c r="G43" s="200" t="s">
        <v>403</v>
      </c>
      <c r="H43" s="200">
        <v>2</v>
      </c>
      <c r="I43" s="200"/>
      <c r="J43" s="200"/>
      <c r="K43" s="200"/>
      <c r="L43" s="200">
        <v>20</v>
      </c>
    </row>
    <row r="44" spans="2:12" s="9" customFormat="1" ht="15" x14ac:dyDescent="0.25">
      <c r="B44" s="199" t="s">
        <v>20</v>
      </c>
      <c r="C44" s="199" t="s">
        <v>41</v>
      </c>
      <c r="D44" s="200">
        <v>25</v>
      </c>
      <c r="E44" s="207" t="s">
        <v>266</v>
      </c>
      <c r="F44" s="199" t="s">
        <v>400</v>
      </c>
      <c r="G44" s="200" t="s">
        <v>390</v>
      </c>
      <c r="H44" s="200">
        <v>2</v>
      </c>
      <c r="I44" s="200"/>
      <c r="J44" s="200"/>
      <c r="K44" s="200"/>
      <c r="L44" s="200">
        <v>26</v>
      </c>
    </row>
    <row r="45" spans="2:12" s="9" customFormat="1" ht="15" x14ac:dyDescent="0.25">
      <c r="B45" s="199" t="s">
        <v>20</v>
      </c>
      <c r="C45" s="199" t="s">
        <v>26</v>
      </c>
      <c r="D45" s="200">
        <v>18</v>
      </c>
      <c r="E45" s="207" t="s">
        <v>266</v>
      </c>
      <c r="F45" s="199" t="s">
        <v>401</v>
      </c>
      <c r="G45" s="200" t="s">
        <v>402</v>
      </c>
      <c r="H45" s="200">
        <v>2</v>
      </c>
      <c r="I45" s="200"/>
      <c r="J45" s="200"/>
      <c r="K45" s="200"/>
      <c r="L45" s="200">
        <v>15</v>
      </c>
    </row>
    <row r="46" spans="2:12" s="9" customFormat="1" ht="15" x14ac:dyDescent="0.25">
      <c r="B46" s="199" t="s">
        <v>362</v>
      </c>
      <c r="C46" s="199" t="s">
        <v>366</v>
      </c>
      <c r="D46" s="200">
        <v>12</v>
      </c>
      <c r="E46" s="207" t="s">
        <v>266</v>
      </c>
      <c r="F46" s="199" t="s">
        <v>477</v>
      </c>
      <c r="G46" s="200" t="s">
        <v>381</v>
      </c>
      <c r="H46" s="200">
        <v>1</v>
      </c>
      <c r="I46" s="201"/>
      <c r="J46" s="200"/>
      <c r="K46" s="200"/>
      <c r="L46" s="200">
        <v>13</v>
      </c>
    </row>
    <row r="47" spans="2:12" s="9" customFormat="1" ht="15" x14ac:dyDescent="0.25">
      <c r="B47" s="199" t="s">
        <v>362</v>
      </c>
      <c r="C47" s="199" t="s">
        <v>371</v>
      </c>
      <c r="D47" s="200">
        <v>18</v>
      </c>
      <c r="E47" s="207" t="s">
        <v>266</v>
      </c>
      <c r="F47" s="199" t="s">
        <v>267</v>
      </c>
      <c r="G47" s="200" t="s">
        <v>383</v>
      </c>
      <c r="H47" s="200">
        <v>1</v>
      </c>
      <c r="I47" s="201"/>
      <c r="J47" s="200"/>
      <c r="K47" s="200"/>
      <c r="L47" s="200">
        <v>17</v>
      </c>
    </row>
    <row r="48" spans="2:12" s="9" customFormat="1" ht="15" x14ac:dyDescent="0.25">
      <c r="B48" s="199" t="s">
        <v>10</v>
      </c>
      <c r="C48" s="199" t="s">
        <v>224</v>
      </c>
      <c r="D48" s="200">
        <v>18</v>
      </c>
      <c r="E48" s="207" t="s">
        <v>410</v>
      </c>
      <c r="F48" s="199" t="s">
        <v>465</v>
      </c>
      <c r="G48" s="200" t="s">
        <v>385</v>
      </c>
      <c r="H48" s="200">
        <v>1</v>
      </c>
      <c r="I48" s="200"/>
      <c r="J48" s="200"/>
      <c r="K48" s="200"/>
      <c r="L48" s="200">
        <v>19</v>
      </c>
    </row>
    <row r="49" spans="2:13" s="9" customFormat="1" ht="15" x14ac:dyDescent="0.25">
      <c r="B49" s="204" t="s">
        <v>0</v>
      </c>
      <c r="C49" s="204" t="s">
        <v>241</v>
      </c>
      <c r="D49" s="205">
        <v>13</v>
      </c>
      <c r="E49" s="207" t="s">
        <v>417</v>
      </c>
      <c r="F49" s="204" t="s">
        <v>418</v>
      </c>
      <c r="G49" s="205" t="s">
        <v>403</v>
      </c>
      <c r="H49" s="205">
        <v>1</v>
      </c>
      <c r="I49" s="205"/>
      <c r="J49" s="200"/>
      <c r="K49" s="200"/>
      <c r="L49" s="205">
        <v>14</v>
      </c>
    </row>
    <row r="50" spans="2:13" s="9" customFormat="1" ht="15" x14ac:dyDescent="0.25">
      <c r="B50" s="199" t="s">
        <v>0</v>
      </c>
      <c r="C50" s="199" t="s">
        <v>9</v>
      </c>
      <c r="D50" s="200">
        <v>35</v>
      </c>
      <c r="E50" s="207" t="s">
        <v>422</v>
      </c>
      <c r="F50" s="199" t="s">
        <v>423</v>
      </c>
      <c r="G50" s="200" t="s">
        <v>403</v>
      </c>
      <c r="H50" s="200">
        <v>3</v>
      </c>
      <c r="I50" s="200"/>
      <c r="J50" s="200"/>
      <c r="K50" s="200"/>
      <c r="L50" s="200">
        <v>30</v>
      </c>
    </row>
    <row r="51" spans="2:13" s="11" customFormat="1" ht="15" x14ac:dyDescent="0.25">
      <c r="B51" s="199" t="s">
        <v>362</v>
      </c>
      <c r="C51" s="199" t="s">
        <v>364</v>
      </c>
      <c r="D51" s="200">
        <v>12</v>
      </c>
      <c r="E51" s="207" t="s">
        <v>407</v>
      </c>
      <c r="F51" s="199" t="s">
        <v>467</v>
      </c>
      <c r="G51" s="200" t="s">
        <v>390</v>
      </c>
      <c r="H51" s="200">
        <v>1</v>
      </c>
      <c r="I51" s="201"/>
      <c r="J51" s="200"/>
      <c r="K51" s="200"/>
      <c r="L51" s="200">
        <v>13</v>
      </c>
    </row>
    <row r="52" spans="2:13" s="11" customFormat="1" ht="15" x14ac:dyDescent="0.25">
      <c r="B52" s="199" t="s">
        <v>362</v>
      </c>
      <c r="C52" s="199" t="s">
        <v>369</v>
      </c>
      <c r="D52" s="200">
        <v>15</v>
      </c>
      <c r="E52" s="207" t="s">
        <v>407</v>
      </c>
      <c r="F52" s="199" t="s">
        <v>470</v>
      </c>
      <c r="G52" s="200" t="s">
        <v>385</v>
      </c>
      <c r="H52" s="200">
        <v>1</v>
      </c>
      <c r="I52" s="201"/>
      <c r="J52" s="200"/>
      <c r="K52" s="200"/>
      <c r="L52" s="200">
        <v>15</v>
      </c>
    </row>
    <row r="53" spans="2:13" s="11" customFormat="1" ht="15" x14ac:dyDescent="0.25">
      <c r="B53" s="199" t="s">
        <v>362</v>
      </c>
      <c r="C53" s="199" t="s">
        <v>363</v>
      </c>
      <c r="D53" s="200">
        <v>12</v>
      </c>
      <c r="E53" s="207" t="s">
        <v>256</v>
      </c>
      <c r="F53" s="199" t="s">
        <v>466</v>
      </c>
      <c r="G53" s="200" t="s">
        <v>399</v>
      </c>
      <c r="H53" s="200">
        <v>1</v>
      </c>
      <c r="I53" s="201"/>
      <c r="J53" s="200"/>
      <c r="K53" s="200"/>
      <c r="L53" s="200">
        <v>13</v>
      </c>
    </row>
    <row r="54" spans="2:13" s="11" customFormat="1" ht="15" x14ac:dyDescent="0.25">
      <c r="B54" s="199" t="s">
        <v>362</v>
      </c>
      <c r="C54" s="199" t="s">
        <v>370</v>
      </c>
      <c r="D54" s="200">
        <v>28</v>
      </c>
      <c r="E54" s="207" t="s">
        <v>256</v>
      </c>
      <c r="F54" s="199" t="s">
        <v>303</v>
      </c>
      <c r="G54" s="200" t="s">
        <v>386</v>
      </c>
      <c r="H54" s="200">
        <v>2</v>
      </c>
      <c r="I54" s="201"/>
      <c r="J54" s="200"/>
      <c r="K54" s="200"/>
      <c r="L54" s="200">
        <v>24</v>
      </c>
    </row>
    <row r="55" spans="2:13" s="11" customFormat="1" ht="15" x14ac:dyDescent="0.25">
      <c r="B55" s="199" t="s">
        <v>0</v>
      </c>
      <c r="C55" s="199" t="s">
        <v>236</v>
      </c>
      <c r="D55" s="200">
        <v>10</v>
      </c>
      <c r="E55" s="207" t="s">
        <v>424</v>
      </c>
      <c r="F55" s="199" t="s">
        <v>442</v>
      </c>
      <c r="G55" s="200" t="s">
        <v>402</v>
      </c>
      <c r="H55" s="200">
        <v>1</v>
      </c>
      <c r="I55" s="200"/>
      <c r="J55" s="200"/>
      <c r="K55" s="200"/>
      <c r="L55" s="200">
        <v>9</v>
      </c>
    </row>
    <row r="56" spans="2:13" s="11" customFormat="1" ht="15" x14ac:dyDescent="0.25">
      <c r="B56" s="199" t="s">
        <v>0</v>
      </c>
      <c r="C56" s="199" t="s">
        <v>237</v>
      </c>
      <c r="D56" s="200">
        <v>10</v>
      </c>
      <c r="E56" s="207" t="s">
        <v>425</v>
      </c>
      <c r="F56" s="199" t="s">
        <v>443</v>
      </c>
      <c r="G56" s="200" t="s">
        <v>406</v>
      </c>
      <c r="H56" s="200">
        <v>1</v>
      </c>
      <c r="I56" s="200"/>
      <c r="J56" s="200"/>
      <c r="K56" s="200"/>
      <c r="L56" s="200">
        <v>8</v>
      </c>
      <c r="M56" s="9"/>
    </row>
    <row r="57" spans="2:13" s="47" customFormat="1" ht="15" x14ac:dyDescent="0.25">
      <c r="B57" s="199" t="s">
        <v>10</v>
      </c>
      <c r="C57" s="199" t="s">
        <v>220</v>
      </c>
      <c r="D57" s="200">
        <v>18</v>
      </c>
      <c r="E57" s="207" t="s">
        <v>411</v>
      </c>
      <c r="F57" s="199" t="s">
        <v>463</v>
      </c>
      <c r="G57" s="200" t="s">
        <v>383</v>
      </c>
      <c r="H57" s="200">
        <v>1</v>
      </c>
      <c r="I57" s="200"/>
      <c r="J57" s="200"/>
      <c r="K57" s="200"/>
      <c r="L57" s="200">
        <v>19</v>
      </c>
    </row>
    <row r="58" spans="2:13" s="47" customFormat="1" ht="15" x14ac:dyDescent="0.25">
      <c r="B58" s="199" t="s">
        <v>362</v>
      </c>
      <c r="C58" s="199" t="s">
        <v>367</v>
      </c>
      <c r="D58" s="200">
        <v>20</v>
      </c>
      <c r="E58" s="207" t="s">
        <v>263</v>
      </c>
      <c r="F58" s="199" t="s">
        <v>344</v>
      </c>
      <c r="G58" s="200" t="s">
        <v>383</v>
      </c>
      <c r="H58" s="200">
        <v>1</v>
      </c>
      <c r="I58" s="201"/>
      <c r="J58" s="200"/>
      <c r="K58" s="200"/>
      <c r="L58" s="200">
        <v>20</v>
      </c>
    </row>
    <row r="59" spans="2:13" s="47" customFormat="1" ht="15" x14ac:dyDescent="0.25">
      <c r="B59" s="199" t="s">
        <v>28</v>
      </c>
      <c r="C59" s="199" t="s">
        <v>59</v>
      </c>
      <c r="D59" s="200">
        <v>18</v>
      </c>
      <c r="E59" s="206" t="s">
        <v>272</v>
      </c>
      <c r="F59" s="202" t="s">
        <v>448</v>
      </c>
      <c r="G59" s="200" t="s">
        <v>393</v>
      </c>
      <c r="H59" s="200">
        <v>2</v>
      </c>
      <c r="I59" s="200"/>
      <c r="J59" s="200"/>
      <c r="K59" s="200"/>
      <c r="L59" s="200">
        <v>17</v>
      </c>
    </row>
    <row r="60" spans="2:13" s="9" customFormat="1" ht="15" x14ac:dyDescent="0.25">
      <c r="B60" s="199" t="s">
        <v>20</v>
      </c>
      <c r="C60" s="199" t="s">
        <v>231</v>
      </c>
      <c r="D60" s="200">
        <v>25</v>
      </c>
      <c r="E60" s="207" t="s">
        <v>272</v>
      </c>
      <c r="F60" s="199" t="s">
        <v>309</v>
      </c>
      <c r="G60" s="200" t="s">
        <v>386</v>
      </c>
      <c r="H60" s="200">
        <v>2</v>
      </c>
      <c r="I60" s="200"/>
      <c r="J60" s="200"/>
      <c r="K60" s="200"/>
      <c r="L60" s="200">
        <v>24</v>
      </c>
    </row>
    <row r="61" spans="2:13" s="47" customFormat="1" ht="15" x14ac:dyDescent="0.25">
      <c r="B61" s="199" t="s">
        <v>10</v>
      </c>
      <c r="C61" s="199" t="s">
        <v>14</v>
      </c>
      <c r="D61" s="200">
        <v>18</v>
      </c>
      <c r="E61" s="207" t="s">
        <v>437</v>
      </c>
      <c r="F61" s="199" t="s">
        <v>438</v>
      </c>
      <c r="G61" s="200" t="s">
        <v>399</v>
      </c>
      <c r="H61" s="200">
        <v>1</v>
      </c>
      <c r="I61" s="200"/>
      <c r="J61" s="200"/>
      <c r="K61" s="200"/>
      <c r="L61" s="200">
        <v>11</v>
      </c>
    </row>
    <row r="62" spans="2:13" s="47" customFormat="1" ht="15" x14ac:dyDescent="0.25">
      <c r="B62" s="199" t="s">
        <v>20</v>
      </c>
      <c r="C62" s="199" t="s">
        <v>230</v>
      </c>
      <c r="D62" s="200">
        <v>18</v>
      </c>
      <c r="E62" s="207" t="s">
        <v>264</v>
      </c>
      <c r="F62" s="199" t="s">
        <v>453</v>
      </c>
      <c r="G62" s="200" t="s">
        <v>392</v>
      </c>
      <c r="H62" s="200">
        <v>1</v>
      </c>
      <c r="I62" s="200"/>
      <c r="J62" s="200"/>
      <c r="K62" s="200"/>
      <c r="L62" s="200">
        <v>16</v>
      </c>
    </row>
    <row r="63" spans="2:13" s="9" customFormat="1" ht="15" x14ac:dyDescent="0.25">
      <c r="B63" s="199" t="s">
        <v>20</v>
      </c>
      <c r="C63" s="199" t="s">
        <v>32</v>
      </c>
      <c r="D63" s="200">
        <v>18</v>
      </c>
      <c r="E63" s="207" t="s">
        <v>264</v>
      </c>
      <c r="F63" s="199" t="s">
        <v>454</v>
      </c>
      <c r="G63" s="200" t="s">
        <v>390</v>
      </c>
      <c r="H63" s="200">
        <v>2</v>
      </c>
      <c r="I63" s="200"/>
      <c r="J63" s="200"/>
      <c r="K63" s="200"/>
      <c r="L63" s="200">
        <v>18</v>
      </c>
    </row>
    <row r="64" spans="2:13" s="9" customFormat="1" ht="15" x14ac:dyDescent="0.25">
      <c r="B64" s="199" t="s">
        <v>20</v>
      </c>
      <c r="C64" s="199" t="s">
        <v>23</v>
      </c>
      <c r="D64" s="200">
        <v>18</v>
      </c>
      <c r="E64" s="207" t="s">
        <v>264</v>
      </c>
      <c r="F64" s="199" t="s">
        <v>455</v>
      </c>
      <c r="G64" s="200" t="s">
        <v>391</v>
      </c>
      <c r="H64" s="200">
        <v>1</v>
      </c>
      <c r="I64" s="200"/>
      <c r="J64" s="200"/>
      <c r="K64" s="200"/>
      <c r="L64" s="200">
        <v>15</v>
      </c>
    </row>
    <row r="65" spans="2:12" s="9" customFormat="1" ht="15" x14ac:dyDescent="0.25">
      <c r="B65" s="199" t="s">
        <v>0</v>
      </c>
      <c r="C65" s="199" t="s">
        <v>15</v>
      </c>
      <c r="D65" s="200">
        <v>18</v>
      </c>
      <c r="E65" s="207" t="s">
        <v>269</v>
      </c>
      <c r="F65" s="199" t="s">
        <v>474</v>
      </c>
      <c r="G65" s="200" t="s">
        <v>392</v>
      </c>
      <c r="H65" s="200">
        <v>1</v>
      </c>
      <c r="I65" s="200"/>
      <c r="J65" s="200"/>
      <c r="K65" s="200"/>
      <c r="L65" s="200">
        <v>15</v>
      </c>
    </row>
    <row r="66" spans="2:12" s="9" customFormat="1" ht="15" x14ac:dyDescent="0.25">
      <c r="B66" s="199" t="s">
        <v>0</v>
      </c>
      <c r="C66" s="199" t="s">
        <v>8</v>
      </c>
      <c r="D66" s="200">
        <v>18</v>
      </c>
      <c r="E66" s="207" t="s">
        <v>269</v>
      </c>
      <c r="F66" s="199" t="s">
        <v>475</v>
      </c>
      <c r="G66" s="200" t="s">
        <v>392</v>
      </c>
      <c r="H66" s="200">
        <v>1</v>
      </c>
      <c r="I66" s="200"/>
      <c r="J66" s="200"/>
      <c r="K66" s="200"/>
      <c r="L66" s="200">
        <v>16</v>
      </c>
    </row>
    <row r="67" spans="2:12" s="9" customFormat="1" ht="15" x14ac:dyDescent="0.25">
      <c r="B67" s="199" t="s">
        <v>0</v>
      </c>
      <c r="C67" s="199" t="s">
        <v>243</v>
      </c>
      <c r="D67" s="200">
        <v>13</v>
      </c>
      <c r="E67" s="207" t="s">
        <v>269</v>
      </c>
      <c r="F67" s="199" t="s">
        <v>416</v>
      </c>
      <c r="G67" s="200" t="s">
        <v>393</v>
      </c>
      <c r="H67" s="200">
        <v>1</v>
      </c>
      <c r="I67" s="200"/>
      <c r="J67" s="200"/>
      <c r="K67" s="200"/>
      <c r="L67" s="200">
        <v>9</v>
      </c>
    </row>
    <row r="68" spans="2:12" s="9" customFormat="1" ht="15" x14ac:dyDescent="0.25">
      <c r="B68" s="199" t="s">
        <v>0</v>
      </c>
      <c r="C68" s="199" t="s">
        <v>244</v>
      </c>
      <c r="D68" s="200">
        <v>13</v>
      </c>
      <c r="E68" s="207" t="s">
        <v>269</v>
      </c>
      <c r="F68" s="199" t="s">
        <v>421</v>
      </c>
      <c r="G68" s="200" t="s">
        <v>391</v>
      </c>
      <c r="H68" s="200">
        <v>1</v>
      </c>
      <c r="I68" s="200"/>
      <c r="J68" s="200"/>
      <c r="K68" s="200"/>
      <c r="L68" s="200">
        <v>13</v>
      </c>
    </row>
    <row r="69" spans="2:12" s="9" customFormat="1" ht="15" x14ac:dyDescent="0.25">
      <c r="B69" s="199" t="s">
        <v>10</v>
      </c>
      <c r="C69" s="199" t="s">
        <v>9</v>
      </c>
      <c r="D69" s="200">
        <v>30</v>
      </c>
      <c r="E69" s="207" t="s">
        <v>269</v>
      </c>
      <c r="F69" s="199" t="s">
        <v>325</v>
      </c>
      <c r="G69" s="200" t="s">
        <v>383</v>
      </c>
      <c r="H69" s="200">
        <v>2</v>
      </c>
      <c r="I69" s="200"/>
      <c r="J69" s="200"/>
      <c r="K69" s="203"/>
      <c r="L69" s="200">
        <v>30</v>
      </c>
    </row>
    <row r="70" spans="2:12" s="9" customFormat="1" ht="15" x14ac:dyDescent="0.25">
      <c r="B70" s="199" t="s">
        <v>10</v>
      </c>
      <c r="C70" s="199" t="s">
        <v>221</v>
      </c>
      <c r="D70" s="200">
        <v>18</v>
      </c>
      <c r="E70" s="207" t="s">
        <v>269</v>
      </c>
      <c r="F70" s="199" t="s">
        <v>326</v>
      </c>
      <c r="G70" s="200" t="s">
        <v>385</v>
      </c>
      <c r="H70" s="200">
        <v>1</v>
      </c>
      <c r="I70" s="200"/>
      <c r="J70" s="200"/>
      <c r="K70" s="200"/>
      <c r="L70" s="200">
        <v>12</v>
      </c>
    </row>
    <row r="71" spans="2:12" s="9" customFormat="1" ht="15" x14ac:dyDescent="0.25">
      <c r="B71" s="199" t="s">
        <v>283</v>
      </c>
      <c r="C71" s="199" t="s">
        <v>480</v>
      </c>
      <c r="D71" s="200">
        <v>20</v>
      </c>
      <c r="E71" s="207" t="s">
        <v>269</v>
      </c>
      <c r="F71" s="199" t="s">
        <v>473</v>
      </c>
      <c r="G71" s="200" t="s">
        <v>381</v>
      </c>
      <c r="H71" s="200">
        <v>2</v>
      </c>
      <c r="I71" s="200"/>
      <c r="J71" s="200"/>
      <c r="K71" s="200"/>
      <c r="L71" s="200">
        <v>20</v>
      </c>
    </row>
    <row r="72" spans="2:12" s="9" customFormat="1" ht="15" x14ac:dyDescent="0.25">
      <c r="B72" s="199" t="s">
        <v>82</v>
      </c>
      <c r="C72" s="199" t="s">
        <v>83</v>
      </c>
      <c r="D72" s="200">
        <v>35</v>
      </c>
      <c r="E72" s="207" t="s">
        <v>384</v>
      </c>
      <c r="F72" s="199" t="s">
        <v>307</v>
      </c>
      <c r="G72" s="200" t="s">
        <v>383</v>
      </c>
      <c r="H72" s="200">
        <v>1</v>
      </c>
      <c r="I72" s="201"/>
      <c r="J72" s="200"/>
      <c r="K72" s="200"/>
      <c r="L72" s="200">
        <v>20</v>
      </c>
    </row>
    <row r="73" spans="2:12" s="9" customFormat="1" ht="15" x14ac:dyDescent="0.25">
      <c r="B73" s="199" t="s">
        <v>10</v>
      </c>
      <c r="C73" s="199" t="s">
        <v>44</v>
      </c>
      <c r="D73" s="200">
        <v>30</v>
      </c>
      <c r="E73" s="207" t="s">
        <v>255</v>
      </c>
      <c r="F73" s="199" t="s">
        <v>387</v>
      </c>
      <c r="G73" s="200" t="s">
        <v>386</v>
      </c>
      <c r="H73" s="200">
        <v>1</v>
      </c>
      <c r="I73" s="200"/>
      <c r="J73" s="200"/>
      <c r="K73" s="200"/>
      <c r="L73" s="200">
        <v>25</v>
      </c>
    </row>
    <row r="74" spans="2:12" s="9" customFormat="1" ht="15" x14ac:dyDescent="0.25">
      <c r="B74" s="199" t="s">
        <v>10</v>
      </c>
      <c r="C74" s="199" t="s">
        <v>222</v>
      </c>
      <c r="D74" s="200">
        <v>18</v>
      </c>
      <c r="E74" s="207" t="s">
        <v>255</v>
      </c>
      <c r="F74" s="199" t="s">
        <v>335</v>
      </c>
      <c r="G74" s="200" t="s">
        <v>383</v>
      </c>
      <c r="H74" s="200">
        <v>1</v>
      </c>
      <c r="I74" s="200"/>
      <c r="J74" s="200"/>
      <c r="K74" s="200"/>
      <c r="L74" s="200">
        <v>22</v>
      </c>
    </row>
    <row r="75" spans="2:12" s="9" customFormat="1" ht="15" x14ac:dyDescent="0.25">
      <c r="B75" s="199" t="s">
        <v>10</v>
      </c>
      <c r="C75" s="199" t="s">
        <v>219</v>
      </c>
      <c r="D75" s="200">
        <v>18</v>
      </c>
      <c r="E75" s="207" t="s">
        <v>340</v>
      </c>
      <c r="F75" s="199" t="s">
        <v>462</v>
      </c>
      <c r="G75" s="200" t="s">
        <v>392</v>
      </c>
      <c r="H75" s="200">
        <v>1</v>
      </c>
      <c r="I75" s="200"/>
      <c r="J75" s="200"/>
      <c r="K75" s="200"/>
      <c r="L75" s="200">
        <v>22</v>
      </c>
    </row>
    <row r="76" spans="2:12" s="9" customFormat="1" ht="15" x14ac:dyDescent="0.25">
      <c r="B76" s="199" t="s">
        <v>18</v>
      </c>
      <c r="C76" s="199" t="s">
        <v>9</v>
      </c>
      <c r="D76" s="200">
        <v>30</v>
      </c>
      <c r="E76" s="207" t="s">
        <v>382</v>
      </c>
      <c r="F76" s="199" t="s">
        <v>441</v>
      </c>
      <c r="G76" s="200" t="s">
        <v>481</v>
      </c>
      <c r="H76" s="200">
        <v>3</v>
      </c>
      <c r="I76" s="200"/>
      <c r="J76" s="200"/>
      <c r="K76" s="200"/>
      <c r="L76" s="200">
        <v>26</v>
      </c>
    </row>
    <row r="77" spans="2:12" s="9" customFormat="1" ht="12" x14ac:dyDescent="0.2">
      <c r="B77" s="199"/>
      <c r="C77" s="199"/>
      <c r="D77" s="200"/>
      <c r="E77" s="199"/>
      <c r="F77" s="199"/>
      <c r="G77" s="200"/>
      <c r="H77" s="200"/>
      <c r="I77" s="200" t="s">
        <v>50</v>
      </c>
      <c r="J77" s="199" t="e">
        <f>#REF!+#REF!</f>
        <v>#REF!</v>
      </c>
      <c r="K77" s="199"/>
      <c r="L77" s="199"/>
    </row>
    <row r="78" spans="2:12" ht="15" x14ac:dyDescent="0.25">
      <c r="B78" s="45">
        <v>42877</v>
      </c>
    </row>
    <row r="79" spans="2:12" ht="15" x14ac:dyDescent="0.25"/>
  </sheetData>
  <autoFilter ref="B3:L78" xr:uid="{00000000-0009-0000-0000-000003000000}">
    <sortState xmlns:xlrd2="http://schemas.microsoft.com/office/spreadsheetml/2017/richdata2" ref="B4:L100">
      <sortCondition ref="E3:E100"/>
    </sortState>
  </autoFilter>
  <mergeCells count="1">
    <mergeCell ref="B2:L2"/>
  </mergeCells>
  <printOptions horizontalCentered="1"/>
  <pageMargins left="0.23622047244094491" right="0.23622047244094491" top="0.22" bottom="0.47" header="0.9055118110236221" footer="0.15748031496062992"/>
  <pageSetup paperSize="8" scale="98" firstPageNumber="0" orientation="portrait" verticalDpi="300" copies="4" r:id="rId1"/>
  <headerFooter alignWithMargins="0">
    <oddFooter>&amp;C&amp;"c,Regular"&amp;8&amp;P av &amp;N</oddFooter>
  </headerFooter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indexed="10"/>
    <pageSetUpPr fitToPage="1"/>
  </sheetPr>
  <dimension ref="B1:N99"/>
  <sheetViews>
    <sheetView showGridLines="0" showZeros="0" workbookViewId="0">
      <pane ySplit="3" topLeftCell="A58" activePane="bottomLeft" state="frozen"/>
      <selection activeCell="B32" sqref="B32"/>
      <selection pane="bottomLeft" activeCell="E75" sqref="E75:E78"/>
    </sheetView>
  </sheetViews>
  <sheetFormatPr baseColWidth="10" defaultColWidth="11.85546875" defaultRowHeight="21" customHeight="1" x14ac:dyDescent="0.25"/>
  <cols>
    <col min="1" max="1" width="4.85546875" style="10" customWidth="1"/>
    <col min="2" max="2" width="27.7109375" style="10" customWidth="1"/>
    <col min="3" max="3" width="29.140625" style="10" customWidth="1"/>
    <col min="4" max="4" width="8.28515625" style="12" customWidth="1"/>
    <col min="5" max="5" width="12" style="13" bestFit="1" customWidth="1"/>
    <col min="6" max="6" width="19" style="13" bestFit="1" customWidth="1"/>
    <col min="7" max="7" width="9.85546875" style="12" customWidth="1"/>
    <col min="8" max="8" width="9" style="12" bestFit="1" customWidth="1"/>
    <col min="9" max="9" width="9.5703125" style="12" customWidth="1"/>
    <col min="10" max="10" width="6.7109375" style="10" customWidth="1"/>
    <col min="11" max="11" width="9.42578125" style="10" customWidth="1"/>
    <col min="12" max="12" width="11.140625" style="10" customWidth="1"/>
    <col min="13" max="13" width="3" style="10" customWidth="1"/>
    <col min="14" max="14" width="11.85546875" style="12"/>
    <col min="15" max="16384" width="11.85546875" style="10"/>
  </cols>
  <sheetData>
    <row r="1" spans="2:14" ht="8.25" customHeight="1" thickBot="1" x14ac:dyDescent="0.3"/>
    <row r="2" spans="2:14" s="43" customFormat="1" ht="18.75" customHeight="1" thickBot="1" x14ac:dyDescent="0.3">
      <c r="B2" s="338" t="s">
        <v>118</v>
      </c>
      <c r="C2" s="338"/>
      <c r="D2" s="338"/>
      <c r="E2" s="338"/>
      <c r="F2" s="338"/>
      <c r="G2" s="338"/>
      <c r="H2" s="338"/>
      <c r="I2" s="338"/>
      <c r="J2" s="338"/>
      <c r="K2" s="338"/>
      <c r="L2" s="338"/>
      <c r="N2" s="58"/>
    </row>
    <row r="3" spans="2:14" ht="26.25" x14ac:dyDescent="0.25">
      <c r="B3" s="54" t="s">
        <v>2</v>
      </c>
      <c r="C3" s="55" t="s">
        <v>27</v>
      </c>
      <c r="D3" s="14" t="s">
        <v>3</v>
      </c>
      <c r="E3" s="55" t="s">
        <v>4</v>
      </c>
      <c r="F3" s="56" t="s">
        <v>86</v>
      </c>
      <c r="G3" s="56" t="s">
        <v>7</v>
      </c>
      <c r="H3" s="56" t="s">
        <v>84</v>
      </c>
      <c r="I3" s="57" t="s">
        <v>85</v>
      </c>
      <c r="J3" s="55" t="s">
        <v>125</v>
      </c>
      <c r="K3" s="54" t="s">
        <v>6</v>
      </c>
      <c r="L3" s="53" t="s">
        <v>87</v>
      </c>
      <c r="N3" s="53" t="s">
        <v>88</v>
      </c>
    </row>
    <row r="4" spans="2:14" s="9" customFormat="1" ht="15" x14ac:dyDescent="0.25">
      <c r="B4" s="17" t="s">
        <v>119</v>
      </c>
      <c r="C4" s="18" t="s">
        <v>120</v>
      </c>
      <c r="D4" s="19">
        <v>40</v>
      </c>
      <c r="E4" s="221" t="s">
        <v>180</v>
      </c>
      <c r="F4" s="18" t="s">
        <v>181</v>
      </c>
      <c r="G4" s="19" t="s">
        <v>93</v>
      </c>
      <c r="H4" s="19">
        <v>2</v>
      </c>
      <c r="I4" s="19" t="s">
        <v>5</v>
      </c>
      <c r="J4" s="19">
        <f t="shared" ref="J4:J28" si="0">IF($I4="11'er",$H4,"")</f>
        <v>2</v>
      </c>
      <c r="K4" s="20" t="str">
        <f t="shared" ref="K4:K28" si="1">IF($I4="7'er",$H4,"")</f>
        <v/>
      </c>
      <c r="L4" s="48">
        <v>27</v>
      </c>
      <c r="N4" s="59">
        <f>D4-L4</f>
        <v>13</v>
      </c>
    </row>
    <row r="5" spans="2:14" s="9" customFormat="1" ht="15" x14ac:dyDescent="0.25">
      <c r="B5" s="25" t="s">
        <v>119</v>
      </c>
      <c r="C5" s="26" t="s">
        <v>121</v>
      </c>
      <c r="D5" s="27">
        <v>30</v>
      </c>
      <c r="E5" s="141" t="s">
        <v>180</v>
      </c>
      <c r="F5" s="26" t="s">
        <v>182</v>
      </c>
      <c r="G5" s="27" t="s">
        <v>107</v>
      </c>
      <c r="H5" s="27">
        <v>2</v>
      </c>
      <c r="I5" s="27" t="s">
        <v>133</v>
      </c>
      <c r="J5" s="27">
        <v>2</v>
      </c>
      <c r="K5" s="131" t="str">
        <f t="shared" si="1"/>
        <v/>
      </c>
      <c r="L5" s="130">
        <v>25</v>
      </c>
      <c r="N5" s="59">
        <f t="shared" ref="N5:N68" si="2">D5-L5</f>
        <v>5</v>
      </c>
    </row>
    <row r="6" spans="2:14" s="9" customFormat="1" ht="15" x14ac:dyDescent="0.25">
      <c r="B6" s="25" t="s">
        <v>119</v>
      </c>
      <c r="C6" s="26" t="s">
        <v>122</v>
      </c>
      <c r="D6" s="27">
        <v>20</v>
      </c>
      <c r="E6" s="141" t="s">
        <v>173</v>
      </c>
      <c r="F6" s="26" t="s">
        <v>174</v>
      </c>
      <c r="G6" s="27" t="s">
        <v>107</v>
      </c>
      <c r="H6" s="27">
        <v>1</v>
      </c>
      <c r="I6" s="27" t="s">
        <v>133</v>
      </c>
      <c r="J6" s="27">
        <v>1</v>
      </c>
      <c r="K6" s="131"/>
      <c r="L6" s="130">
        <v>20</v>
      </c>
      <c r="N6" s="59">
        <f t="shared" si="2"/>
        <v>0</v>
      </c>
    </row>
    <row r="7" spans="2:14" s="9" customFormat="1" ht="15" x14ac:dyDescent="0.25">
      <c r="B7" s="25" t="s">
        <v>123</v>
      </c>
      <c r="C7" s="26"/>
      <c r="D7" s="27">
        <v>40</v>
      </c>
      <c r="E7" s="141" t="s">
        <v>180</v>
      </c>
      <c r="F7" s="26" t="s">
        <v>213</v>
      </c>
      <c r="G7" s="27" t="s">
        <v>100</v>
      </c>
      <c r="H7" s="27">
        <v>2</v>
      </c>
      <c r="I7" s="27" t="s">
        <v>6</v>
      </c>
      <c r="J7" s="27"/>
      <c r="K7" s="131">
        <v>2</v>
      </c>
      <c r="L7" s="130">
        <v>27</v>
      </c>
      <c r="N7" s="59">
        <f t="shared" si="2"/>
        <v>13</v>
      </c>
    </row>
    <row r="8" spans="2:14" s="9" customFormat="1" ht="12.75" thickBot="1" x14ac:dyDescent="0.25">
      <c r="B8" s="35"/>
      <c r="C8" s="36"/>
      <c r="D8" s="37"/>
      <c r="E8" s="26"/>
      <c r="F8" s="26"/>
      <c r="G8" s="27"/>
      <c r="H8" s="27"/>
      <c r="I8" s="27"/>
      <c r="J8" s="27"/>
      <c r="K8" s="131"/>
      <c r="L8" s="130">
        <v>19</v>
      </c>
      <c r="N8" s="59"/>
    </row>
    <row r="9" spans="2:14" s="9" customFormat="1" ht="12" x14ac:dyDescent="0.2">
      <c r="B9" s="63" t="s">
        <v>0</v>
      </c>
      <c r="C9" s="64" t="s">
        <v>55</v>
      </c>
      <c r="D9" s="339" t="s">
        <v>90</v>
      </c>
      <c r="E9" s="340"/>
      <c r="F9" s="341"/>
      <c r="G9" s="62"/>
      <c r="H9" s="62"/>
      <c r="I9" s="62"/>
      <c r="J9" s="62" t="str">
        <f t="shared" si="0"/>
        <v/>
      </c>
      <c r="K9" s="129" t="str">
        <f t="shared" si="1"/>
        <v/>
      </c>
      <c r="L9" s="128"/>
      <c r="N9" s="59"/>
    </row>
    <row r="10" spans="2:14" s="9" customFormat="1" ht="12" x14ac:dyDescent="0.2">
      <c r="B10" s="25" t="s">
        <v>0</v>
      </c>
      <c r="C10" s="26" t="s">
        <v>54</v>
      </c>
      <c r="D10" s="342" t="str">
        <f>D9</f>
        <v>Garderobe/dusj</v>
      </c>
      <c r="E10" s="343"/>
      <c r="F10" s="344"/>
      <c r="G10" s="27"/>
      <c r="H10" s="27"/>
      <c r="I10" s="27"/>
      <c r="J10" s="27" t="str">
        <f t="shared" si="0"/>
        <v/>
      </c>
      <c r="K10" s="131" t="str">
        <f t="shared" si="1"/>
        <v/>
      </c>
      <c r="L10" s="130"/>
      <c r="N10" s="59"/>
    </row>
    <row r="11" spans="2:14" s="9" customFormat="1" ht="12" x14ac:dyDescent="0.2">
      <c r="B11" s="25" t="s">
        <v>0</v>
      </c>
      <c r="C11" s="26" t="s">
        <v>9</v>
      </c>
      <c r="D11" s="27">
        <v>35</v>
      </c>
      <c r="E11" s="26" t="s">
        <v>106</v>
      </c>
      <c r="F11" s="26" t="s">
        <v>109</v>
      </c>
      <c r="G11" s="27" t="s">
        <v>94</v>
      </c>
      <c r="H11" s="27">
        <v>3</v>
      </c>
      <c r="I11" s="27" t="s">
        <v>6</v>
      </c>
      <c r="J11" s="27"/>
      <c r="K11" s="131">
        <v>3</v>
      </c>
      <c r="L11" s="130">
        <v>27</v>
      </c>
      <c r="N11" s="59">
        <f t="shared" si="2"/>
        <v>8</v>
      </c>
    </row>
    <row r="12" spans="2:14" s="9" customFormat="1" ht="12" x14ac:dyDescent="0.2">
      <c r="B12" s="25" t="s">
        <v>0</v>
      </c>
      <c r="C12" s="26" t="s">
        <v>15</v>
      </c>
      <c r="D12" s="27">
        <v>18</v>
      </c>
      <c r="E12" s="26" t="s">
        <v>166</v>
      </c>
      <c r="F12" s="26" t="s">
        <v>168</v>
      </c>
      <c r="G12" s="27" t="s">
        <v>98</v>
      </c>
      <c r="H12" s="27">
        <v>2</v>
      </c>
      <c r="I12" s="27" t="s">
        <v>6</v>
      </c>
      <c r="J12" s="27" t="str">
        <f t="shared" si="0"/>
        <v/>
      </c>
      <c r="K12" s="131">
        <f t="shared" si="1"/>
        <v>2</v>
      </c>
      <c r="L12" s="130">
        <v>21</v>
      </c>
      <c r="N12" s="59">
        <f t="shared" si="2"/>
        <v>-3</v>
      </c>
    </row>
    <row r="13" spans="2:14" s="47" customFormat="1" ht="12" x14ac:dyDescent="0.2">
      <c r="B13" s="75" t="s">
        <v>0</v>
      </c>
      <c r="C13" s="68" t="s">
        <v>8</v>
      </c>
      <c r="D13" s="67">
        <v>18</v>
      </c>
      <c r="E13" s="68" t="s">
        <v>207</v>
      </c>
      <c r="F13" s="68"/>
      <c r="G13" s="67"/>
      <c r="H13" s="67"/>
      <c r="I13" s="67" t="s">
        <v>6</v>
      </c>
      <c r="J13" s="67" t="str">
        <f t="shared" si="0"/>
        <v/>
      </c>
      <c r="K13" s="108">
        <f t="shared" si="1"/>
        <v>0</v>
      </c>
      <c r="L13" s="107"/>
      <c r="N13" s="76">
        <f t="shared" si="2"/>
        <v>18</v>
      </c>
    </row>
    <row r="14" spans="2:14" s="9" customFormat="1" ht="12" x14ac:dyDescent="0.2">
      <c r="B14" s="25" t="s">
        <v>0</v>
      </c>
      <c r="C14" s="26" t="s">
        <v>33</v>
      </c>
      <c r="D14" s="27">
        <v>10</v>
      </c>
      <c r="E14" s="26" t="s">
        <v>160</v>
      </c>
      <c r="F14" s="26" t="s">
        <v>161</v>
      </c>
      <c r="G14" s="27" t="s">
        <v>98</v>
      </c>
      <c r="H14" s="27">
        <v>1</v>
      </c>
      <c r="I14" s="27" t="s">
        <v>6</v>
      </c>
      <c r="J14" s="27" t="str">
        <f t="shared" si="0"/>
        <v/>
      </c>
      <c r="K14" s="131">
        <f t="shared" si="1"/>
        <v>1</v>
      </c>
      <c r="L14" s="130">
        <f>24/3</f>
        <v>8</v>
      </c>
      <c r="N14" s="59">
        <f t="shared" si="2"/>
        <v>2</v>
      </c>
    </row>
    <row r="15" spans="2:14" s="9" customFormat="1" ht="12" x14ac:dyDescent="0.2">
      <c r="B15" s="25" t="s">
        <v>0</v>
      </c>
      <c r="C15" s="26" t="s">
        <v>34</v>
      </c>
      <c r="D15" s="27">
        <v>10</v>
      </c>
      <c r="E15" s="26" t="s">
        <v>160</v>
      </c>
      <c r="F15" s="26" t="s">
        <v>161</v>
      </c>
      <c r="G15" s="27" t="s">
        <v>98</v>
      </c>
      <c r="H15" s="27">
        <v>1</v>
      </c>
      <c r="I15" s="27" t="s">
        <v>6</v>
      </c>
      <c r="J15" s="27" t="str">
        <f t="shared" si="0"/>
        <v/>
      </c>
      <c r="K15" s="131">
        <f t="shared" si="1"/>
        <v>1</v>
      </c>
      <c r="L15" s="130">
        <v>8</v>
      </c>
      <c r="N15" s="59">
        <f t="shared" si="2"/>
        <v>2</v>
      </c>
    </row>
    <row r="16" spans="2:14" s="9" customFormat="1" ht="12" x14ac:dyDescent="0.2">
      <c r="B16" s="25" t="s">
        <v>0</v>
      </c>
      <c r="C16" s="26" t="s">
        <v>35</v>
      </c>
      <c r="D16" s="27">
        <v>10</v>
      </c>
      <c r="E16" s="26" t="s">
        <v>160</v>
      </c>
      <c r="F16" s="26" t="s">
        <v>161</v>
      </c>
      <c r="G16" s="27" t="s">
        <v>98</v>
      </c>
      <c r="H16" s="27">
        <v>1</v>
      </c>
      <c r="I16" s="27" t="s">
        <v>6</v>
      </c>
      <c r="J16" s="27" t="str">
        <f t="shared" si="0"/>
        <v/>
      </c>
      <c r="K16" s="131">
        <f t="shared" si="1"/>
        <v>1</v>
      </c>
      <c r="L16" s="130">
        <v>8</v>
      </c>
      <c r="N16" s="59">
        <f t="shared" si="2"/>
        <v>2</v>
      </c>
    </row>
    <row r="17" spans="2:14" s="9" customFormat="1" ht="12" x14ac:dyDescent="0.2">
      <c r="B17" s="25" t="s">
        <v>0</v>
      </c>
      <c r="C17" s="26" t="s">
        <v>36</v>
      </c>
      <c r="D17" s="27">
        <v>10</v>
      </c>
      <c r="E17" s="68" t="s">
        <v>207</v>
      </c>
      <c r="F17" s="68"/>
      <c r="G17" s="67"/>
      <c r="H17" s="67"/>
      <c r="I17" s="67" t="s">
        <v>6</v>
      </c>
      <c r="J17" s="67" t="str">
        <f t="shared" si="0"/>
        <v/>
      </c>
      <c r="K17" s="108">
        <f t="shared" si="1"/>
        <v>0</v>
      </c>
      <c r="L17" s="107"/>
      <c r="N17" s="59">
        <f t="shared" si="2"/>
        <v>10</v>
      </c>
    </row>
    <row r="18" spans="2:14" s="9" customFormat="1" ht="12" x14ac:dyDescent="0.2">
      <c r="B18" s="25" t="s">
        <v>0</v>
      </c>
      <c r="C18" s="26" t="s">
        <v>37</v>
      </c>
      <c r="D18" s="27">
        <v>10</v>
      </c>
      <c r="E18" s="26" t="s">
        <v>175</v>
      </c>
      <c r="F18" s="26" t="s">
        <v>176</v>
      </c>
      <c r="G18" s="27" t="s">
        <v>100</v>
      </c>
      <c r="H18" s="27">
        <v>1</v>
      </c>
      <c r="I18" s="27" t="s">
        <v>6</v>
      </c>
      <c r="J18" s="27" t="str">
        <f t="shared" si="0"/>
        <v/>
      </c>
      <c r="K18" s="131">
        <f t="shared" si="1"/>
        <v>1</v>
      </c>
      <c r="L18" s="130">
        <v>10</v>
      </c>
      <c r="N18" s="59">
        <f t="shared" si="2"/>
        <v>0</v>
      </c>
    </row>
    <row r="19" spans="2:14" s="9" customFormat="1" ht="12" x14ac:dyDescent="0.2">
      <c r="B19" s="25" t="s">
        <v>0</v>
      </c>
      <c r="C19" s="26" t="s">
        <v>38</v>
      </c>
      <c r="D19" s="27">
        <v>10</v>
      </c>
      <c r="E19" s="26" t="s">
        <v>175</v>
      </c>
      <c r="F19" s="26" t="s">
        <v>176</v>
      </c>
      <c r="G19" s="27" t="s">
        <v>100</v>
      </c>
      <c r="H19" s="27">
        <v>1</v>
      </c>
      <c r="I19" s="27" t="s">
        <v>6</v>
      </c>
      <c r="J19" s="27" t="str">
        <f t="shared" si="0"/>
        <v/>
      </c>
      <c r="K19" s="131">
        <f t="shared" si="1"/>
        <v>1</v>
      </c>
      <c r="L19" s="130">
        <v>10</v>
      </c>
      <c r="N19" s="59">
        <f t="shared" si="2"/>
        <v>0</v>
      </c>
    </row>
    <row r="20" spans="2:14" s="9" customFormat="1" ht="12" x14ac:dyDescent="0.2">
      <c r="B20" s="25" t="s">
        <v>0</v>
      </c>
      <c r="C20" s="26" t="s">
        <v>39</v>
      </c>
      <c r="D20" s="27">
        <v>10</v>
      </c>
      <c r="E20" s="26" t="s">
        <v>175</v>
      </c>
      <c r="F20" s="26" t="s">
        <v>177</v>
      </c>
      <c r="G20" s="27" t="s">
        <v>128</v>
      </c>
      <c r="H20" s="27">
        <v>1</v>
      </c>
      <c r="I20" s="27" t="s">
        <v>6</v>
      </c>
      <c r="J20" s="27" t="str">
        <f t="shared" si="0"/>
        <v/>
      </c>
      <c r="K20" s="131">
        <f t="shared" si="1"/>
        <v>1</v>
      </c>
      <c r="L20" s="130">
        <v>10</v>
      </c>
      <c r="N20" s="59">
        <f t="shared" si="2"/>
        <v>0</v>
      </c>
    </row>
    <row r="21" spans="2:14" s="9" customFormat="1" ht="12" x14ac:dyDescent="0.2">
      <c r="B21" s="25" t="s">
        <v>0</v>
      </c>
      <c r="C21" s="26" t="s">
        <v>40</v>
      </c>
      <c r="D21" s="27">
        <v>10</v>
      </c>
      <c r="E21" s="26" t="s">
        <v>175</v>
      </c>
      <c r="F21" s="26" t="s">
        <v>178</v>
      </c>
      <c r="G21" s="27" t="s">
        <v>128</v>
      </c>
      <c r="H21" s="27">
        <v>1</v>
      </c>
      <c r="I21" s="27" t="s">
        <v>6</v>
      </c>
      <c r="J21" s="27" t="str">
        <f t="shared" si="0"/>
        <v/>
      </c>
      <c r="K21" s="131">
        <f t="shared" si="1"/>
        <v>1</v>
      </c>
      <c r="L21" s="130">
        <v>12</v>
      </c>
      <c r="N21" s="59">
        <f t="shared" si="2"/>
        <v>-2</v>
      </c>
    </row>
    <row r="22" spans="2:14" s="9" customFormat="1" ht="12" x14ac:dyDescent="0.2">
      <c r="B22" s="25" t="s">
        <v>0</v>
      </c>
      <c r="C22" s="26" t="s">
        <v>214</v>
      </c>
      <c r="D22" s="27">
        <v>10</v>
      </c>
      <c r="E22" s="26" t="s">
        <v>117</v>
      </c>
      <c r="F22" s="26" t="s">
        <v>179</v>
      </c>
      <c r="G22" s="27" t="s">
        <v>128</v>
      </c>
      <c r="H22" s="27">
        <v>1</v>
      </c>
      <c r="I22" s="27" t="s">
        <v>6</v>
      </c>
      <c r="J22" s="27" t="str">
        <f t="shared" si="0"/>
        <v/>
      </c>
      <c r="K22" s="131">
        <f t="shared" si="1"/>
        <v>1</v>
      </c>
      <c r="L22" s="130">
        <v>14</v>
      </c>
      <c r="N22" s="59">
        <f t="shared" si="2"/>
        <v>-4</v>
      </c>
    </row>
    <row r="23" spans="2:14" s="9" customFormat="1" ht="12" x14ac:dyDescent="0.2">
      <c r="B23" s="25" t="s">
        <v>0</v>
      </c>
      <c r="C23" s="26" t="s">
        <v>70</v>
      </c>
      <c r="D23" s="27">
        <v>20</v>
      </c>
      <c r="E23" s="26" t="s">
        <v>188</v>
      </c>
      <c r="F23" s="26" t="s">
        <v>190</v>
      </c>
      <c r="G23" s="27" t="s">
        <v>100</v>
      </c>
      <c r="H23" s="27">
        <v>1</v>
      </c>
      <c r="I23" s="27" t="s">
        <v>6</v>
      </c>
      <c r="J23" s="27" t="str">
        <f t="shared" si="0"/>
        <v/>
      </c>
      <c r="K23" s="131">
        <f t="shared" si="1"/>
        <v>1</v>
      </c>
      <c r="L23" s="130">
        <v>10</v>
      </c>
      <c r="N23" s="59">
        <f t="shared" si="2"/>
        <v>10</v>
      </c>
    </row>
    <row r="24" spans="2:14" s="47" customFormat="1" ht="12" x14ac:dyDescent="0.2">
      <c r="B24" s="25" t="s">
        <v>0</v>
      </c>
      <c r="C24" s="79" t="s">
        <v>71</v>
      </c>
      <c r="D24" s="80">
        <v>10</v>
      </c>
      <c r="E24" s="79" t="s">
        <v>205</v>
      </c>
      <c r="F24" s="79" t="s">
        <v>206</v>
      </c>
      <c r="G24" s="80" t="s">
        <v>107</v>
      </c>
      <c r="H24" s="80">
        <v>1</v>
      </c>
      <c r="I24" s="80" t="s">
        <v>133</v>
      </c>
      <c r="J24" s="80">
        <v>1</v>
      </c>
      <c r="K24" s="81" t="str">
        <f t="shared" si="1"/>
        <v/>
      </c>
      <c r="L24" s="82">
        <v>18</v>
      </c>
      <c r="N24" s="76">
        <f t="shared" si="2"/>
        <v>-8</v>
      </c>
    </row>
    <row r="25" spans="2:14" s="83" customFormat="1" ht="12" x14ac:dyDescent="0.2">
      <c r="B25" s="78" t="s">
        <v>0</v>
      </c>
      <c r="C25" s="79" t="s">
        <v>72</v>
      </c>
      <c r="D25" s="80">
        <v>10</v>
      </c>
      <c r="E25" s="79" t="s">
        <v>205</v>
      </c>
      <c r="F25" s="79" t="s">
        <v>206</v>
      </c>
      <c r="G25" s="80" t="s">
        <v>98</v>
      </c>
      <c r="H25" s="80">
        <v>1</v>
      </c>
      <c r="I25" s="80" t="s">
        <v>6</v>
      </c>
      <c r="J25" s="80" t="str">
        <f t="shared" si="0"/>
        <v/>
      </c>
      <c r="K25" s="81">
        <f t="shared" si="1"/>
        <v>1</v>
      </c>
      <c r="L25" s="82">
        <v>12</v>
      </c>
      <c r="N25" s="84">
        <f t="shared" si="2"/>
        <v>-2</v>
      </c>
    </row>
    <row r="26" spans="2:14" s="83" customFormat="1" ht="12" x14ac:dyDescent="0.2">
      <c r="B26" s="78" t="s">
        <v>0</v>
      </c>
      <c r="C26" s="79" t="s">
        <v>73</v>
      </c>
      <c r="D26" s="80">
        <v>10</v>
      </c>
      <c r="E26" s="26" t="s">
        <v>185</v>
      </c>
      <c r="F26" s="26" t="s">
        <v>187</v>
      </c>
      <c r="G26" s="27" t="s">
        <v>94</v>
      </c>
      <c r="H26" s="27">
        <v>1</v>
      </c>
      <c r="I26" s="27" t="s">
        <v>6</v>
      </c>
      <c r="J26" s="27" t="str">
        <f t="shared" si="0"/>
        <v/>
      </c>
      <c r="K26" s="131">
        <f t="shared" si="1"/>
        <v>1</v>
      </c>
      <c r="L26" s="130">
        <v>13</v>
      </c>
      <c r="N26" s="84">
        <f t="shared" si="2"/>
        <v>-3</v>
      </c>
    </row>
    <row r="27" spans="2:14" s="9" customFormat="1" ht="12" x14ac:dyDescent="0.2">
      <c r="B27" s="25" t="s">
        <v>0</v>
      </c>
      <c r="C27" s="26" t="s">
        <v>74</v>
      </c>
      <c r="D27" s="27">
        <v>10</v>
      </c>
      <c r="E27" s="26" t="s">
        <v>163</v>
      </c>
      <c r="F27" s="26" t="s">
        <v>165</v>
      </c>
      <c r="G27" s="27" t="s">
        <v>100</v>
      </c>
      <c r="H27" s="27">
        <v>1</v>
      </c>
      <c r="I27" s="27" t="s">
        <v>6</v>
      </c>
      <c r="J27" s="27" t="str">
        <f t="shared" si="0"/>
        <v/>
      </c>
      <c r="K27" s="131">
        <f t="shared" si="1"/>
        <v>1</v>
      </c>
      <c r="L27" s="130">
        <v>10</v>
      </c>
      <c r="N27" s="59">
        <f t="shared" si="2"/>
        <v>0</v>
      </c>
    </row>
    <row r="28" spans="2:14" s="9" customFormat="1" ht="12.75" thickBot="1" x14ac:dyDescent="0.25">
      <c r="B28" s="32" t="s">
        <v>0</v>
      </c>
      <c r="C28" s="33" t="s">
        <v>75</v>
      </c>
      <c r="D28" s="34">
        <v>10</v>
      </c>
      <c r="E28" s="33" t="s">
        <v>160</v>
      </c>
      <c r="F28" s="33" t="s">
        <v>162</v>
      </c>
      <c r="G28" s="34" t="s">
        <v>128</v>
      </c>
      <c r="H28" s="34">
        <v>1</v>
      </c>
      <c r="I28" s="34" t="s">
        <v>6</v>
      </c>
      <c r="J28" s="34" t="str">
        <f t="shared" si="0"/>
        <v/>
      </c>
      <c r="K28" s="66">
        <f t="shared" si="1"/>
        <v>1</v>
      </c>
      <c r="L28" s="65">
        <v>12</v>
      </c>
      <c r="N28" s="59">
        <f t="shared" si="2"/>
        <v>-2</v>
      </c>
    </row>
    <row r="29" spans="2:14" s="9" customFormat="1" ht="12" x14ac:dyDescent="0.2">
      <c r="B29" s="25" t="s">
        <v>1</v>
      </c>
      <c r="C29" s="26" t="s">
        <v>31</v>
      </c>
      <c r="D29" s="30">
        <v>40</v>
      </c>
      <c r="E29" s="29" t="s">
        <v>142</v>
      </c>
      <c r="F29" s="29" t="s">
        <v>143</v>
      </c>
      <c r="G29" s="30" t="s">
        <v>144</v>
      </c>
      <c r="H29" s="30">
        <v>4</v>
      </c>
      <c r="I29" s="30" t="s">
        <v>145</v>
      </c>
      <c r="J29" s="30">
        <v>1</v>
      </c>
      <c r="K29" s="31">
        <v>3</v>
      </c>
      <c r="L29" s="49">
        <v>41</v>
      </c>
      <c r="N29" s="59">
        <f t="shared" si="2"/>
        <v>-1</v>
      </c>
    </row>
    <row r="30" spans="2:14" s="9" customFormat="1" ht="12" x14ac:dyDescent="0.2">
      <c r="B30" s="25" t="s">
        <v>1</v>
      </c>
      <c r="C30" s="26" t="s">
        <v>16</v>
      </c>
      <c r="D30" s="27">
        <v>40</v>
      </c>
      <c r="E30" s="26" t="s">
        <v>175</v>
      </c>
      <c r="F30" s="26" t="s">
        <v>176</v>
      </c>
      <c r="G30" s="27" t="s">
        <v>94</v>
      </c>
      <c r="H30" s="27">
        <v>2</v>
      </c>
      <c r="I30" s="27" t="s">
        <v>6</v>
      </c>
      <c r="J30" s="27" t="str">
        <f t="shared" ref="J30:J45" si="3">IF($I30="11'er",$H30,"")</f>
        <v/>
      </c>
      <c r="K30" s="131">
        <f>IF($I30="7'er",$H30,"")</f>
        <v>2</v>
      </c>
      <c r="L30" s="130">
        <v>20</v>
      </c>
      <c r="N30" s="59">
        <f t="shared" si="2"/>
        <v>20</v>
      </c>
    </row>
    <row r="31" spans="2:14" s="9" customFormat="1" ht="12" x14ac:dyDescent="0.2">
      <c r="B31" s="25" t="s">
        <v>1</v>
      </c>
      <c r="C31" s="26" t="s">
        <v>17</v>
      </c>
      <c r="D31" s="27">
        <v>40</v>
      </c>
      <c r="E31" s="26" t="s">
        <v>95</v>
      </c>
      <c r="F31" s="26" t="s">
        <v>210</v>
      </c>
      <c r="G31" s="27" t="s">
        <v>94</v>
      </c>
      <c r="H31" s="27">
        <v>3</v>
      </c>
      <c r="I31" s="27" t="s">
        <v>6</v>
      </c>
      <c r="J31" s="27" t="str">
        <f t="shared" si="3"/>
        <v/>
      </c>
      <c r="K31" s="131">
        <f>IF($I31="7'er",$H31,"")</f>
        <v>3</v>
      </c>
      <c r="L31" s="130">
        <v>33</v>
      </c>
      <c r="N31" s="59">
        <f t="shared" si="2"/>
        <v>7</v>
      </c>
    </row>
    <row r="32" spans="2:14" s="9" customFormat="1" ht="12.75" thickBot="1" x14ac:dyDescent="0.25">
      <c r="B32" s="32" t="s">
        <v>1</v>
      </c>
      <c r="C32" s="33" t="s">
        <v>30</v>
      </c>
      <c r="D32" s="34">
        <v>40</v>
      </c>
      <c r="E32" s="33" t="s">
        <v>95</v>
      </c>
      <c r="F32" s="33" t="s">
        <v>148</v>
      </c>
      <c r="G32" s="34" t="s">
        <v>98</v>
      </c>
      <c r="H32" s="34">
        <v>4</v>
      </c>
      <c r="I32" s="34" t="s">
        <v>6</v>
      </c>
      <c r="J32" s="34" t="str">
        <f t="shared" si="3"/>
        <v/>
      </c>
      <c r="K32" s="66">
        <f>IF($I32="7'er",$H32,"")</f>
        <v>4</v>
      </c>
      <c r="L32" s="65">
        <v>40</v>
      </c>
      <c r="N32" s="59">
        <f t="shared" si="2"/>
        <v>0</v>
      </c>
    </row>
    <row r="33" spans="2:14" s="9" customFormat="1" ht="12.75" customHeight="1" x14ac:dyDescent="0.2">
      <c r="B33" s="117" t="s">
        <v>1</v>
      </c>
      <c r="C33" s="29" t="s">
        <v>76</v>
      </c>
      <c r="D33" s="345" t="s">
        <v>91</v>
      </c>
      <c r="E33" s="346"/>
      <c r="F33" s="347"/>
      <c r="G33" s="71"/>
      <c r="H33" s="71"/>
      <c r="I33" s="71"/>
      <c r="J33" s="71"/>
      <c r="K33" s="133"/>
      <c r="L33" s="132"/>
      <c r="N33" s="59"/>
    </row>
    <row r="34" spans="2:14" s="9" customFormat="1" ht="12.75" thickBot="1" x14ac:dyDescent="0.25">
      <c r="B34" s="32" t="s">
        <v>1</v>
      </c>
      <c r="C34" s="33" t="s">
        <v>77</v>
      </c>
      <c r="D34" s="348" t="s">
        <v>91</v>
      </c>
      <c r="E34" s="349"/>
      <c r="F34" s="350"/>
      <c r="G34" s="69"/>
      <c r="H34" s="69"/>
      <c r="I34" s="69"/>
      <c r="J34" s="69"/>
      <c r="K34" s="135"/>
      <c r="L34" s="134"/>
      <c r="N34" s="59"/>
    </row>
    <row r="35" spans="2:14" s="47" customFormat="1" ht="12" x14ac:dyDescent="0.2">
      <c r="B35" s="75" t="s">
        <v>28</v>
      </c>
      <c r="C35" s="68" t="s">
        <v>58</v>
      </c>
      <c r="D35" s="71">
        <v>18</v>
      </c>
      <c r="E35" s="72" t="s">
        <v>207</v>
      </c>
      <c r="F35" s="72"/>
      <c r="G35" s="67"/>
      <c r="H35" s="67"/>
      <c r="I35" s="67" t="str">
        <f>I24</f>
        <v>9'er</v>
      </c>
      <c r="J35" s="67"/>
      <c r="K35" s="108" t="str">
        <f>K24</f>
        <v/>
      </c>
      <c r="L35" s="107"/>
      <c r="N35" s="76">
        <f t="shared" si="2"/>
        <v>18</v>
      </c>
    </row>
    <row r="36" spans="2:14" s="9" customFormat="1" ht="12" x14ac:dyDescent="0.2">
      <c r="B36" s="25" t="s">
        <v>28</v>
      </c>
      <c r="C36" s="26" t="s">
        <v>58</v>
      </c>
      <c r="D36" s="27">
        <v>18</v>
      </c>
      <c r="E36" s="28" t="s">
        <v>116</v>
      </c>
      <c r="F36" s="28" t="s">
        <v>127</v>
      </c>
      <c r="G36" s="27" t="s">
        <v>128</v>
      </c>
      <c r="H36" s="27">
        <v>1</v>
      </c>
      <c r="I36" s="27" t="s">
        <v>6</v>
      </c>
      <c r="J36" s="27" t="str">
        <f t="shared" si="3"/>
        <v/>
      </c>
      <c r="K36" s="131">
        <f t="shared" ref="K36:K54" si="4">IF($I36="7'er",$H36,"")</f>
        <v>1</v>
      </c>
      <c r="L36" s="130">
        <v>15</v>
      </c>
      <c r="N36" s="59">
        <f t="shared" si="2"/>
        <v>3</v>
      </c>
    </row>
    <row r="37" spans="2:14" s="9" customFormat="1" ht="12" x14ac:dyDescent="0.2">
      <c r="B37" s="25" t="s">
        <v>28</v>
      </c>
      <c r="C37" s="26" t="s">
        <v>61</v>
      </c>
      <c r="D37" s="27">
        <v>18</v>
      </c>
      <c r="E37" s="28" t="s">
        <v>92</v>
      </c>
      <c r="F37" s="28" t="s">
        <v>129</v>
      </c>
      <c r="G37" s="27" t="s">
        <v>105</v>
      </c>
      <c r="H37" s="27">
        <v>1</v>
      </c>
      <c r="I37" s="27" t="s">
        <v>5</v>
      </c>
      <c r="J37" s="27">
        <f t="shared" si="3"/>
        <v>1</v>
      </c>
      <c r="K37" s="131" t="str">
        <f t="shared" si="4"/>
        <v/>
      </c>
      <c r="L37" s="130">
        <v>17</v>
      </c>
      <c r="N37" s="59">
        <f t="shared" si="2"/>
        <v>1</v>
      </c>
    </row>
    <row r="38" spans="2:14" s="9" customFormat="1" ht="12" x14ac:dyDescent="0.2">
      <c r="B38" s="25" t="s">
        <v>28</v>
      </c>
      <c r="C38" s="26" t="s">
        <v>59</v>
      </c>
      <c r="D38" s="27">
        <v>18</v>
      </c>
      <c r="E38" s="28" t="s">
        <v>95</v>
      </c>
      <c r="F38" s="28" t="s">
        <v>150</v>
      </c>
      <c r="G38" s="27" t="s">
        <v>128</v>
      </c>
      <c r="H38" s="27">
        <v>2</v>
      </c>
      <c r="I38" s="27" t="s">
        <v>6</v>
      </c>
      <c r="J38" s="27" t="str">
        <f t="shared" si="3"/>
        <v/>
      </c>
      <c r="K38" s="131">
        <f t="shared" si="4"/>
        <v>2</v>
      </c>
      <c r="L38" s="130">
        <v>17</v>
      </c>
      <c r="N38" s="59">
        <f t="shared" si="2"/>
        <v>1</v>
      </c>
    </row>
    <row r="39" spans="2:14" s="9" customFormat="1" ht="12" x14ac:dyDescent="0.2">
      <c r="B39" s="25" t="s">
        <v>28</v>
      </c>
      <c r="C39" s="26" t="s">
        <v>59</v>
      </c>
      <c r="D39" s="27">
        <v>18</v>
      </c>
      <c r="E39" s="28" t="s">
        <v>163</v>
      </c>
      <c r="F39" s="28" t="s">
        <v>164</v>
      </c>
      <c r="G39" s="27" t="s">
        <v>105</v>
      </c>
      <c r="H39" s="27">
        <v>1</v>
      </c>
      <c r="I39" s="27" t="s">
        <v>5</v>
      </c>
      <c r="J39" s="27">
        <f t="shared" si="3"/>
        <v>1</v>
      </c>
      <c r="K39" s="131" t="str">
        <f t="shared" si="4"/>
        <v/>
      </c>
      <c r="L39" s="130">
        <v>21</v>
      </c>
      <c r="N39" s="59">
        <f t="shared" si="2"/>
        <v>-3</v>
      </c>
    </row>
    <row r="40" spans="2:14" s="9" customFormat="1" ht="12" x14ac:dyDescent="0.2">
      <c r="B40" s="25" t="s">
        <v>28</v>
      </c>
      <c r="C40" s="26" t="s">
        <v>62</v>
      </c>
      <c r="D40" s="27">
        <v>18</v>
      </c>
      <c r="E40" s="28" t="s">
        <v>142</v>
      </c>
      <c r="F40" s="28" t="s">
        <v>146</v>
      </c>
      <c r="G40" s="27" t="s">
        <v>94</v>
      </c>
      <c r="H40" s="27">
        <v>2</v>
      </c>
      <c r="I40" s="27" t="s">
        <v>6</v>
      </c>
      <c r="J40" s="27" t="str">
        <f t="shared" si="3"/>
        <v/>
      </c>
      <c r="K40" s="131">
        <f t="shared" si="4"/>
        <v>2</v>
      </c>
      <c r="L40" s="130">
        <v>20</v>
      </c>
      <c r="N40" s="59">
        <f t="shared" si="2"/>
        <v>-2</v>
      </c>
    </row>
    <row r="41" spans="2:14" s="9" customFormat="1" ht="12" x14ac:dyDescent="0.2">
      <c r="B41" s="25" t="s">
        <v>28</v>
      </c>
      <c r="C41" s="26" t="s">
        <v>60</v>
      </c>
      <c r="D41" s="27">
        <v>18</v>
      </c>
      <c r="E41" s="28" t="s">
        <v>132</v>
      </c>
      <c r="F41" s="28" t="s">
        <v>134</v>
      </c>
      <c r="G41" s="27" t="s">
        <v>128</v>
      </c>
      <c r="H41" s="27">
        <v>2</v>
      </c>
      <c r="I41" s="27" t="s">
        <v>6</v>
      </c>
      <c r="J41" s="27" t="str">
        <f t="shared" si="3"/>
        <v/>
      </c>
      <c r="K41" s="131">
        <f t="shared" si="4"/>
        <v>2</v>
      </c>
      <c r="L41" s="130">
        <v>17</v>
      </c>
      <c r="N41" s="59">
        <f t="shared" si="2"/>
        <v>1</v>
      </c>
    </row>
    <row r="42" spans="2:14" s="9" customFormat="1" ht="12" x14ac:dyDescent="0.2">
      <c r="B42" s="25" t="s">
        <v>28</v>
      </c>
      <c r="C42" s="26" t="s">
        <v>60</v>
      </c>
      <c r="D42" s="27">
        <v>18</v>
      </c>
      <c r="E42" s="28" t="s">
        <v>188</v>
      </c>
      <c r="F42" s="28" t="s">
        <v>189</v>
      </c>
      <c r="G42" s="27" t="s">
        <v>107</v>
      </c>
      <c r="H42" s="27">
        <v>1</v>
      </c>
      <c r="I42" s="27" t="s">
        <v>133</v>
      </c>
      <c r="J42" s="27">
        <v>1</v>
      </c>
      <c r="K42" s="131" t="str">
        <f t="shared" si="4"/>
        <v/>
      </c>
      <c r="L42" s="130">
        <v>14</v>
      </c>
      <c r="N42" s="59">
        <f t="shared" si="2"/>
        <v>4</v>
      </c>
    </row>
    <row r="43" spans="2:14" s="9" customFormat="1" ht="12" x14ac:dyDescent="0.2">
      <c r="B43" s="25" t="s">
        <v>28</v>
      </c>
      <c r="C43" s="26" t="s">
        <v>63</v>
      </c>
      <c r="D43" s="27">
        <v>18</v>
      </c>
      <c r="E43" s="28" t="s">
        <v>116</v>
      </c>
      <c r="F43" s="28" t="s">
        <v>201</v>
      </c>
      <c r="G43" s="27" t="s">
        <v>98</v>
      </c>
      <c r="H43" s="27">
        <v>2</v>
      </c>
      <c r="I43" s="27" t="s">
        <v>6</v>
      </c>
      <c r="J43" s="27" t="str">
        <f t="shared" si="3"/>
        <v/>
      </c>
      <c r="K43" s="131">
        <f t="shared" si="4"/>
        <v>2</v>
      </c>
      <c r="L43" s="130">
        <v>20</v>
      </c>
      <c r="N43" s="59">
        <f t="shared" si="2"/>
        <v>-2</v>
      </c>
    </row>
    <row r="44" spans="2:14" s="9" customFormat="1" ht="12" x14ac:dyDescent="0.2">
      <c r="B44" s="25" t="s">
        <v>28</v>
      </c>
      <c r="C44" s="26" t="s">
        <v>64</v>
      </c>
      <c r="D44" s="27">
        <v>35</v>
      </c>
      <c r="E44" s="28" t="s">
        <v>166</v>
      </c>
      <c r="F44" s="28" t="s">
        <v>167</v>
      </c>
      <c r="G44" s="27" t="s">
        <v>104</v>
      </c>
      <c r="H44" s="27">
        <v>3</v>
      </c>
      <c r="I44" s="27" t="s">
        <v>6</v>
      </c>
      <c r="J44" s="27" t="str">
        <f t="shared" si="3"/>
        <v/>
      </c>
      <c r="K44" s="131">
        <f t="shared" si="4"/>
        <v>3</v>
      </c>
      <c r="L44" s="130">
        <v>24</v>
      </c>
      <c r="N44" s="59">
        <f t="shared" si="2"/>
        <v>11</v>
      </c>
    </row>
    <row r="45" spans="2:14" s="9" customFormat="1" ht="12" x14ac:dyDescent="0.2">
      <c r="B45" s="25" t="s">
        <v>28</v>
      </c>
      <c r="C45" s="26" t="s">
        <v>69</v>
      </c>
      <c r="D45" s="27">
        <v>18</v>
      </c>
      <c r="E45" s="26" t="s">
        <v>95</v>
      </c>
      <c r="F45" s="26" t="s">
        <v>149</v>
      </c>
      <c r="G45" s="27" t="s">
        <v>100</v>
      </c>
      <c r="H45" s="27">
        <v>1</v>
      </c>
      <c r="I45" s="27" t="s">
        <v>6</v>
      </c>
      <c r="J45" s="27" t="str">
        <f t="shared" si="3"/>
        <v/>
      </c>
      <c r="K45" s="131">
        <f t="shared" si="4"/>
        <v>1</v>
      </c>
      <c r="L45" s="130">
        <v>16</v>
      </c>
      <c r="N45" s="59">
        <f t="shared" si="2"/>
        <v>2</v>
      </c>
    </row>
    <row r="46" spans="2:14" s="9" customFormat="1" ht="12" x14ac:dyDescent="0.2">
      <c r="B46" s="25" t="s">
        <v>28</v>
      </c>
      <c r="C46" s="26" t="s">
        <v>68</v>
      </c>
      <c r="D46" s="27">
        <v>18</v>
      </c>
      <c r="E46" s="28" t="s">
        <v>185</v>
      </c>
      <c r="F46" s="28" t="s">
        <v>186</v>
      </c>
      <c r="G46" s="27" t="s">
        <v>108</v>
      </c>
      <c r="H46" s="27">
        <v>1</v>
      </c>
      <c r="I46" s="27" t="s">
        <v>133</v>
      </c>
      <c r="J46" s="27">
        <v>1</v>
      </c>
      <c r="K46" s="131" t="str">
        <f t="shared" si="4"/>
        <v/>
      </c>
      <c r="L46" s="130">
        <v>18</v>
      </c>
      <c r="N46" s="59">
        <f t="shared" si="2"/>
        <v>0</v>
      </c>
    </row>
    <row r="47" spans="2:14" s="9" customFormat="1" ht="12" x14ac:dyDescent="0.2">
      <c r="B47" s="25" t="s">
        <v>28</v>
      </c>
      <c r="C47" s="26" t="s">
        <v>68</v>
      </c>
      <c r="D47" s="27">
        <v>14</v>
      </c>
      <c r="E47" s="29" t="s">
        <v>169</v>
      </c>
      <c r="F47" s="29" t="s">
        <v>170</v>
      </c>
      <c r="G47" s="30" t="s">
        <v>128</v>
      </c>
      <c r="H47" s="30">
        <v>1</v>
      </c>
      <c r="I47" s="30" t="s">
        <v>6</v>
      </c>
      <c r="J47" s="30" t="str">
        <f>IF($I47="11'er",$H47,"")</f>
        <v/>
      </c>
      <c r="K47" s="31">
        <f t="shared" si="4"/>
        <v>1</v>
      </c>
      <c r="L47" s="49">
        <v>13</v>
      </c>
      <c r="N47" s="59">
        <f t="shared" si="2"/>
        <v>1</v>
      </c>
    </row>
    <row r="48" spans="2:14" s="9" customFormat="1" ht="12" x14ac:dyDescent="0.2">
      <c r="B48" s="25" t="s">
        <v>28</v>
      </c>
      <c r="C48" s="26" t="s">
        <v>68</v>
      </c>
      <c r="D48" s="27">
        <v>14</v>
      </c>
      <c r="E48" s="26" t="s">
        <v>183</v>
      </c>
      <c r="F48" s="26" t="s">
        <v>184</v>
      </c>
      <c r="G48" s="27" t="s">
        <v>108</v>
      </c>
      <c r="H48" s="27">
        <v>1</v>
      </c>
      <c r="I48" s="27" t="s">
        <v>5</v>
      </c>
      <c r="J48" s="27">
        <f>IF($I48="11'er",$H48,"")</f>
        <v>1</v>
      </c>
      <c r="K48" s="131" t="str">
        <f t="shared" si="4"/>
        <v/>
      </c>
      <c r="L48" s="130">
        <v>14</v>
      </c>
      <c r="N48" s="59">
        <f t="shared" si="2"/>
        <v>0</v>
      </c>
    </row>
    <row r="49" spans="2:14" s="112" customFormat="1" ht="12.75" customHeight="1" x14ac:dyDescent="0.2">
      <c r="B49" s="109" t="s">
        <v>28</v>
      </c>
      <c r="C49" s="110" t="s">
        <v>65</v>
      </c>
      <c r="D49" s="351" t="s">
        <v>208</v>
      </c>
      <c r="E49" s="352"/>
      <c r="F49" s="353"/>
      <c r="G49" s="111"/>
      <c r="H49" s="111"/>
      <c r="I49" s="111"/>
      <c r="J49" s="111" t="str">
        <f t="shared" ref="J49:J54" si="5">IF($I49="11'er",$H49,"")</f>
        <v/>
      </c>
      <c r="K49" s="137" t="str">
        <f t="shared" si="4"/>
        <v/>
      </c>
      <c r="L49" s="136"/>
      <c r="N49" s="113"/>
    </row>
    <row r="50" spans="2:14" s="112" customFormat="1" ht="12" x14ac:dyDescent="0.2">
      <c r="B50" s="109" t="s">
        <v>28</v>
      </c>
      <c r="C50" s="110" t="s">
        <v>65</v>
      </c>
      <c r="D50" s="351" t="s">
        <v>89</v>
      </c>
      <c r="E50" s="352"/>
      <c r="F50" s="353"/>
      <c r="G50" s="111"/>
      <c r="H50" s="111"/>
      <c r="I50" s="111"/>
      <c r="J50" s="111" t="str">
        <f t="shared" si="5"/>
        <v/>
      </c>
      <c r="K50" s="137" t="str">
        <f t="shared" si="4"/>
        <v/>
      </c>
      <c r="L50" s="136"/>
      <c r="N50" s="113"/>
    </row>
    <row r="51" spans="2:14" s="112" customFormat="1" ht="12" x14ac:dyDescent="0.2">
      <c r="B51" s="109" t="s">
        <v>28</v>
      </c>
      <c r="C51" s="110" t="s">
        <v>66</v>
      </c>
      <c r="D51" s="351" t="s">
        <v>89</v>
      </c>
      <c r="E51" s="352"/>
      <c r="F51" s="353"/>
      <c r="G51" s="111"/>
      <c r="H51" s="111"/>
      <c r="I51" s="111"/>
      <c r="J51" s="111" t="str">
        <f t="shared" si="5"/>
        <v/>
      </c>
      <c r="K51" s="137" t="str">
        <f t="shared" si="4"/>
        <v/>
      </c>
      <c r="L51" s="136"/>
      <c r="N51" s="113"/>
    </row>
    <row r="52" spans="2:14" s="112" customFormat="1" ht="12" x14ac:dyDescent="0.2">
      <c r="B52" s="109" t="s">
        <v>28</v>
      </c>
      <c r="C52" s="110" t="s">
        <v>66</v>
      </c>
      <c r="D52" s="351" t="s">
        <v>89</v>
      </c>
      <c r="E52" s="352"/>
      <c r="F52" s="353"/>
      <c r="G52" s="111"/>
      <c r="H52" s="111"/>
      <c r="I52" s="111"/>
      <c r="J52" s="111" t="str">
        <f t="shared" si="5"/>
        <v/>
      </c>
      <c r="K52" s="137" t="str">
        <f t="shared" si="4"/>
        <v/>
      </c>
      <c r="L52" s="136"/>
      <c r="N52" s="113"/>
    </row>
    <row r="53" spans="2:14" s="112" customFormat="1" ht="12" x14ac:dyDescent="0.2">
      <c r="B53" s="109" t="s">
        <v>28</v>
      </c>
      <c r="C53" s="110" t="s">
        <v>67</v>
      </c>
      <c r="D53" s="354" t="s">
        <v>89</v>
      </c>
      <c r="E53" s="355"/>
      <c r="F53" s="356"/>
      <c r="G53" s="111"/>
      <c r="H53" s="111"/>
      <c r="I53" s="111"/>
      <c r="J53" s="111" t="str">
        <f t="shared" si="5"/>
        <v/>
      </c>
      <c r="K53" s="137" t="str">
        <f t="shared" si="4"/>
        <v/>
      </c>
      <c r="L53" s="136"/>
      <c r="N53" s="113"/>
    </row>
    <row r="54" spans="2:14" s="112" customFormat="1" ht="12.75" thickBot="1" x14ac:dyDescent="0.25">
      <c r="B54" s="114" t="s">
        <v>28</v>
      </c>
      <c r="C54" s="115" t="s">
        <v>67</v>
      </c>
      <c r="D54" s="335" t="s">
        <v>89</v>
      </c>
      <c r="E54" s="336"/>
      <c r="F54" s="337"/>
      <c r="G54" s="116"/>
      <c r="H54" s="116"/>
      <c r="I54" s="116"/>
      <c r="J54" s="116" t="str">
        <f t="shared" si="5"/>
        <v/>
      </c>
      <c r="K54" s="139" t="str">
        <f t="shared" si="4"/>
        <v/>
      </c>
      <c r="L54" s="138"/>
      <c r="N54" s="113"/>
    </row>
    <row r="55" spans="2:14" s="9" customFormat="1" ht="12" x14ac:dyDescent="0.2">
      <c r="B55" s="25" t="s">
        <v>20</v>
      </c>
      <c r="C55" s="26" t="s">
        <v>21</v>
      </c>
      <c r="D55" s="27">
        <v>18</v>
      </c>
      <c r="E55" s="26" t="s">
        <v>95</v>
      </c>
      <c r="F55" s="26" t="s">
        <v>147</v>
      </c>
      <c r="G55" s="27" t="s">
        <v>108</v>
      </c>
      <c r="H55" s="27">
        <v>1</v>
      </c>
      <c r="I55" s="27" t="s">
        <v>133</v>
      </c>
      <c r="J55" s="27">
        <v>1</v>
      </c>
      <c r="K55" s="131" t="str">
        <f>IF($I55="7'er",$H55,"")</f>
        <v/>
      </c>
      <c r="L55" s="130">
        <v>16</v>
      </c>
      <c r="N55" s="59">
        <f t="shared" si="2"/>
        <v>2</v>
      </c>
    </row>
    <row r="56" spans="2:14" s="9" customFormat="1" ht="12" x14ac:dyDescent="0.2">
      <c r="B56" s="25" t="s">
        <v>20</v>
      </c>
      <c r="C56" s="26" t="s">
        <v>22</v>
      </c>
      <c r="D56" s="27">
        <v>18</v>
      </c>
      <c r="E56" s="26" t="s">
        <v>95</v>
      </c>
      <c r="F56" s="26" t="s">
        <v>97</v>
      </c>
      <c r="G56" s="27" t="s">
        <v>99</v>
      </c>
      <c r="H56" s="27">
        <v>1</v>
      </c>
      <c r="I56" s="27" t="s">
        <v>5</v>
      </c>
      <c r="J56" s="27">
        <f t="shared" ref="J56:J95" si="6">IF($I56="11'er",$H56,"")</f>
        <v>1</v>
      </c>
      <c r="K56" s="131" t="str">
        <f t="shared" ref="K56:K95" si="7">IF($I56="7'er",$H56,"")</f>
        <v/>
      </c>
      <c r="L56" s="130">
        <v>18</v>
      </c>
      <c r="N56" s="59">
        <f t="shared" si="2"/>
        <v>0</v>
      </c>
    </row>
    <row r="57" spans="2:14" s="9" customFormat="1" ht="12" x14ac:dyDescent="0.2">
      <c r="B57" s="25" t="s">
        <v>20</v>
      </c>
      <c r="C57" s="26" t="s">
        <v>41</v>
      </c>
      <c r="D57" s="27">
        <v>25</v>
      </c>
      <c r="E57" s="26" t="s">
        <v>166</v>
      </c>
      <c r="F57" s="26" t="s">
        <v>168</v>
      </c>
      <c r="G57" s="27" t="s">
        <v>128</v>
      </c>
      <c r="H57" s="27">
        <v>2</v>
      </c>
      <c r="I57" s="27" t="s">
        <v>6</v>
      </c>
      <c r="J57" s="27" t="str">
        <f t="shared" si="6"/>
        <v/>
      </c>
      <c r="K57" s="131">
        <f t="shared" si="7"/>
        <v>2</v>
      </c>
      <c r="L57" s="130">
        <v>24</v>
      </c>
      <c r="N57" s="59">
        <f t="shared" si="2"/>
        <v>1</v>
      </c>
    </row>
    <row r="58" spans="2:14" s="9" customFormat="1" ht="12" x14ac:dyDescent="0.2">
      <c r="B58" s="25" t="s">
        <v>20</v>
      </c>
      <c r="C58" s="26" t="s">
        <v>42</v>
      </c>
      <c r="D58" s="27">
        <v>25</v>
      </c>
      <c r="E58" s="26" t="s">
        <v>132</v>
      </c>
      <c r="F58" s="26" t="s">
        <v>111</v>
      </c>
      <c r="G58" s="27" t="s">
        <v>107</v>
      </c>
      <c r="H58" s="27">
        <v>2</v>
      </c>
      <c r="I58" s="27" t="s">
        <v>133</v>
      </c>
      <c r="J58" s="27" t="str">
        <f t="shared" si="6"/>
        <v/>
      </c>
      <c r="K58" s="131">
        <v>2</v>
      </c>
      <c r="L58" s="130">
        <v>22</v>
      </c>
      <c r="N58" s="59">
        <f t="shared" si="2"/>
        <v>3</v>
      </c>
    </row>
    <row r="59" spans="2:14" s="9" customFormat="1" ht="12" x14ac:dyDescent="0.2">
      <c r="B59" s="25" t="s">
        <v>20</v>
      </c>
      <c r="C59" s="26" t="s">
        <v>48</v>
      </c>
      <c r="D59" s="27">
        <v>18</v>
      </c>
      <c r="E59" s="26" t="s">
        <v>114</v>
      </c>
      <c r="F59" s="26" t="s">
        <v>115</v>
      </c>
      <c r="G59" s="27" t="s">
        <v>93</v>
      </c>
      <c r="H59" s="27">
        <v>1</v>
      </c>
      <c r="I59" s="27" t="s">
        <v>5</v>
      </c>
      <c r="J59" s="27">
        <f t="shared" si="6"/>
        <v>1</v>
      </c>
      <c r="K59" s="131" t="str">
        <f>IF($I59="7'er",$H59,"")</f>
        <v/>
      </c>
      <c r="L59" s="130">
        <v>15</v>
      </c>
      <c r="N59" s="59">
        <f t="shared" si="2"/>
        <v>3</v>
      </c>
    </row>
    <row r="60" spans="2:14" s="9" customFormat="1" ht="12" x14ac:dyDescent="0.2">
      <c r="B60" s="25" t="s">
        <v>20</v>
      </c>
      <c r="C60" s="26" t="s">
        <v>51</v>
      </c>
      <c r="D60" s="27">
        <v>10</v>
      </c>
      <c r="E60" s="26" t="s">
        <v>166</v>
      </c>
      <c r="F60" s="26" t="s">
        <v>167</v>
      </c>
      <c r="G60" s="27" t="s">
        <v>101</v>
      </c>
      <c r="H60" s="27">
        <v>2</v>
      </c>
      <c r="I60" s="27" t="s">
        <v>6</v>
      </c>
      <c r="J60" s="27" t="str">
        <f t="shared" si="6"/>
        <v/>
      </c>
      <c r="K60" s="131">
        <f t="shared" si="7"/>
        <v>2</v>
      </c>
      <c r="L60" s="130">
        <v>11</v>
      </c>
      <c r="N60" s="59">
        <f t="shared" si="2"/>
        <v>-1</v>
      </c>
    </row>
    <row r="61" spans="2:14" s="9" customFormat="1" ht="12" x14ac:dyDescent="0.2">
      <c r="B61" s="25" t="s">
        <v>20</v>
      </c>
      <c r="C61" s="26" t="s">
        <v>49</v>
      </c>
      <c r="D61" s="27">
        <v>35</v>
      </c>
      <c r="E61" s="26" t="s">
        <v>95</v>
      </c>
      <c r="F61" s="26" t="s">
        <v>151</v>
      </c>
      <c r="G61" s="27" t="s">
        <v>107</v>
      </c>
      <c r="H61" s="27">
        <v>2</v>
      </c>
      <c r="I61" s="27" t="s">
        <v>133</v>
      </c>
      <c r="J61" s="27">
        <v>2</v>
      </c>
      <c r="K61" s="131" t="str">
        <f t="shared" si="7"/>
        <v/>
      </c>
      <c r="L61" s="130">
        <v>28</v>
      </c>
      <c r="N61" s="59">
        <f t="shared" si="2"/>
        <v>7</v>
      </c>
    </row>
    <row r="62" spans="2:14" s="9" customFormat="1" ht="12" x14ac:dyDescent="0.2">
      <c r="B62" s="25" t="s">
        <v>20</v>
      </c>
      <c r="C62" s="26" t="s">
        <v>29</v>
      </c>
      <c r="D62" s="27">
        <v>18</v>
      </c>
      <c r="E62" s="26" t="s">
        <v>95</v>
      </c>
      <c r="F62" s="26" t="s">
        <v>152</v>
      </c>
      <c r="G62" s="27" t="s">
        <v>107</v>
      </c>
      <c r="H62" s="27">
        <v>1</v>
      </c>
      <c r="I62" s="27" t="s">
        <v>133</v>
      </c>
      <c r="J62" s="27">
        <v>1</v>
      </c>
      <c r="K62" s="131" t="str">
        <f t="shared" si="7"/>
        <v/>
      </c>
      <c r="L62" s="130">
        <v>16</v>
      </c>
      <c r="N62" s="59">
        <f t="shared" si="2"/>
        <v>2</v>
      </c>
    </row>
    <row r="63" spans="2:14" s="9" customFormat="1" ht="12" x14ac:dyDescent="0.2">
      <c r="B63" s="25" t="s">
        <v>20</v>
      </c>
      <c r="C63" s="26" t="s">
        <v>32</v>
      </c>
      <c r="D63" s="27">
        <v>14</v>
      </c>
      <c r="E63" s="26" t="s">
        <v>171</v>
      </c>
      <c r="F63" s="26" t="s">
        <v>172</v>
      </c>
      <c r="G63" s="27" t="s">
        <v>94</v>
      </c>
      <c r="H63" s="27">
        <v>1</v>
      </c>
      <c r="I63" s="27" t="s">
        <v>6</v>
      </c>
      <c r="J63" s="27" t="str">
        <f>IF($I63="11'er",$H63,"")</f>
        <v/>
      </c>
      <c r="K63" s="131">
        <f t="shared" si="7"/>
        <v>1</v>
      </c>
      <c r="L63" s="130">
        <v>17</v>
      </c>
      <c r="N63" s="59">
        <f t="shared" si="2"/>
        <v>-3</v>
      </c>
    </row>
    <row r="64" spans="2:14" s="9" customFormat="1" ht="12" x14ac:dyDescent="0.2">
      <c r="B64" s="25" t="s">
        <v>20</v>
      </c>
      <c r="C64" s="26" t="s">
        <v>23</v>
      </c>
      <c r="D64" s="27">
        <v>18</v>
      </c>
      <c r="E64" s="26" t="s">
        <v>110</v>
      </c>
      <c r="F64" s="26" t="s">
        <v>156</v>
      </c>
      <c r="G64" s="27" t="s">
        <v>93</v>
      </c>
      <c r="H64" s="27">
        <v>1</v>
      </c>
      <c r="I64" s="27" t="s">
        <v>5</v>
      </c>
      <c r="J64" s="27">
        <f t="shared" si="6"/>
        <v>1</v>
      </c>
      <c r="K64" s="131" t="str">
        <f>IF($I64="7'er",$H64,"")</f>
        <v/>
      </c>
      <c r="L64" s="130">
        <v>16</v>
      </c>
      <c r="N64" s="59">
        <f t="shared" si="2"/>
        <v>2</v>
      </c>
    </row>
    <row r="65" spans="2:14" s="9" customFormat="1" ht="12" x14ac:dyDescent="0.2">
      <c r="B65" s="25" t="s">
        <v>20</v>
      </c>
      <c r="C65" s="26" t="s">
        <v>43</v>
      </c>
      <c r="D65" s="27">
        <v>12</v>
      </c>
      <c r="E65" s="26" t="s">
        <v>130</v>
      </c>
      <c r="F65" s="26" t="s">
        <v>131</v>
      </c>
      <c r="G65" s="27" t="s">
        <v>98</v>
      </c>
      <c r="H65" s="27">
        <v>1</v>
      </c>
      <c r="I65" s="27" t="s">
        <v>5</v>
      </c>
      <c r="J65" s="27">
        <f t="shared" si="6"/>
        <v>1</v>
      </c>
      <c r="K65" s="131" t="str">
        <f t="shared" si="7"/>
        <v/>
      </c>
      <c r="L65" s="130">
        <v>10</v>
      </c>
      <c r="N65" s="59">
        <f t="shared" si="2"/>
        <v>2</v>
      </c>
    </row>
    <row r="66" spans="2:14" s="9" customFormat="1" ht="12" x14ac:dyDescent="0.2">
      <c r="B66" s="25" t="s">
        <v>20</v>
      </c>
      <c r="C66" s="26" t="s">
        <v>24</v>
      </c>
      <c r="D66" s="27">
        <v>18</v>
      </c>
      <c r="E66" s="26" t="s">
        <v>203</v>
      </c>
      <c r="F66" s="26" t="s">
        <v>155</v>
      </c>
      <c r="G66" s="27" t="s">
        <v>93</v>
      </c>
      <c r="H66" s="27">
        <v>1</v>
      </c>
      <c r="I66" s="27" t="s">
        <v>5</v>
      </c>
      <c r="J66" s="27">
        <f t="shared" si="6"/>
        <v>1</v>
      </c>
      <c r="K66" s="131" t="str">
        <f t="shared" si="7"/>
        <v/>
      </c>
      <c r="L66" s="130">
        <v>16</v>
      </c>
      <c r="N66" s="59">
        <f t="shared" si="2"/>
        <v>2</v>
      </c>
    </row>
    <row r="67" spans="2:14" s="9" customFormat="1" ht="12" x14ac:dyDescent="0.2">
      <c r="B67" s="25" t="s">
        <v>20</v>
      </c>
      <c r="C67" s="26" t="s">
        <v>25</v>
      </c>
      <c r="D67" s="27">
        <v>18</v>
      </c>
      <c r="E67" s="26" t="s">
        <v>95</v>
      </c>
      <c r="F67" s="26" t="s">
        <v>117</v>
      </c>
      <c r="G67" s="27" t="s">
        <v>105</v>
      </c>
      <c r="H67" s="27">
        <v>1</v>
      </c>
      <c r="I67" s="27" t="s">
        <v>5</v>
      </c>
      <c r="J67" s="27">
        <f t="shared" si="6"/>
        <v>1</v>
      </c>
      <c r="K67" s="131" t="str">
        <f t="shared" si="7"/>
        <v/>
      </c>
      <c r="L67" s="130">
        <v>17</v>
      </c>
      <c r="N67" s="59">
        <f t="shared" si="2"/>
        <v>1</v>
      </c>
    </row>
    <row r="68" spans="2:14" s="9" customFormat="1" ht="12" x14ac:dyDescent="0.2">
      <c r="B68" s="25" t="s">
        <v>20</v>
      </c>
      <c r="C68" s="26" t="s">
        <v>26</v>
      </c>
      <c r="D68" s="27">
        <v>18</v>
      </c>
      <c r="E68" s="26" t="s">
        <v>95</v>
      </c>
      <c r="F68" s="26" t="s">
        <v>96</v>
      </c>
      <c r="G68" s="27" t="s">
        <v>93</v>
      </c>
      <c r="H68" s="27">
        <v>1</v>
      </c>
      <c r="I68" s="27" t="s">
        <v>5</v>
      </c>
      <c r="J68" s="27">
        <f t="shared" si="6"/>
        <v>1</v>
      </c>
      <c r="K68" s="131" t="str">
        <f t="shared" si="7"/>
        <v/>
      </c>
      <c r="L68" s="130">
        <v>14</v>
      </c>
      <c r="N68" s="59">
        <f t="shared" si="2"/>
        <v>4</v>
      </c>
    </row>
    <row r="69" spans="2:14" s="112" customFormat="1" ht="12" x14ac:dyDescent="0.2">
      <c r="B69" s="109" t="s">
        <v>20</v>
      </c>
      <c r="C69" s="110" t="s">
        <v>78</v>
      </c>
      <c r="D69" s="111"/>
      <c r="E69" s="110" t="s">
        <v>211</v>
      </c>
      <c r="F69" s="110"/>
      <c r="G69" s="111" t="s">
        <v>212</v>
      </c>
      <c r="H69" s="111"/>
      <c r="I69" s="111"/>
      <c r="J69" s="111" t="str">
        <f t="shared" si="6"/>
        <v/>
      </c>
      <c r="K69" s="137" t="str">
        <f t="shared" si="7"/>
        <v/>
      </c>
      <c r="L69" s="136"/>
      <c r="N69" s="113">
        <f t="shared" ref="N69:N97" si="8">D69-L69</f>
        <v>0</v>
      </c>
    </row>
    <row r="70" spans="2:14" s="112" customFormat="1" ht="12.75" customHeight="1" x14ac:dyDescent="0.2">
      <c r="B70" s="109" t="s">
        <v>20</v>
      </c>
      <c r="C70" s="110" t="s">
        <v>52</v>
      </c>
      <c r="D70" s="351" t="s">
        <v>81</v>
      </c>
      <c r="E70" s="352"/>
      <c r="F70" s="353"/>
      <c r="G70" s="111"/>
      <c r="H70" s="111"/>
      <c r="I70" s="111" t="s">
        <v>6</v>
      </c>
      <c r="J70" s="111" t="str">
        <f t="shared" si="6"/>
        <v/>
      </c>
      <c r="K70" s="137">
        <f t="shared" si="7"/>
        <v>0</v>
      </c>
      <c r="L70" s="136"/>
      <c r="N70" s="113"/>
    </row>
    <row r="71" spans="2:14" s="112" customFormat="1" ht="13.5" customHeight="1" thickBot="1" x14ac:dyDescent="0.25">
      <c r="B71" s="114" t="s">
        <v>20</v>
      </c>
      <c r="C71" s="115" t="s">
        <v>53</v>
      </c>
      <c r="D71" s="335" t="s">
        <v>81</v>
      </c>
      <c r="E71" s="336"/>
      <c r="F71" s="337"/>
      <c r="G71" s="116"/>
      <c r="H71" s="116"/>
      <c r="I71" s="116" t="s">
        <v>6</v>
      </c>
      <c r="J71" s="116" t="str">
        <f t="shared" si="6"/>
        <v/>
      </c>
      <c r="K71" s="139">
        <f t="shared" si="7"/>
        <v>0</v>
      </c>
      <c r="L71" s="138"/>
      <c r="N71" s="113"/>
    </row>
    <row r="72" spans="2:14" s="9" customFormat="1" ht="15" x14ac:dyDescent="0.25">
      <c r="B72" s="25" t="s">
        <v>18</v>
      </c>
      <c r="C72" s="26" t="s">
        <v>9</v>
      </c>
      <c r="D72" s="27">
        <v>30</v>
      </c>
      <c r="E72" s="141" t="s">
        <v>102</v>
      </c>
      <c r="F72" s="26" t="s">
        <v>103</v>
      </c>
      <c r="G72" s="27" t="s">
        <v>98</v>
      </c>
      <c r="H72" s="27">
        <v>3</v>
      </c>
      <c r="I72" s="27" t="s">
        <v>6</v>
      </c>
      <c r="J72" s="27" t="str">
        <f t="shared" si="6"/>
        <v/>
      </c>
      <c r="K72" s="131">
        <f t="shared" si="7"/>
        <v>3</v>
      </c>
      <c r="L72" s="130">
        <v>27</v>
      </c>
      <c r="N72" s="59">
        <f t="shared" si="8"/>
        <v>3</v>
      </c>
    </row>
    <row r="73" spans="2:14" s="11" customFormat="1" ht="15" x14ac:dyDescent="0.25">
      <c r="B73" s="25" t="s">
        <v>18</v>
      </c>
      <c r="C73" s="26" t="s">
        <v>19</v>
      </c>
      <c r="D73" s="27">
        <v>15</v>
      </c>
      <c r="E73" s="141" t="s">
        <v>135</v>
      </c>
      <c r="F73" s="26" t="s">
        <v>136</v>
      </c>
      <c r="G73" s="27" t="s">
        <v>94</v>
      </c>
      <c r="H73" s="27">
        <v>2</v>
      </c>
      <c r="I73" s="27" t="s">
        <v>6</v>
      </c>
      <c r="J73" s="27" t="str">
        <f t="shared" si="6"/>
        <v/>
      </c>
      <c r="K73" s="131">
        <f t="shared" si="7"/>
        <v>2</v>
      </c>
      <c r="L73" s="130">
        <v>14</v>
      </c>
      <c r="N73" s="59">
        <f t="shared" si="8"/>
        <v>1</v>
      </c>
    </row>
    <row r="74" spans="2:14" s="11" customFormat="1" ht="15.75" thickBot="1" x14ac:dyDescent="0.3">
      <c r="B74" s="32" t="s">
        <v>18</v>
      </c>
      <c r="C74" s="33" t="s">
        <v>57</v>
      </c>
      <c r="D74" s="34"/>
      <c r="E74" s="222" t="s">
        <v>135</v>
      </c>
      <c r="F74" s="33" t="s">
        <v>136</v>
      </c>
      <c r="G74" s="34"/>
      <c r="H74" s="34"/>
      <c r="I74" s="34"/>
      <c r="J74" s="34" t="str">
        <f t="shared" si="6"/>
        <v/>
      </c>
      <c r="K74" s="66" t="str">
        <f t="shared" si="7"/>
        <v/>
      </c>
      <c r="L74" s="65"/>
      <c r="N74" s="59">
        <f t="shared" si="8"/>
        <v>0</v>
      </c>
    </row>
    <row r="75" spans="2:14" s="11" customFormat="1" ht="15" x14ac:dyDescent="0.25">
      <c r="B75" s="25" t="s">
        <v>47</v>
      </c>
      <c r="C75" s="26" t="s">
        <v>79</v>
      </c>
      <c r="D75" s="27">
        <v>15</v>
      </c>
      <c r="E75" s="141" t="s">
        <v>137</v>
      </c>
      <c r="F75" s="26" t="s">
        <v>117</v>
      </c>
      <c r="G75" s="27" t="s">
        <v>138</v>
      </c>
      <c r="H75" s="27">
        <v>2</v>
      </c>
      <c r="I75" s="27" t="s">
        <v>140</v>
      </c>
      <c r="J75" s="27">
        <v>1</v>
      </c>
      <c r="K75" s="131">
        <v>1</v>
      </c>
      <c r="L75" s="130">
        <v>19</v>
      </c>
      <c r="N75" s="59">
        <f t="shared" si="8"/>
        <v>-4</v>
      </c>
    </row>
    <row r="76" spans="2:14" s="11" customFormat="1" ht="15" x14ac:dyDescent="0.25">
      <c r="B76" s="25" t="s">
        <v>47</v>
      </c>
      <c r="C76" s="26" t="s">
        <v>79</v>
      </c>
      <c r="D76" s="27">
        <v>15</v>
      </c>
      <c r="E76" s="141" t="s">
        <v>137</v>
      </c>
      <c r="F76" s="26" t="s">
        <v>117</v>
      </c>
      <c r="G76" s="27" t="s">
        <v>139</v>
      </c>
      <c r="H76" s="27">
        <v>2</v>
      </c>
      <c r="I76" s="27" t="s">
        <v>6</v>
      </c>
      <c r="J76" s="27"/>
      <c r="K76" s="131">
        <v>2</v>
      </c>
      <c r="L76" s="130">
        <v>12</v>
      </c>
      <c r="N76" s="59">
        <f t="shared" si="8"/>
        <v>3</v>
      </c>
    </row>
    <row r="77" spans="2:14" s="11" customFormat="1" ht="15" x14ac:dyDescent="0.25">
      <c r="B77" s="25" t="s">
        <v>47</v>
      </c>
      <c r="C77" s="26" t="s">
        <v>80</v>
      </c>
      <c r="D77" s="27">
        <v>18</v>
      </c>
      <c r="E77" s="141" t="s">
        <v>137</v>
      </c>
      <c r="F77" s="26" t="s">
        <v>117</v>
      </c>
      <c r="G77" s="27" t="s">
        <v>94</v>
      </c>
      <c r="H77" s="27">
        <v>1</v>
      </c>
      <c r="I77" s="27"/>
      <c r="J77" s="27" t="str">
        <f t="shared" si="6"/>
        <v/>
      </c>
      <c r="K77" s="131">
        <v>1</v>
      </c>
      <c r="L77" s="130">
        <v>15</v>
      </c>
      <c r="N77" s="59">
        <f t="shared" si="8"/>
        <v>3</v>
      </c>
    </row>
    <row r="78" spans="2:14" s="11" customFormat="1" ht="15.75" thickBot="1" x14ac:dyDescent="0.3">
      <c r="B78" s="32" t="s">
        <v>47</v>
      </c>
      <c r="C78" s="33" t="s">
        <v>80</v>
      </c>
      <c r="D78" s="34">
        <v>20</v>
      </c>
      <c r="E78" s="222" t="s">
        <v>137</v>
      </c>
      <c r="F78" s="33" t="s">
        <v>117</v>
      </c>
      <c r="G78" s="34" t="s">
        <v>104</v>
      </c>
      <c r="H78" s="34">
        <v>1</v>
      </c>
      <c r="I78" s="34" t="s">
        <v>141</v>
      </c>
      <c r="J78" s="34" t="str">
        <f t="shared" si="6"/>
        <v/>
      </c>
      <c r="K78" s="66">
        <v>1</v>
      </c>
      <c r="L78" s="65">
        <v>4</v>
      </c>
      <c r="M78" s="9"/>
      <c r="N78" s="59">
        <f t="shared" si="8"/>
        <v>16</v>
      </c>
    </row>
    <row r="79" spans="2:14" s="47" customFormat="1" ht="12" x14ac:dyDescent="0.2">
      <c r="B79" s="75" t="s">
        <v>56</v>
      </c>
      <c r="C79" s="68" t="s">
        <v>11</v>
      </c>
      <c r="D79" s="67">
        <v>18</v>
      </c>
      <c r="E79" s="85" t="s">
        <v>207</v>
      </c>
      <c r="F79" s="85"/>
      <c r="G79" s="71"/>
      <c r="H79" s="71"/>
      <c r="I79" s="71" t="s">
        <v>6</v>
      </c>
      <c r="J79" s="71" t="str">
        <f t="shared" si="6"/>
        <v/>
      </c>
      <c r="K79" s="133">
        <f t="shared" si="7"/>
        <v>0</v>
      </c>
      <c r="L79" s="132"/>
      <c r="N79" s="76">
        <f t="shared" si="8"/>
        <v>18</v>
      </c>
    </row>
    <row r="80" spans="2:14" s="47" customFormat="1" ht="12" x14ac:dyDescent="0.2">
      <c r="B80" s="75" t="s">
        <v>56</v>
      </c>
      <c r="C80" s="68" t="s">
        <v>12</v>
      </c>
      <c r="D80" s="67">
        <v>18</v>
      </c>
      <c r="E80" s="68" t="s">
        <v>207</v>
      </c>
      <c r="F80" s="68"/>
      <c r="G80" s="67"/>
      <c r="H80" s="67"/>
      <c r="I80" s="67" t="s">
        <v>6</v>
      </c>
      <c r="J80" s="67" t="str">
        <f t="shared" si="6"/>
        <v/>
      </c>
      <c r="K80" s="108">
        <f t="shared" si="7"/>
        <v>0</v>
      </c>
      <c r="L80" s="107"/>
      <c r="N80" s="76">
        <f t="shared" si="8"/>
        <v>18</v>
      </c>
    </row>
    <row r="81" spans="2:14" s="47" customFormat="1" ht="12" x14ac:dyDescent="0.2">
      <c r="B81" s="75" t="s">
        <v>56</v>
      </c>
      <c r="C81" s="68" t="s">
        <v>13</v>
      </c>
      <c r="D81" s="67">
        <v>18</v>
      </c>
      <c r="E81" s="68" t="s">
        <v>207</v>
      </c>
      <c r="F81" s="68"/>
      <c r="G81" s="67"/>
      <c r="H81" s="67"/>
      <c r="I81" s="67" t="s">
        <v>6</v>
      </c>
      <c r="J81" s="67" t="str">
        <f t="shared" si="6"/>
        <v/>
      </c>
      <c r="K81" s="108">
        <f t="shared" si="7"/>
        <v>0</v>
      </c>
      <c r="L81" s="107"/>
      <c r="N81" s="76">
        <f t="shared" si="8"/>
        <v>18</v>
      </c>
    </row>
    <row r="82" spans="2:14" s="47" customFormat="1" ht="12" x14ac:dyDescent="0.2">
      <c r="B82" s="75" t="s">
        <v>56</v>
      </c>
      <c r="C82" s="68" t="s">
        <v>124</v>
      </c>
      <c r="D82" s="67">
        <v>35</v>
      </c>
      <c r="E82" s="68" t="s">
        <v>207</v>
      </c>
      <c r="F82" s="68"/>
      <c r="G82" s="67"/>
      <c r="H82" s="67"/>
      <c r="I82" s="67" t="s">
        <v>126</v>
      </c>
      <c r="J82" s="67"/>
      <c r="K82" s="108"/>
      <c r="L82" s="107"/>
      <c r="N82" s="76">
        <f>D82-L82</f>
        <v>35</v>
      </c>
    </row>
    <row r="83" spans="2:14" s="47" customFormat="1" ht="12" x14ac:dyDescent="0.2">
      <c r="B83" s="75" t="s">
        <v>45</v>
      </c>
      <c r="C83" s="68" t="s">
        <v>9</v>
      </c>
      <c r="D83" s="67">
        <v>30</v>
      </c>
      <c r="E83" s="68" t="s">
        <v>207</v>
      </c>
      <c r="F83" s="68"/>
      <c r="G83" s="67"/>
      <c r="H83" s="67"/>
      <c r="I83" s="73" t="s">
        <v>5</v>
      </c>
      <c r="J83" s="73">
        <f t="shared" si="6"/>
        <v>0</v>
      </c>
      <c r="K83" s="87" t="str">
        <f t="shared" si="7"/>
        <v/>
      </c>
      <c r="L83" s="86"/>
      <c r="N83" s="76">
        <f t="shared" si="8"/>
        <v>30</v>
      </c>
    </row>
    <row r="84" spans="2:14" s="47" customFormat="1" ht="12.75" thickBot="1" x14ac:dyDescent="0.25">
      <c r="B84" s="77" t="s">
        <v>45</v>
      </c>
      <c r="C84" s="70" t="s">
        <v>46</v>
      </c>
      <c r="D84" s="69">
        <v>18</v>
      </c>
      <c r="E84" s="70" t="s">
        <v>207</v>
      </c>
      <c r="F84" s="70"/>
      <c r="G84" s="69"/>
      <c r="H84" s="69"/>
      <c r="I84" s="69" t="s">
        <v>6</v>
      </c>
      <c r="J84" s="69" t="str">
        <f t="shared" si="6"/>
        <v/>
      </c>
      <c r="K84" s="135">
        <f t="shared" si="7"/>
        <v>0</v>
      </c>
      <c r="L84" s="134"/>
      <c r="N84" s="76">
        <f t="shared" si="8"/>
        <v>18</v>
      </c>
    </row>
    <row r="85" spans="2:14" s="9" customFormat="1" ht="12" x14ac:dyDescent="0.2">
      <c r="B85" s="25" t="s">
        <v>10</v>
      </c>
      <c r="C85" s="26" t="s">
        <v>9</v>
      </c>
      <c r="D85" s="27">
        <v>30</v>
      </c>
      <c r="E85" s="29" t="s">
        <v>112</v>
      </c>
      <c r="F85" s="29" t="s">
        <v>199</v>
      </c>
      <c r="G85" s="30" t="s">
        <v>104</v>
      </c>
      <c r="H85" s="30">
        <v>3</v>
      </c>
      <c r="I85" s="30" t="s">
        <v>153</v>
      </c>
      <c r="J85" s="30" t="str">
        <f t="shared" si="6"/>
        <v/>
      </c>
      <c r="K85" s="31">
        <v>3</v>
      </c>
      <c r="L85" s="49">
        <v>36</v>
      </c>
      <c r="N85" s="59">
        <f t="shared" si="8"/>
        <v>-6</v>
      </c>
    </row>
    <row r="86" spans="2:14" s="9" customFormat="1" ht="12" x14ac:dyDescent="0.2">
      <c r="B86" s="25" t="s">
        <v>10</v>
      </c>
      <c r="C86" s="26" t="s">
        <v>44</v>
      </c>
      <c r="D86" s="27">
        <v>30</v>
      </c>
      <c r="E86" s="26" t="s">
        <v>112</v>
      </c>
      <c r="F86" s="26" t="s">
        <v>113</v>
      </c>
      <c r="G86" s="27" t="s">
        <v>94</v>
      </c>
      <c r="H86" s="27">
        <v>3</v>
      </c>
      <c r="I86" s="27" t="s">
        <v>6</v>
      </c>
      <c r="J86" s="27" t="str">
        <f t="shared" si="6"/>
        <v/>
      </c>
      <c r="K86" s="131">
        <f t="shared" si="7"/>
        <v>3</v>
      </c>
      <c r="L86" s="130">
        <v>28</v>
      </c>
      <c r="N86" s="59">
        <f t="shared" si="8"/>
        <v>2</v>
      </c>
    </row>
    <row r="87" spans="2:14" s="9" customFormat="1" ht="12" x14ac:dyDescent="0.2">
      <c r="B87" s="25" t="s">
        <v>10</v>
      </c>
      <c r="C87" s="26" t="s">
        <v>191</v>
      </c>
      <c r="D87" s="27">
        <v>18</v>
      </c>
      <c r="E87" s="26" t="s">
        <v>112</v>
      </c>
      <c r="F87" s="26" t="s">
        <v>154</v>
      </c>
      <c r="G87" s="27" t="s">
        <v>128</v>
      </c>
      <c r="H87" s="27">
        <v>2</v>
      </c>
      <c r="I87" s="27" t="s">
        <v>6</v>
      </c>
      <c r="J87" s="27" t="str">
        <f t="shared" si="6"/>
        <v/>
      </c>
      <c r="K87" s="131">
        <f t="shared" si="7"/>
        <v>2</v>
      </c>
      <c r="L87" s="130">
        <v>19</v>
      </c>
      <c r="N87" s="59">
        <f t="shared" si="8"/>
        <v>-1</v>
      </c>
    </row>
    <row r="88" spans="2:14" s="9" customFormat="1" ht="12" x14ac:dyDescent="0.2">
      <c r="B88" s="25" t="s">
        <v>10</v>
      </c>
      <c r="C88" s="26" t="s">
        <v>192</v>
      </c>
      <c r="D88" s="27">
        <v>15</v>
      </c>
      <c r="E88" s="26" t="s">
        <v>157</v>
      </c>
      <c r="F88" s="26" t="s">
        <v>158</v>
      </c>
      <c r="G88" s="27" t="s">
        <v>98</v>
      </c>
      <c r="H88" s="27">
        <v>1</v>
      </c>
      <c r="I88" s="27" t="s">
        <v>6</v>
      </c>
      <c r="J88" s="27" t="str">
        <f t="shared" si="6"/>
        <v/>
      </c>
      <c r="K88" s="131">
        <f t="shared" si="7"/>
        <v>1</v>
      </c>
      <c r="L88" s="130">
        <v>12</v>
      </c>
      <c r="N88" s="59">
        <f t="shared" si="8"/>
        <v>3</v>
      </c>
    </row>
    <row r="89" spans="2:14" s="9" customFormat="1" ht="12" x14ac:dyDescent="0.2">
      <c r="B89" s="25" t="s">
        <v>10</v>
      </c>
      <c r="C89" s="26" t="s">
        <v>193</v>
      </c>
      <c r="D89" s="27">
        <v>15</v>
      </c>
      <c r="E89" s="26" t="s">
        <v>157</v>
      </c>
      <c r="F89" s="26" t="s">
        <v>159</v>
      </c>
      <c r="G89" s="27" t="s">
        <v>108</v>
      </c>
      <c r="H89" s="27">
        <v>1</v>
      </c>
      <c r="I89" s="27" t="s">
        <v>5</v>
      </c>
      <c r="J89" s="27">
        <f t="shared" si="6"/>
        <v>1</v>
      </c>
      <c r="K89" s="131" t="str">
        <f t="shared" si="7"/>
        <v/>
      </c>
      <c r="L89" s="130">
        <v>12</v>
      </c>
      <c r="N89" s="59">
        <f t="shared" si="8"/>
        <v>3</v>
      </c>
    </row>
    <row r="90" spans="2:14" s="9" customFormat="1" ht="12" x14ac:dyDescent="0.2">
      <c r="B90" s="25" t="s">
        <v>10</v>
      </c>
      <c r="C90" s="26" t="s">
        <v>194</v>
      </c>
      <c r="D90" s="27">
        <v>15</v>
      </c>
      <c r="E90" s="26" t="s">
        <v>112</v>
      </c>
      <c r="F90" s="26" t="s">
        <v>198</v>
      </c>
      <c r="G90" s="27" t="s">
        <v>104</v>
      </c>
      <c r="H90" s="27">
        <v>2</v>
      </c>
      <c r="I90" s="27" t="s">
        <v>6</v>
      </c>
      <c r="J90" s="27" t="str">
        <f t="shared" si="6"/>
        <v/>
      </c>
      <c r="K90" s="131">
        <f t="shared" si="7"/>
        <v>2</v>
      </c>
      <c r="L90" s="130">
        <v>10</v>
      </c>
      <c r="N90" s="59">
        <f t="shared" si="8"/>
        <v>5</v>
      </c>
    </row>
    <row r="91" spans="2:14" s="9" customFormat="1" ht="12" x14ac:dyDescent="0.2">
      <c r="B91" s="25" t="s">
        <v>10</v>
      </c>
      <c r="C91" s="26" t="s">
        <v>195</v>
      </c>
      <c r="D91" s="27">
        <v>15</v>
      </c>
      <c r="E91" s="26" t="s">
        <v>205</v>
      </c>
      <c r="F91" s="26" t="s">
        <v>206</v>
      </c>
      <c r="G91" s="27" t="s">
        <v>128</v>
      </c>
      <c r="H91" s="27">
        <v>1</v>
      </c>
      <c r="I91" s="27" t="s">
        <v>6</v>
      </c>
      <c r="J91" s="27" t="str">
        <f t="shared" si="6"/>
        <v/>
      </c>
      <c r="K91" s="131">
        <f t="shared" si="7"/>
        <v>1</v>
      </c>
      <c r="L91" s="130">
        <v>10</v>
      </c>
      <c r="N91" s="59">
        <f t="shared" si="8"/>
        <v>5</v>
      </c>
    </row>
    <row r="92" spans="2:14" s="9" customFormat="1" ht="12" x14ac:dyDescent="0.2">
      <c r="B92" s="25" t="s">
        <v>10</v>
      </c>
      <c r="C92" s="26" t="s">
        <v>196</v>
      </c>
      <c r="D92" s="27">
        <v>15</v>
      </c>
      <c r="E92" s="26" t="s">
        <v>116</v>
      </c>
      <c r="F92" s="26" t="s">
        <v>200</v>
      </c>
      <c r="G92" s="27" t="s">
        <v>107</v>
      </c>
      <c r="H92" s="27">
        <v>1</v>
      </c>
      <c r="I92" s="27" t="s">
        <v>133</v>
      </c>
      <c r="J92" s="27">
        <v>1</v>
      </c>
      <c r="K92" s="131" t="str">
        <f t="shared" si="7"/>
        <v/>
      </c>
      <c r="L92" s="130">
        <v>15</v>
      </c>
      <c r="N92" s="59">
        <f t="shared" si="8"/>
        <v>0</v>
      </c>
    </row>
    <row r="93" spans="2:14" s="9" customFormat="1" ht="12" x14ac:dyDescent="0.2">
      <c r="B93" s="25" t="s">
        <v>10</v>
      </c>
      <c r="C93" s="26" t="s">
        <v>197</v>
      </c>
      <c r="D93" s="27">
        <v>15</v>
      </c>
      <c r="E93" s="74" t="s">
        <v>183</v>
      </c>
      <c r="F93" s="74" t="s">
        <v>202</v>
      </c>
      <c r="G93" s="27" t="s">
        <v>105</v>
      </c>
      <c r="H93" s="27">
        <v>1</v>
      </c>
      <c r="I93" s="27" t="s">
        <v>5</v>
      </c>
      <c r="J93" s="27">
        <v>1</v>
      </c>
      <c r="K93" s="131">
        <f>K82</f>
        <v>0</v>
      </c>
      <c r="L93" s="130">
        <v>14</v>
      </c>
      <c r="N93" s="59">
        <f t="shared" si="8"/>
        <v>1</v>
      </c>
    </row>
    <row r="94" spans="2:14" s="9" customFormat="1" ht="12.75" thickBot="1" x14ac:dyDescent="0.25">
      <c r="B94" s="32" t="s">
        <v>10</v>
      </c>
      <c r="C94" s="33" t="s">
        <v>14</v>
      </c>
      <c r="D94" s="34">
        <v>18</v>
      </c>
      <c r="E94" s="33" t="s">
        <v>205</v>
      </c>
      <c r="F94" s="33" t="s">
        <v>206</v>
      </c>
      <c r="G94" s="34" t="s">
        <v>100</v>
      </c>
      <c r="H94" s="34">
        <v>1</v>
      </c>
      <c r="I94" s="34" t="s">
        <v>6</v>
      </c>
      <c r="J94" s="34" t="str">
        <f t="shared" si="6"/>
        <v/>
      </c>
      <c r="K94" s="66">
        <f t="shared" si="7"/>
        <v>1</v>
      </c>
      <c r="L94" s="65">
        <v>11</v>
      </c>
      <c r="N94" s="59">
        <f t="shared" si="8"/>
        <v>7</v>
      </c>
    </row>
    <row r="95" spans="2:14" s="9" customFormat="1" ht="12.75" thickBot="1" x14ac:dyDescent="0.25">
      <c r="B95" s="38" t="s">
        <v>82</v>
      </c>
      <c r="C95" s="39" t="s">
        <v>83</v>
      </c>
      <c r="D95" s="40">
        <v>35</v>
      </c>
      <c r="E95" s="39" t="s">
        <v>92</v>
      </c>
      <c r="F95" s="39" t="s">
        <v>204</v>
      </c>
      <c r="G95" s="40" t="s">
        <v>94</v>
      </c>
      <c r="H95" s="40">
        <v>2</v>
      </c>
      <c r="I95" s="41" t="s">
        <v>6</v>
      </c>
      <c r="J95" s="40" t="str">
        <f t="shared" si="6"/>
        <v/>
      </c>
      <c r="K95" s="42">
        <f t="shared" si="7"/>
        <v>2</v>
      </c>
      <c r="L95" s="50">
        <v>25</v>
      </c>
      <c r="N95" s="59">
        <f t="shared" si="8"/>
        <v>10</v>
      </c>
    </row>
    <row r="96" spans="2:14" s="9" customFormat="1" ht="12" x14ac:dyDescent="0.2">
      <c r="B96" s="21" t="s">
        <v>50</v>
      </c>
      <c r="C96" s="22"/>
      <c r="D96" s="46">
        <f>SUM($D$4:$D$94)+D95</f>
        <v>1518</v>
      </c>
      <c r="E96" s="23"/>
      <c r="F96" s="23"/>
      <c r="G96" s="24"/>
      <c r="H96" s="24"/>
      <c r="I96" s="24"/>
      <c r="J96" s="23">
        <f>SUM(J4:J95)</f>
        <v>27</v>
      </c>
      <c r="K96" s="44">
        <f>SUM(K4:K95)</f>
        <v>78</v>
      </c>
      <c r="L96" s="51">
        <f>SUM(L4:L95)</f>
        <v>1204</v>
      </c>
      <c r="N96" s="59">
        <f t="shared" si="8"/>
        <v>314</v>
      </c>
    </row>
    <row r="97" spans="2:14" s="9" customFormat="1" ht="12" x14ac:dyDescent="0.2">
      <c r="B97" s="15"/>
      <c r="C97" s="15"/>
      <c r="D97" s="16"/>
      <c r="E97" s="15"/>
      <c r="F97" s="15"/>
      <c r="G97" s="16"/>
      <c r="H97" s="16"/>
      <c r="I97" s="16" t="s">
        <v>50</v>
      </c>
      <c r="J97" s="15">
        <f>J96+K96</f>
        <v>105</v>
      </c>
      <c r="K97" s="15"/>
      <c r="L97" s="52"/>
      <c r="N97" s="59">
        <f t="shared" si="8"/>
        <v>0</v>
      </c>
    </row>
    <row r="98" spans="2:14" ht="15" x14ac:dyDescent="0.25">
      <c r="B98" s="45">
        <v>42152</v>
      </c>
    </row>
    <row r="99" spans="2:14" ht="15" x14ac:dyDescent="0.25"/>
  </sheetData>
  <autoFilter ref="B3:L98" xr:uid="{00000000-0009-0000-0000-000004000000}"/>
  <mergeCells count="13">
    <mergeCell ref="D49:F49"/>
    <mergeCell ref="B2:L2"/>
    <mergeCell ref="D9:F9"/>
    <mergeCell ref="D10:F10"/>
    <mergeCell ref="D33:F33"/>
    <mergeCell ref="D34:F34"/>
    <mergeCell ref="D71:F71"/>
    <mergeCell ref="D50:F50"/>
    <mergeCell ref="D51:F51"/>
    <mergeCell ref="D52:F52"/>
    <mergeCell ref="D53:F53"/>
    <mergeCell ref="D54:F54"/>
    <mergeCell ref="D70:F70"/>
  </mergeCells>
  <printOptions horizontalCentered="1"/>
  <pageMargins left="0.23622047244094491" right="0.23622047244094491" top="0.22" bottom="0.47" header="0.9055118110236221" footer="0.15748031496062992"/>
  <pageSetup paperSize="8" firstPageNumber="0" fitToHeight="2" orientation="landscape" verticalDpi="300" copies="4" r:id="rId1"/>
  <headerFooter alignWithMargins="0">
    <oddFooter>&amp;C&amp;"c,Regular"&amp;8&amp;P av &amp;N</oddFooter>
  </headerFooter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indexed="10"/>
    <pageSetUpPr fitToPage="1"/>
  </sheetPr>
  <dimension ref="B1:I74"/>
  <sheetViews>
    <sheetView showGridLines="0" showZeros="0" workbookViewId="0">
      <pane ySplit="3" topLeftCell="A4" activePane="bottomLeft" state="frozen"/>
      <selection activeCell="B32" sqref="B32"/>
      <selection pane="bottomLeft" activeCell="J25" sqref="J25"/>
    </sheetView>
  </sheetViews>
  <sheetFormatPr baseColWidth="10" defaultColWidth="17.42578125" defaultRowHeight="21" customHeight="1" x14ac:dyDescent="0.25"/>
  <cols>
    <col min="1" max="1" width="17.42578125" style="43" customWidth="1"/>
    <col min="2" max="2" width="29" style="43" bestFit="1" customWidth="1"/>
    <col min="3" max="3" width="28.85546875" style="43" customWidth="1"/>
    <col min="4" max="4" width="20.85546875" style="118" customWidth="1"/>
    <col min="5" max="5" width="19.140625" style="118" customWidth="1"/>
    <col min="6" max="6" width="8.85546875" style="58" bestFit="1" customWidth="1"/>
    <col min="7" max="7" width="8.5703125" style="58" bestFit="1" customWidth="1"/>
    <col min="8" max="16384" width="17.42578125" style="43"/>
  </cols>
  <sheetData>
    <row r="1" spans="2:8" ht="8.25" customHeight="1" thickBot="1" x14ac:dyDescent="0.3"/>
    <row r="2" spans="2:8" s="88" customFormat="1" ht="18.75" customHeight="1" thickBot="1" x14ac:dyDescent="0.3">
      <c r="B2" s="357" t="s">
        <v>118</v>
      </c>
      <c r="C2" s="357"/>
      <c r="D2" s="357"/>
      <c r="E2" s="357"/>
      <c r="F2" s="357"/>
      <c r="G2" s="357"/>
      <c r="H2" s="357"/>
    </row>
    <row r="3" spans="2:8" s="127" customFormat="1" ht="16.5" thickBot="1" x14ac:dyDescent="0.3">
      <c r="B3" s="123" t="s">
        <v>2</v>
      </c>
      <c r="C3" s="124" t="s">
        <v>27</v>
      </c>
      <c r="D3" s="125" t="s">
        <v>4</v>
      </c>
      <c r="E3" s="124" t="s">
        <v>86</v>
      </c>
      <c r="F3" s="124" t="s">
        <v>7</v>
      </c>
      <c r="G3" s="124" t="s">
        <v>84</v>
      </c>
      <c r="H3" s="126" t="s">
        <v>209</v>
      </c>
    </row>
    <row r="4" spans="2:8" s="88" customFormat="1" ht="15.75" x14ac:dyDescent="0.25">
      <c r="B4" s="105" t="s">
        <v>28</v>
      </c>
      <c r="C4" s="93" t="s">
        <v>68</v>
      </c>
      <c r="D4" s="119" t="s">
        <v>183</v>
      </c>
      <c r="E4" s="93" t="s">
        <v>184</v>
      </c>
      <c r="F4" s="94" t="s">
        <v>108</v>
      </c>
      <c r="G4" s="94">
        <v>1</v>
      </c>
      <c r="H4" s="106">
        <v>14</v>
      </c>
    </row>
    <row r="5" spans="2:8" s="88" customFormat="1" ht="15.75" x14ac:dyDescent="0.25">
      <c r="B5" s="95" t="s">
        <v>10</v>
      </c>
      <c r="C5" s="97" t="s">
        <v>197</v>
      </c>
      <c r="D5" s="120" t="s">
        <v>183</v>
      </c>
      <c r="E5" s="104" t="s">
        <v>202</v>
      </c>
      <c r="F5" s="98" t="s">
        <v>105</v>
      </c>
      <c r="G5" s="98">
        <v>1</v>
      </c>
      <c r="H5" s="99">
        <v>14</v>
      </c>
    </row>
    <row r="6" spans="2:8" s="88" customFormat="1" ht="15.75" x14ac:dyDescent="0.25">
      <c r="B6" s="95" t="s">
        <v>119</v>
      </c>
      <c r="C6" s="97" t="s">
        <v>120</v>
      </c>
      <c r="D6" s="121" t="s">
        <v>180</v>
      </c>
      <c r="E6" s="97" t="s">
        <v>181</v>
      </c>
      <c r="F6" s="98" t="s">
        <v>93</v>
      </c>
      <c r="G6" s="98">
        <v>2</v>
      </c>
      <c r="H6" s="99">
        <v>27</v>
      </c>
    </row>
    <row r="7" spans="2:8" s="88" customFormat="1" ht="15.75" x14ac:dyDescent="0.25">
      <c r="B7" s="95" t="s">
        <v>119</v>
      </c>
      <c r="C7" s="97" t="s">
        <v>121</v>
      </c>
      <c r="D7" s="121" t="s">
        <v>180</v>
      </c>
      <c r="E7" s="97" t="s">
        <v>182</v>
      </c>
      <c r="F7" s="98" t="s">
        <v>107</v>
      </c>
      <c r="G7" s="98">
        <v>2</v>
      </c>
      <c r="H7" s="99">
        <v>25</v>
      </c>
    </row>
    <row r="8" spans="2:8" s="88" customFormat="1" ht="15.75" x14ac:dyDescent="0.25">
      <c r="B8" s="95" t="s">
        <v>123</v>
      </c>
      <c r="C8" s="97"/>
      <c r="D8" s="121" t="s">
        <v>180</v>
      </c>
      <c r="E8" s="97" t="s">
        <v>213</v>
      </c>
      <c r="F8" s="98" t="s">
        <v>100</v>
      </c>
      <c r="G8" s="98">
        <v>2</v>
      </c>
      <c r="H8" s="99">
        <v>27</v>
      </c>
    </row>
    <row r="9" spans="2:8" s="88" customFormat="1" ht="15.75" x14ac:dyDescent="0.25">
      <c r="B9" s="95" t="s">
        <v>1</v>
      </c>
      <c r="C9" s="97" t="s">
        <v>31</v>
      </c>
      <c r="D9" s="121" t="s">
        <v>142</v>
      </c>
      <c r="E9" s="97" t="s">
        <v>143</v>
      </c>
      <c r="F9" s="98" t="s">
        <v>144</v>
      </c>
      <c r="G9" s="98">
        <v>4</v>
      </c>
      <c r="H9" s="99">
        <v>41</v>
      </c>
    </row>
    <row r="10" spans="2:8" s="88" customFormat="1" ht="15.75" x14ac:dyDescent="0.25">
      <c r="B10" s="95" t="s">
        <v>28</v>
      </c>
      <c r="C10" s="97" t="s">
        <v>62</v>
      </c>
      <c r="D10" s="120" t="s">
        <v>142</v>
      </c>
      <c r="E10" s="104" t="s">
        <v>146</v>
      </c>
      <c r="F10" s="98" t="s">
        <v>94</v>
      </c>
      <c r="G10" s="98">
        <v>2</v>
      </c>
      <c r="H10" s="99">
        <v>20</v>
      </c>
    </row>
    <row r="11" spans="2:8" s="88" customFormat="1" ht="15.75" x14ac:dyDescent="0.25">
      <c r="B11" s="95" t="s">
        <v>0</v>
      </c>
      <c r="C11" s="97" t="s">
        <v>214</v>
      </c>
      <c r="D11" s="121" t="s">
        <v>117</v>
      </c>
      <c r="E11" s="97" t="s">
        <v>179</v>
      </c>
      <c r="F11" s="98" t="s">
        <v>128</v>
      </c>
      <c r="G11" s="98">
        <v>1</v>
      </c>
      <c r="H11" s="99">
        <v>14</v>
      </c>
    </row>
    <row r="12" spans="2:8" s="88" customFormat="1" ht="15.75" x14ac:dyDescent="0.25">
      <c r="B12" s="95" t="s">
        <v>20</v>
      </c>
      <c r="C12" s="97" t="s">
        <v>48</v>
      </c>
      <c r="D12" s="121" t="s">
        <v>114</v>
      </c>
      <c r="E12" s="97" t="s">
        <v>115</v>
      </c>
      <c r="F12" s="98" t="s">
        <v>93</v>
      </c>
      <c r="G12" s="98">
        <v>1</v>
      </c>
      <c r="H12" s="99">
        <v>15</v>
      </c>
    </row>
    <row r="13" spans="2:8" s="88" customFormat="1" ht="15.75" x14ac:dyDescent="0.25">
      <c r="B13" s="95" t="s">
        <v>0</v>
      </c>
      <c r="C13" s="97" t="s">
        <v>9</v>
      </c>
      <c r="D13" s="121" t="s">
        <v>106</v>
      </c>
      <c r="E13" s="97" t="s">
        <v>109</v>
      </c>
      <c r="F13" s="98" t="s">
        <v>94</v>
      </c>
      <c r="G13" s="98">
        <v>3</v>
      </c>
      <c r="H13" s="99">
        <v>27</v>
      </c>
    </row>
    <row r="14" spans="2:8" s="88" customFormat="1" ht="15.75" x14ac:dyDescent="0.25">
      <c r="B14" s="100" t="s">
        <v>0</v>
      </c>
      <c r="C14" s="101" t="s">
        <v>73</v>
      </c>
      <c r="D14" s="121" t="s">
        <v>185</v>
      </c>
      <c r="E14" s="97" t="s">
        <v>187</v>
      </c>
      <c r="F14" s="98" t="s">
        <v>94</v>
      </c>
      <c r="G14" s="98">
        <v>1</v>
      </c>
      <c r="H14" s="99">
        <v>13</v>
      </c>
    </row>
    <row r="15" spans="2:8" s="88" customFormat="1" ht="15.75" x14ac:dyDescent="0.25">
      <c r="B15" s="95" t="s">
        <v>28</v>
      </c>
      <c r="C15" s="97" t="s">
        <v>68</v>
      </c>
      <c r="D15" s="120" t="s">
        <v>185</v>
      </c>
      <c r="E15" s="104" t="s">
        <v>186</v>
      </c>
      <c r="F15" s="98" t="s">
        <v>108</v>
      </c>
      <c r="G15" s="98">
        <v>1</v>
      </c>
      <c r="H15" s="99">
        <v>18</v>
      </c>
    </row>
    <row r="16" spans="2:8" s="88" customFormat="1" ht="15.75" x14ac:dyDescent="0.25">
      <c r="B16" s="95" t="s">
        <v>20</v>
      </c>
      <c r="C16" s="97" t="s">
        <v>32</v>
      </c>
      <c r="D16" s="121" t="s">
        <v>171</v>
      </c>
      <c r="E16" s="97" t="s">
        <v>172</v>
      </c>
      <c r="F16" s="98" t="s">
        <v>94</v>
      </c>
      <c r="G16" s="98">
        <v>1</v>
      </c>
      <c r="H16" s="99">
        <v>17</v>
      </c>
    </row>
    <row r="17" spans="2:8" s="88" customFormat="1" ht="15.75" x14ac:dyDescent="0.25">
      <c r="B17" s="95" t="s">
        <v>0</v>
      </c>
      <c r="C17" s="97" t="s">
        <v>74</v>
      </c>
      <c r="D17" s="121" t="s">
        <v>163</v>
      </c>
      <c r="E17" s="97" t="s">
        <v>165</v>
      </c>
      <c r="F17" s="98" t="s">
        <v>100</v>
      </c>
      <c r="G17" s="98">
        <v>1</v>
      </c>
      <c r="H17" s="99">
        <v>10</v>
      </c>
    </row>
    <row r="18" spans="2:8" s="88" customFormat="1" ht="15.75" x14ac:dyDescent="0.25">
      <c r="B18" s="95" t="s">
        <v>28</v>
      </c>
      <c r="C18" s="97" t="s">
        <v>59</v>
      </c>
      <c r="D18" s="120" t="s">
        <v>163</v>
      </c>
      <c r="E18" s="104" t="s">
        <v>164</v>
      </c>
      <c r="F18" s="98" t="s">
        <v>105</v>
      </c>
      <c r="G18" s="98">
        <v>1</v>
      </c>
      <c r="H18" s="99">
        <v>21</v>
      </c>
    </row>
    <row r="19" spans="2:8" s="90" customFormat="1" ht="15.75" x14ac:dyDescent="0.25">
      <c r="B19" s="95" t="s">
        <v>47</v>
      </c>
      <c r="C19" s="97" t="s">
        <v>79</v>
      </c>
      <c r="D19" s="121" t="s">
        <v>137</v>
      </c>
      <c r="E19" s="97" t="s">
        <v>117</v>
      </c>
      <c r="F19" s="98" t="s">
        <v>138</v>
      </c>
      <c r="G19" s="98">
        <v>2</v>
      </c>
      <c r="H19" s="99">
        <v>19</v>
      </c>
    </row>
    <row r="20" spans="2:8" s="91" customFormat="1" ht="15.75" x14ac:dyDescent="0.25">
      <c r="B20" s="95" t="s">
        <v>47</v>
      </c>
      <c r="C20" s="97" t="s">
        <v>79</v>
      </c>
      <c r="D20" s="121" t="s">
        <v>137</v>
      </c>
      <c r="E20" s="97" t="s">
        <v>117</v>
      </c>
      <c r="F20" s="98" t="s">
        <v>139</v>
      </c>
      <c r="G20" s="98">
        <v>2</v>
      </c>
      <c r="H20" s="99">
        <v>12</v>
      </c>
    </row>
    <row r="21" spans="2:8" s="91" customFormat="1" ht="15.75" x14ac:dyDescent="0.25">
      <c r="B21" s="95" t="s">
        <v>47</v>
      </c>
      <c r="C21" s="97" t="s">
        <v>80</v>
      </c>
      <c r="D21" s="121" t="s">
        <v>137</v>
      </c>
      <c r="E21" s="97" t="s">
        <v>117</v>
      </c>
      <c r="F21" s="98" t="s">
        <v>94</v>
      </c>
      <c r="G21" s="98">
        <v>1</v>
      </c>
      <c r="H21" s="99">
        <v>15</v>
      </c>
    </row>
    <row r="22" spans="2:8" s="88" customFormat="1" ht="15.75" x14ac:dyDescent="0.25">
      <c r="B22" s="95" t="s">
        <v>47</v>
      </c>
      <c r="C22" s="97" t="s">
        <v>80</v>
      </c>
      <c r="D22" s="121" t="s">
        <v>137</v>
      </c>
      <c r="E22" s="97" t="s">
        <v>117</v>
      </c>
      <c r="F22" s="98" t="s">
        <v>104</v>
      </c>
      <c r="G22" s="98">
        <v>1</v>
      </c>
      <c r="H22" s="99">
        <v>4</v>
      </c>
    </row>
    <row r="23" spans="2:8" s="88" customFormat="1" ht="15.75" x14ac:dyDescent="0.25">
      <c r="B23" s="95" t="s">
        <v>0</v>
      </c>
      <c r="C23" s="101" t="s">
        <v>71</v>
      </c>
      <c r="D23" s="122" t="s">
        <v>205</v>
      </c>
      <c r="E23" s="101" t="s">
        <v>206</v>
      </c>
      <c r="F23" s="102" t="s">
        <v>107</v>
      </c>
      <c r="G23" s="102">
        <v>1</v>
      </c>
      <c r="H23" s="103">
        <v>18</v>
      </c>
    </row>
    <row r="24" spans="2:8" s="88" customFormat="1" ht="15.75" x14ac:dyDescent="0.25">
      <c r="B24" s="100" t="s">
        <v>0</v>
      </c>
      <c r="C24" s="101" t="s">
        <v>72</v>
      </c>
      <c r="D24" s="122" t="s">
        <v>205</v>
      </c>
      <c r="E24" s="101" t="s">
        <v>206</v>
      </c>
      <c r="F24" s="102" t="s">
        <v>98</v>
      </c>
      <c r="G24" s="102">
        <v>1</v>
      </c>
      <c r="H24" s="103">
        <v>12</v>
      </c>
    </row>
    <row r="25" spans="2:8" s="88" customFormat="1" ht="15.75" x14ac:dyDescent="0.25">
      <c r="B25" s="95" t="s">
        <v>10</v>
      </c>
      <c r="C25" s="97" t="s">
        <v>195</v>
      </c>
      <c r="D25" s="121" t="s">
        <v>205</v>
      </c>
      <c r="E25" s="97" t="s">
        <v>206</v>
      </c>
      <c r="F25" s="98" t="s">
        <v>128</v>
      </c>
      <c r="G25" s="98">
        <v>1</v>
      </c>
      <c r="H25" s="99">
        <v>10</v>
      </c>
    </row>
    <row r="26" spans="2:8" s="88" customFormat="1" ht="15.75" x14ac:dyDescent="0.25">
      <c r="B26" s="95" t="s">
        <v>10</v>
      </c>
      <c r="C26" s="97" t="s">
        <v>14</v>
      </c>
      <c r="D26" s="121" t="s">
        <v>205</v>
      </c>
      <c r="E26" s="97" t="s">
        <v>206</v>
      </c>
      <c r="F26" s="98" t="s">
        <v>100</v>
      </c>
      <c r="G26" s="98">
        <v>1</v>
      </c>
      <c r="H26" s="99">
        <v>11</v>
      </c>
    </row>
    <row r="27" spans="2:8" s="88" customFormat="1" ht="15.75" x14ac:dyDescent="0.25">
      <c r="B27" s="95" t="s">
        <v>18</v>
      </c>
      <c r="C27" s="97" t="s">
        <v>9</v>
      </c>
      <c r="D27" s="121" t="s">
        <v>102</v>
      </c>
      <c r="E27" s="97" t="s">
        <v>103</v>
      </c>
      <c r="F27" s="98" t="s">
        <v>98</v>
      </c>
      <c r="G27" s="98">
        <v>3</v>
      </c>
      <c r="H27" s="99">
        <v>27</v>
      </c>
    </row>
    <row r="28" spans="2:8" s="88" customFormat="1" ht="15.75" x14ac:dyDescent="0.25">
      <c r="B28" s="95" t="s">
        <v>20</v>
      </c>
      <c r="C28" s="97" t="s">
        <v>24</v>
      </c>
      <c r="D28" s="121" t="s">
        <v>203</v>
      </c>
      <c r="E28" s="97" t="s">
        <v>155</v>
      </c>
      <c r="F28" s="98" t="s">
        <v>93</v>
      </c>
      <c r="G28" s="98">
        <v>1</v>
      </c>
      <c r="H28" s="99">
        <v>16</v>
      </c>
    </row>
    <row r="29" spans="2:8" s="88" customFormat="1" ht="15.75" x14ac:dyDescent="0.25">
      <c r="B29" s="95" t="s">
        <v>1</v>
      </c>
      <c r="C29" s="97" t="s">
        <v>17</v>
      </c>
      <c r="D29" s="121" t="s">
        <v>95</v>
      </c>
      <c r="E29" s="97" t="s">
        <v>210</v>
      </c>
      <c r="F29" s="98" t="s">
        <v>94</v>
      </c>
      <c r="G29" s="98">
        <v>3</v>
      </c>
      <c r="H29" s="99">
        <v>33</v>
      </c>
    </row>
    <row r="30" spans="2:8" s="88" customFormat="1" ht="15.75" x14ac:dyDescent="0.25">
      <c r="B30" s="95" t="s">
        <v>1</v>
      </c>
      <c r="C30" s="97" t="s">
        <v>30</v>
      </c>
      <c r="D30" s="121" t="s">
        <v>95</v>
      </c>
      <c r="E30" s="97" t="s">
        <v>148</v>
      </c>
      <c r="F30" s="98" t="s">
        <v>98</v>
      </c>
      <c r="G30" s="98">
        <v>4</v>
      </c>
      <c r="H30" s="99">
        <v>40</v>
      </c>
    </row>
    <row r="31" spans="2:8" s="88" customFormat="1" ht="15.75" x14ac:dyDescent="0.25">
      <c r="B31" s="95" t="s">
        <v>28</v>
      </c>
      <c r="C31" s="97" t="s">
        <v>59</v>
      </c>
      <c r="D31" s="120" t="s">
        <v>95</v>
      </c>
      <c r="E31" s="104" t="s">
        <v>150</v>
      </c>
      <c r="F31" s="98" t="s">
        <v>128</v>
      </c>
      <c r="G31" s="98">
        <v>2</v>
      </c>
      <c r="H31" s="99">
        <v>17</v>
      </c>
    </row>
    <row r="32" spans="2:8" s="88" customFormat="1" ht="15.75" x14ac:dyDescent="0.25">
      <c r="B32" s="95" t="s">
        <v>28</v>
      </c>
      <c r="C32" s="97" t="s">
        <v>69</v>
      </c>
      <c r="D32" s="121" t="s">
        <v>95</v>
      </c>
      <c r="E32" s="97" t="s">
        <v>149</v>
      </c>
      <c r="F32" s="98" t="s">
        <v>100</v>
      </c>
      <c r="G32" s="98">
        <v>1</v>
      </c>
      <c r="H32" s="99">
        <v>16</v>
      </c>
    </row>
    <row r="33" spans="2:8" s="88" customFormat="1" ht="15.75" x14ac:dyDescent="0.25">
      <c r="B33" s="95" t="s">
        <v>20</v>
      </c>
      <c r="C33" s="97" t="s">
        <v>21</v>
      </c>
      <c r="D33" s="121" t="s">
        <v>95</v>
      </c>
      <c r="E33" s="97" t="s">
        <v>147</v>
      </c>
      <c r="F33" s="98" t="s">
        <v>108</v>
      </c>
      <c r="G33" s="98">
        <v>1</v>
      </c>
      <c r="H33" s="99">
        <v>16</v>
      </c>
    </row>
    <row r="34" spans="2:8" s="88" customFormat="1" ht="15.75" x14ac:dyDescent="0.25">
      <c r="B34" s="95" t="s">
        <v>20</v>
      </c>
      <c r="C34" s="97" t="s">
        <v>22</v>
      </c>
      <c r="D34" s="121" t="s">
        <v>95</v>
      </c>
      <c r="E34" s="97" t="s">
        <v>97</v>
      </c>
      <c r="F34" s="98" t="s">
        <v>99</v>
      </c>
      <c r="G34" s="98">
        <v>1</v>
      </c>
      <c r="H34" s="99">
        <v>18</v>
      </c>
    </row>
    <row r="35" spans="2:8" s="88" customFormat="1" ht="15.75" x14ac:dyDescent="0.25">
      <c r="B35" s="95" t="s">
        <v>20</v>
      </c>
      <c r="C35" s="97" t="s">
        <v>49</v>
      </c>
      <c r="D35" s="121" t="s">
        <v>95</v>
      </c>
      <c r="E35" s="97" t="s">
        <v>151</v>
      </c>
      <c r="F35" s="98" t="s">
        <v>107</v>
      </c>
      <c r="G35" s="98">
        <v>2</v>
      </c>
      <c r="H35" s="99">
        <v>28</v>
      </c>
    </row>
    <row r="36" spans="2:8" s="88" customFormat="1" ht="15.75" x14ac:dyDescent="0.25">
      <c r="B36" s="95" t="s">
        <v>20</v>
      </c>
      <c r="C36" s="97" t="s">
        <v>29</v>
      </c>
      <c r="D36" s="121" t="s">
        <v>95</v>
      </c>
      <c r="E36" s="97" t="s">
        <v>152</v>
      </c>
      <c r="F36" s="98" t="s">
        <v>107</v>
      </c>
      <c r="G36" s="98">
        <v>1</v>
      </c>
      <c r="H36" s="99">
        <v>16</v>
      </c>
    </row>
    <row r="37" spans="2:8" s="88" customFormat="1" ht="15.75" x14ac:dyDescent="0.25">
      <c r="B37" s="95" t="s">
        <v>20</v>
      </c>
      <c r="C37" s="97" t="s">
        <v>25</v>
      </c>
      <c r="D37" s="121" t="s">
        <v>95</v>
      </c>
      <c r="E37" s="97" t="s">
        <v>117</v>
      </c>
      <c r="F37" s="98" t="s">
        <v>105</v>
      </c>
      <c r="G37" s="98">
        <v>1</v>
      </c>
      <c r="H37" s="99">
        <v>17</v>
      </c>
    </row>
    <row r="38" spans="2:8" s="88" customFormat="1" ht="15.75" x14ac:dyDescent="0.25">
      <c r="B38" s="95" t="s">
        <v>20</v>
      </c>
      <c r="C38" s="97" t="s">
        <v>26</v>
      </c>
      <c r="D38" s="121" t="s">
        <v>95</v>
      </c>
      <c r="E38" s="97" t="s">
        <v>96</v>
      </c>
      <c r="F38" s="98" t="s">
        <v>93</v>
      </c>
      <c r="G38" s="98">
        <v>1</v>
      </c>
      <c r="H38" s="99">
        <v>14</v>
      </c>
    </row>
    <row r="39" spans="2:8" s="88" customFormat="1" ht="15.75" x14ac:dyDescent="0.25">
      <c r="B39" s="95" t="s">
        <v>0</v>
      </c>
      <c r="C39" s="97" t="s">
        <v>33</v>
      </c>
      <c r="D39" s="121" t="s">
        <v>160</v>
      </c>
      <c r="E39" s="97" t="s">
        <v>161</v>
      </c>
      <c r="F39" s="98" t="s">
        <v>98</v>
      </c>
      <c r="G39" s="98">
        <v>1</v>
      </c>
      <c r="H39" s="99">
        <f>24/3</f>
        <v>8</v>
      </c>
    </row>
    <row r="40" spans="2:8" s="88" customFormat="1" ht="15.75" x14ac:dyDescent="0.25">
      <c r="B40" s="95" t="s">
        <v>0</v>
      </c>
      <c r="C40" s="97" t="s">
        <v>34</v>
      </c>
      <c r="D40" s="121" t="s">
        <v>160</v>
      </c>
      <c r="E40" s="97" t="s">
        <v>161</v>
      </c>
      <c r="F40" s="98" t="s">
        <v>98</v>
      </c>
      <c r="G40" s="98">
        <v>1</v>
      </c>
      <c r="H40" s="99">
        <v>8</v>
      </c>
    </row>
    <row r="41" spans="2:8" s="88" customFormat="1" ht="15.75" x14ac:dyDescent="0.25">
      <c r="B41" s="95" t="s">
        <v>0</v>
      </c>
      <c r="C41" s="97" t="s">
        <v>35</v>
      </c>
      <c r="D41" s="121" t="s">
        <v>160</v>
      </c>
      <c r="E41" s="97" t="s">
        <v>161</v>
      </c>
      <c r="F41" s="98" t="s">
        <v>98</v>
      </c>
      <c r="G41" s="98">
        <v>1</v>
      </c>
      <c r="H41" s="99">
        <v>8</v>
      </c>
    </row>
    <row r="42" spans="2:8" s="88" customFormat="1" ht="15.75" x14ac:dyDescent="0.25">
      <c r="B42" s="95" t="s">
        <v>0</v>
      </c>
      <c r="C42" s="97" t="s">
        <v>75</v>
      </c>
      <c r="D42" s="121" t="s">
        <v>160</v>
      </c>
      <c r="E42" s="97" t="s">
        <v>162</v>
      </c>
      <c r="F42" s="98" t="s">
        <v>128</v>
      </c>
      <c r="G42" s="98">
        <v>1</v>
      </c>
      <c r="H42" s="99">
        <v>12</v>
      </c>
    </row>
    <row r="43" spans="2:8" s="88" customFormat="1" ht="15.75" x14ac:dyDescent="0.25">
      <c r="B43" s="95" t="s">
        <v>0</v>
      </c>
      <c r="C43" s="97" t="s">
        <v>70</v>
      </c>
      <c r="D43" s="121" t="s">
        <v>188</v>
      </c>
      <c r="E43" s="97" t="s">
        <v>190</v>
      </c>
      <c r="F43" s="98" t="s">
        <v>100</v>
      </c>
      <c r="G43" s="98">
        <v>1</v>
      </c>
      <c r="H43" s="99">
        <v>10</v>
      </c>
    </row>
    <row r="44" spans="2:8" s="88" customFormat="1" ht="15.75" x14ac:dyDescent="0.25">
      <c r="B44" s="95" t="s">
        <v>28</v>
      </c>
      <c r="C44" s="97" t="s">
        <v>60</v>
      </c>
      <c r="D44" s="120" t="s">
        <v>188</v>
      </c>
      <c r="E44" s="104" t="s">
        <v>189</v>
      </c>
      <c r="F44" s="98" t="s">
        <v>107</v>
      </c>
      <c r="G44" s="98">
        <v>1</v>
      </c>
      <c r="H44" s="99">
        <v>14</v>
      </c>
    </row>
    <row r="45" spans="2:8" s="88" customFormat="1" ht="15.75" x14ac:dyDescent="0.25">
      <c r="B45" s="95" t="s">
        <v>18</v>
      </c>
      <c r="C45" s="97" t="s">
        <v>19</v>
      </c>
      <c r="D45" s="121" t="s">
        <v>135</v>
      </c>
      <c r="E45" s="97" t="s">
        <v>136</v>
      </c>
      <c r="F45" s="98" t="s">
        <v>94</v>
      </c>
      <c r="G45" s="98">
        <v>2</v>
      </c>
      <c r="H45" s="99">
        <v>14</v>
      </c>
    </row>
    <row r="46" spans="2:8" s="88" customFormat="1" ht="15.75" x14ac:dyDescent="0.25">
      <c r="B46" s="95" t="s">
        <v>18</v>
      </c>
      <c r="C46" s="97" t="s">
        <v>57</v>
      </c>
      <c r="D46" s="121" t="s">
        <v>135</v>
      </c>
      <c r="E46" s="97" t="s">
        <v>136</v>
      </c>
      <c r="F46" s="98"/>
      <c r="G46" s="98"/>
      <c r="H46" s="99"/>
    </row>
    <row r="47" spans="2:8" s="88" customFormat="1" ht="15.75" x14ac:dyDescent="0.25">
      <c r="B47" s="95" t="s">
        <v>28</v>
      </c>
      <c r="C47" s="97" t="s">
        <v>58</v>
      </c>
      <c r="D47" s="120" t="s">
        <v>116</v>
      </c>
      <c r="E47" s="104" t="s">
        <v>127</v>
      </c>
      <c r="F47" s="98" t="s">
        <v>128</v>
      </c>
      <c r="G47" s="98">
        <v>1</v>
      </c>
      <c r="H47" s="99">
        <v>15</v>
      </c>
    </row>
    <row r="48" spans="2:8" s="88" customFormat="1" ht="15.75" x14ac:dyDescent="0.25">
      <c r="B48" s="95" t="s">
        <v>28</v>
      </c>
      <c r="C48" s="97" t="s">
        <v>63</v>
      </c>
      <c r="D48" s="120" t="s">
        <v>116</v>
      </c>
      <c r="E48" s="104" t="s">
        <v>201</v>
      </c>
      <c r="F48" s="98" t="s">
        <v>98</v>
      </c>
      <c r="G48" s="98">
        <v>2</v>
      </c>
      <c r="H48" s="99">
        <v>20</v>
      </c>
    </row>
    <row r="49" spans="2:9" s="88" customFormat="1" ht="15.75" x14ac:dyDescent="0.25">
      <c r="B49" s="95" t="s">
        <v>10</v>
      </c>
      <c r="C49" s="97" t="s">
        <v>196</v>
      </c>
      <c r="D49" s="121" t="s">
        <v>116</v>
      </c>
      <c r="E49" s="97" t="s">
        <v>200</v>
      </c>
      <c r="F49" s="98" t="s">
        <v>107</v>
      </c>
      <c r="G49" s="98">
        <v>1</v>
      </c>
      <c r="H49" s="99">
        <v>15</v>
      </c>
    </row>
    <row r="50" spans="2:9" s="88" customFormat="1" ht="15.75" x14ac:dyDescent="0.25">
      <c r="B50" s="95" t="s">
        <v>20</v>
      </c>
      <c r="C50" s="97" t="s">
        <v>43</v>
      </c>
      <c r="D50" s="121" t="s">
        <v>130</v>
      </c>
      <c r="E50" s="97" t="s">
        <v>131</v>
      </c>
      <c r="F50" s="98" t="s">
        <v>98</v>
      </c>
      <c r="G50" s="98">
        <v>1</v>
      </c>
      <c r="H50" s="99">
        <v>10</v>
      </c>
    </row>
    <row r="51" spans="2:9" s="88" customFormat="1" ht="15.75" x14ac:dyDescent="0.25">
      <c r="B51" s="95" t="s">
        <v>28</v>
      </c>
      <c r="C51" s="97" t="s">
        <v>68</v>
      </c>
      <c r="D51" s="121" t="s">
        <v>169</v>
      </c>
      <c r="E51" s="97" t="s">
        <v>170</v>
      </c>
      <c r="F51" s="98" t="s">
        <v>128</v>
      </c>
      <c r="G51" s="98">
        <v>1</v>
      </c>
      <c r="H51" s="99">
        <v>13</v>
      </c>
    </row>
    <row r="52" spans="2:9" s="88" customFormat="1" ht="15.75" x14ac:dyDescent="0.25">
      <c r="B52" s="95" t="s">
        <v>20</v>
      </c>
      <c r="C52" s="97" t="s">
        <v>23</v>
      </c>
      <c r="D52" s="121" t="s">
        <v>110</v>
      </c>
      <c r="E52" s="97" t="s">
        <v>156</v>
      </c>
      <c r="F52" s="98" t="s">
        <v>93</v>
      </c>
      <c r="G52" s="98">
        <v>1</v>
      </c>
      <c r="H52" s="99">
        <v>16</v>
      </c>
    </row>
    <row r="53" spans="2:9" s="88" customFormat="1" ht="15.75" x14ac:dyDescent="0.25">
      <c r="B53" s="95" t="s">
        <v>10</v>
      </c>
      <c r="C53" s="97" t="s">
        <v>9</v>
      </c>
      <c r="D53" s="121" t="s">
        <v>112</v>
      </c>
      <c r="E53" s="97" t="s">
        <v>199</v>
      </c>
      <c r="F53" s="98" t="s">
        <v>104</v>
      </c>
      <c r="G53" s="98">
        <v>3</v>
      </c>
      <c r="H53" s="99">
        <v>36</v>
      </c>
    </row>
    <row r="54" spans="2:9" s="88" customFormat="1" ht="15.75" x14ac:dyDescent="0.25">
      <c r="B54" s="95" t="s">
        <v>10</v>
      </c>
      <c r="C54" s="97" t="s">
        <v>44</v>
      </c>
      <c r="D54" s="121" t="s">
        <v>112</v>
      </c>
      <c r="E54" s="97" t="s">
        <v>113</v>
      </c>
      <c r="F54" s="98" t="s">
        <v>94</v>
      </c>
      <c r="G54" s="98">
        <v>3</v>
      </c>
      <c r="H54" s="99">
        <v>28</v>
      </c>
    </row>
    <row r="55" spans="2:9" s="88" customFormat="1" ht="15.75" x14ac:dyDescent="0.25">
      <c r="B55" s="95" t="s">
        <v>10</v>
      </c>
      <c r="C55" s="97" t="s">
        <v>191</v>
      </c>
      <c r="D55" s="121" t="s">
        <v>112</v>
      </c>
      <c r="E55" s="97" t="s">
        <v>154</v>
      </c>
      <c r="F55" s="98" t="s">
        <v>128</v>
      </c>
      <c r="G55" s="98">
        <v>2</v>
      </c>
      <c r="H55" s="99">
        <v>19</v>
      </c>
    </row>
    <row r="56" spans="2:9" s="92" customFormat="1" ht="15.75" x14ac:dyDescent="0.25">
      <c r="B56" s="95" t="s">
        <v>10</v>
      </c>
      <c r="C56" s="97" t="s">
        <v>194</v>
      </c>
      <c r="D56" s="121" t="s">
        <v>112</v>
      </c>
      <c r="E56" s="97" t="s">
        <v>198</v>
      </c>
      <c r="F56" s="98" t="s">
        <v>104</v>
      </c>
      <c r="G56" s="98">
        <v>2</v>
      </c>
      <c r="H56" s="99">
        <v>10</v>
      </c>
    </row>
    <row r="57" spans="2:9" s="92" customFormat="1" ht="15.75" x14ac:dyDescent="0.25">
      <c r="B57" s="95" t="s">
        <v>10</v>
      </c>
      <c r="C57" s="97" t="s">
        <v>192</v>
      </c>
      <c r="D57" s="121" t="s">
        <v>157</v>
      </c>
      <c r="E57" s="97" t="s">
        <v>158</v>
      </c>
      <c r="F57" s="98" t="s">
        <v>98</v>
      </c>
      <c r="G57" s="98">
        <v>1</v>
      </c>
      <c r="H57" s="99">
        <v>12</v>
      </c>
    </row>
    <row r="58" spans="2:9" s="92" customFormat="1" ht="15.75" x14ac:dyDescent="0.25">
      <c r="B58" s="95" t="s">
        <v>10</v>
      </c>
      <c r="C58" s="97" t="s">
        <v>193</v>
      </c>
      <c r="D58" s="121" t="s">
        <v>157</v>
      </c>
      <c r="E58" s="97" t="s">
        <v>159</v>
      </c>
      <c r="F58" s="98" t="s">
        <v>108</v>
      </c>
      <c r="G58" s="98">
        <v>1</v>
      </c>
      <c r="H58" s="99">
        <v>12</v>
      </c>
    </row>
    <row r="59" spans="2:9" s="92" customFormat="1" ht="15.75" x14ac:dyDescent="0.25">
      <c r="B59" s="95" t="s">
        <v>28</v>
      </c>
      <c r="C59" s="97" t="s">
        <v>60</v>
      </c>
      <c r="D59" s="120" t="s">
        <v>132</v>
      </c>
      <c r="E59" s="104" t="s">
        <v>134</v>
      </c>
      <c r="F59" s="98" t="s">
        <v>128</v>
      </c>
      <c r="G59" s="98">
        <v>2</v>
      </c>
      <c r="H59" s="99">
        <v>17</v>
      </c>
    </row>
    <row r="60" spans="2:9" s="92" customFormat="1" ht="15.75" x14ac:dyDescent="0.25">
      <c r="B60" s="95" t="s">
        <v>20</v>
      </c>
      <c r="C60" s="97" t="s">
        <v>42</v>
      </c>
      <c r="D60" s="121" t="s">
        <v>132</v>
      </c>
      <c r="E60" s="97" t="s">
        <v>111</v>
      </c>
      <c r="F60" s="98" t="s">
        <v>107</v>
      </c>
      <c r="G60" s="98">
        <v>2</v>
      </c>
      <c r="H60" s="99">
        <v>22</v>
      </c>
    </row>
    <row r="61" spans="2:9" s="92" customFormat="1" ht="15.75" x14ac:dyDescent="0.25">
      <c r="B61" s="95" t="s">
        <v>0</v>
      </c>
      <c r="C61" s="97" t="s">
        <v>15</v>
      </c>
      <c r="D61" s="121" t="s">
        <v>166</v>
      </c>
      <c r="E61" s="97" t="s">
        <v>168</v>
      </c>
      <c r="F61" s="98" t="s">
        <v>98</v>
      </c>
      <c r="G61" s="98">
        <v>2</v>
      </c>
      <c r="H61" s="99">
        <v>21</v>
      </c>
      <c r="I61" s="88"/>
    </row>
    <row r="62" spans="2:9" s="88" customFormat="1" ht="15.75" x14ac:dyDescent="0.25">
      <c r="B62" s="95" t="s">
        <v>28</v>
      </c>
      <c r="C62" s="97" t="s">
        <v>64</v>
      </c>
      <c r="D62" s="120" t="s">
        <v>166</v>
      </c>
      <c r="E62" s="104" t="s">
        <v>167</v>
      </c>
      <c r="F62" s="98" t="s">
        <v>104</v>
      </c>
      <c r="G62" s="98">
        <v>3</v>
      </c>
      <c r="H62" s="99">
        <v>24</v>
      </c>
    </row>
    <row r="63" spans="2:9" s="88" customFormat="1" ht="15.75" x14ac:dyDescent="0.25">
      <c r="B63" s="95" t="s">
        <v>20</v>
      </c>
      <c r="C63" s="97" t="s">
        <v>41</v>
      </c>
      <c r="D63" s="121" t="s">
        <v>166</v>
      </c>
      <c r="E63" s="97" t="s">
        <v>168</v>
      </c>
      <c r="F63" s="98" t="s">
        <v>128</v>
      </c>
      <c r="G63" s="98">
        <v>2</v>
      </c>
      <c r="H63" s="99">
        <v>24</v>
      </c>
    </row>
    <row r="64" spans="2:9" s="88" customFormat="1" ht="15.75" x14ac:dyDescent="0.25">
      <c r="B64" s="95" t="s">
        <v>20</v>
      </c>
      <c r="C64" s="97" t="s">
        <v>51</v>
      </c>
      <c r="D64" s="121" t="s">
        <v>166</v>
      </c>
      <c r="E64" s="97" t="s">
        <v>167</v>
      </c>
      <c r="F64" s="98" t="s">
        <v>101</v>
      </c>
      <c r="G64" s="98">
        <v>2</v>
      </c>
      <c r="H64" s="99">
        <v>11</v>
      </c>
    </row>
    <row r="65" spans="2:8" s="88" customFormat="1" ht="15.75" x14ac:dyDescent="0.25">
      <c r="B65" s="95" t="s">
        <v>0</v>
      </c>
      <c r="C65" s="97" t="s">
        <v>37</v>
      </c>
      <c r="D65" s="121" t="s">
        <v>175</v>
      </c>
      <c r="E65" s="97" t="s">
        <v>176</v>
      </c>
      <c r="F65" s="98" t="s">
        <v>100</v>
      </c>
      <c r="G65" s="98">
        <v>1</v>
      </c>
      <c r="H65" s="99">
        <v>10</v>
      </c>
    </row>
    <row r="66" spans="2:8" s="88" customFormat="1" ht="15.75" x14ac:dyDescent="0.25">
      <c r="B66" s="95" t="s">
        <v>0</v>
      </c>
      <c r="C66" s="97" t="s">
        <v>38</v>
      </c>
      <c r="D66" s="121" t="s">
        <v>175</v>
      </c>
      <c r="E66" s="97" t="s">
        <v>176</v>
      </c>
      <c r="F66" s="98" t="s">
        <v>100</v>
      </c>
      <c r="G66" s="98">
        <v>1</v>
      </c>
      <c r="H66" s="99">
        <v>10</v>
      </c>
    </row>
    <row r="67" spans="2:8" s="88" customFormat="1" ht="15.75" x14ac:dyDescent="0.25">
      <c r="B67" s="95" t="s">
        <v>0</v>
      </c>
      <c r="C67" s="97" t="s">
        <v>39</v>
      </c>
      <c r="D67" s="121" t="s">
        <v>175</v>
      </c>
      <c r="E67" s="97" t="s">
        <v>177</v>
      </c>
      <c r="F67" s="98" t="s">
        <v>128</v>
      </c>
      <c r="G67" s="98">
        <v>1</v>
      </c>
      <c r="H67" s="99">
        <v>10</v>
      </c>
    </row>
    <row r="68" spans="2:8" s="88" customFormat="1" ht="15.75" x14ac:dyDescent="0.25">
      <c r="B68" s="95" t="s">
        <v>0</v>
      </c>
      <c r="C68" s="97" t="s">
        <v>40</v>
      </c>
      <c r="D68" s="121" t="s">
        <v>175</v>
      </c>
      <c r="E68" s="97" t="s">
        <v>178</v>
      </c>
      <c r="F68" s="98" t="s">
        <v>128</v>
      </c>
      <c r="G68" s="98">
        <v>1</v>
      </c>
      <c r="H68" s="99">
        <v>12</v>
      </c>
    </row>
    <row r="69" spans="2:8" s="88" customFormat="1" ht="15.75" x14ac:dyDescent="0.25">
      <c r="B69" s="95" t="s">
        <v>1</v>
      </c>
      <c r="C69" s="97" t="s">
        <v>16</v>
      </c>
      <c r="D69" s="121" t="s">
        <v>175</v>
      </c>
      <c r="E69" s="97" t="s">
        <v>176</v>
      </c>
      <c r="F69" s="98" t="s">
        <v>94</v>
      </c>
      <c r="G69" s="98">
        <v>2</v>
      </c>
      <c r="H69" s="99">
        <v>20</v>
      </c>
    </row>
    <row r="70" spans="2:8" s="88" customFormat="1" ht="15.75" x14ac:dyDescent="0.25">
      <c r="B70" s="95" t="s">
        <v>28</v>
      </c>
      <c r="C70" s="97" t="s">
        <v>61</v>
      </c>
      <c r="D70" s="120" t="s">
        <v>92</v>
      </c>
      <c r="E70" s="104" t="s">
        <v>129</v>
      </c>
      <c r="F70" s="98" t="s">
        <v>105</v>
      </c>
      <c r="G70" s="98">
        <v>1</v>
      </c>
      <c r="H70" s="99">
        <v>17</v>
      </c>
    </row>
    <row r="71" spans="2:8" s="88" customFormat="1" ht="15.75" x14ac:dyDescent="0.25">
      <c r="B71" s="95" t="s">
        <v>82</v>
      </c>
      <c r="C71" s="97" t="s">
        <v>83</v>
      </c>
      <c r="D71" s="121" t="s">
        <v>92</v>
      </c>
      <c r="E71" s="97" t="s">
        <v>204</v>
      </c>
      <c r="F71" s="98" t="s">
        <v>94</v>
      </c>
      <c r="G71" s="98">
        <v>2</v>
      </c>
      <c r="H71" s="99">
        <v>25</v>
      </c>
    </row>
    <row r="72" spans="2:8" s="88" customFormat="1" ht="15.75" x14ac:dyDescent="0.25">
      <c r="B72" s="95" t="s">
        <v>119</v>
      </c>
      <c r="C72" s="97" t="s">
        <v>122</v>
      </c>
      <c r="D72" s="121" t="s">
        <v>173</v>
      </c>
      <c r="E72" s="97" t="s">
        <v>174</v>
      </c>
      <c r="F72" s="98" t="s">
        <v>107</v>
      </c>
      <c r="G72" s="98">
        <v>1</v>
      </c>
      <c r="H72" s="99">
        <v>20</v>
      </c>
    </row>
    <row r="73" spans="2:8" s="88" customFormat="1" ht="15.75" x14ac:dyDescent="0.25">
      <c r="B73" s="96">
        <v>42152</v>
      </c>
      <c r="D73" s="90"/>
      <c r="E73" s="90"/>
      <c r="F73" s="89"/>
      <c r="G73" s="89"/>
    </row>
    <row r="74" spans="2:8" ht="15.75" x14ac:dyDescent="0.25"/>
  </sheetData>
  <mergeCells count="1">
    <mergeCell ref="B2:H2"/>
  </mergeCells>
  <printOptions horizontalCentered="1"/>
  <pageMargins left="0.23622047244094491" right="0.23622047244094491" top="0.22" bottom="0.47" header="0.9055118110236221" footer="0.15748031496062992"/>
  <pageSetup paperSize="8" firstPageNumber="0" fitToHeight="2" orientation="portrait" verticalDpi="300" copies="4" r:id="rId1"/>
  <headerFooter alignWithMargins="0">
    <oddFooter>&amp;C&amp;"c,Regular"&amp;8&amp;P av &amp;N</oddFooter>
  </headerFooter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Sheet10">
    <tabColor theme="2" tint="-9.9978637043366805E-2"/>
  </sheetPr>
  <dimension ref="B1:B1734"/>
  <sheetViews>
    <sheetView showGridLines="0" showZeros="0" workbookViewId="0">
      <selection activeCell="B10" sqref="B10"/>
    </sheetView>
  </sheetViews>
  <sheetFormatPr baseColWidth="10" defaultColWidth="11.85546875" defaultRowHeight="12.75" x14ac:dyDescent="0.2"/>
  <cols>
    <col min="1" max="1" width="2.5703125" customWidth="1"/>
    <col min="2" max="2" width="127.28515625" style="1" customWidth="1"/>
    <col min="3" max="3" width="2.28515625" customWidth="1"/>
  </cols>
  <sheetData>
    <row r="1" spans="2:2" ht="3.75" customHeight="1" x14ac:dyDescent="0.2"/>
    <row r="2" spans="2:2" ht="60" customHeight="1" x14ac:dyDescent="0.2">
      <c r="B2" s="2" t="str">
        <f>Overnatting!$B$34</f>
        <v>Sunndal U.skole</v>
      </c>
    </row>
    <row r="3" spans="2:2" ht="60" customHeight="1" x14ac:dyDescent="0.35">
      <c r="B3" s="3"/>
    </row>
    <row r="4" spans="2:2" ht="60" customHeight="1" x14ac:dyDescent="0.2">
      <c r="B4" s="4" t="str">
        <f>Overnatting!$C$34</f>
        <v>Elevareal 8.trinn</v>
      </c>
    </row>
    <row r="5" spans="2:2" ht="60" customHeight="1" x14ac:dyDescent="0.8">
      <c r="B5" s="5" t="str">
        <f>Overnatting!$F$34</f>
        <v>Orkanger IF</v>
      </c>
    </row>
    <row r="6" spans="2:2" ht="60" customHeight="1" x14ac:dyDescent="0.4">
      <c r="B6" s="60" t="str">
        <f>Overnatting!$I$34</f>
        <v>Inga Løfshus</v>
      </c>
    </row>
    <row r="7" spans="2:2" ht="60" customHeight="1" x14ac:dyDescent="0.5">
      <c r="B7" s="7" t="str">
        <f>Overnatting!$G$34</f>
        <v>J14/15 - 9er</v>
      </c>
    </row>
    <row r="8" spans="2:2" ht="60" customHeight="1" x14ac:dyDescent="0.2">
      <c r="B8" s="8"/>
    </row>
    <row r="9" spans="2:2" ht="14.25" customHeight="1" x14ac:dyDescent="0.2"/>
    <row r="10" spans="2:2" ht="60" customHeight="1" x14ac:dyDescent="0.2">
      <c r="B10" s="2" t="str">
        <f>Overnatting!$B$35</f>
        <v>Sunndal U.skole</v>
      </c>
    </row>
    <row r="11" spans="2:2" ht="60" customHeight="1" thickTop="1" x14ac:dyDescent="0.35">
      <c r="B11" s="3"/>
    </row>
    <row r="12" spans="2:2" ht="60" customHeight="1" x14ac:dyDescent="0.2">
      <c r="B12" s="4" t="str">
        <f>Overnatting!$C$35</f>
        <v>Elevareal 8.trinn</v>
      </c>
    </row>
    <row r="13" spans="2:2" ht="60" customHeight="1" x14ac:dyDescent="0.8">
      <c r="B13" s="5" t="str">
        <f>Overnatting!$F$35</f>
        <v>Orkanger IF</v>
      </c>
    </row>
    <row r="14" spans="2:2" ht="60" customHeight="1" x14ac:dyDescent="0.4">
      <c r="B14" s="60" t="str">
        <f>Overnatting!$I$35</f>
        <v>Marit Rindalsholt Ross</v>
      </c>
    </row>
    <row r="15" spans="2:2" ht="60" customHeight="1" x14ac:dyDescent="0.5">
      <c r="B15" s="7" t="str">
        <f>Overnatting!$G$35</f>
        <v>J11</v>
      </c>
    </row>
    <row r="16" spans="2:2" ht="60" customHeight="1" thickBot="1" x14ac:dyDescent="0.25">
      <c r="B16" s="8"/>
    </row>
    <row r="17" spans="2:2" ht="15.75" customHeight="1" thickTop="1" thickBot="1" x14ac:dyDescent="0.25"/>
    <row r="18" spans="2:2" ht="60" customHeight="1" x14ac:dyDescent="0.2">
      <c r="B18" s="2" t="str">
        <f>Overnatting!$B$36</f>
        <v>Sunndal U.skole</v>
      </c>
    </row>
    <row r="19" spans="2:2" ht="60" customHeight="1" x14ac:dyDescent="0.35">
      <c r="B19" s="3"/>
    </row>
    <row r="20" spans="2:2" ht="60" customHeight="1" x14ac:dyDescent="0.2">
      <c r="B20" s="4" t="str">
        <f>Overnatting!$C$36</f>
        <v>Åpent areal 8.trinn</v>
      </c>
    </row>
    <row r="21" spans="2:2" ht="60" customHeight="1" x14ac:dyDescent="0.8">
      <c r="B21" s="5">
        <f>Overnatting!$F$36</f>
        <v>0</v>
      </c>
    </row>
    <row r="22" spans="2:2" ht="60" customHeight="1" x14ac:dyDescent="0.4">
      <c r="B22" s="60">
        <f>Overnatting!$I$36</f>
        <v>0</v>
      </c>
    </row>
    <row r="23" spans="2:2" ht="60" customHeight="1" x14ac:dyDescent="0.5">
      <c r="B23" s="7">
        <f>Overnatting!$G$36</f>
        <v>0</v>
      </c>
    </row>
    <row r="24" spans="2:2" ht="60" customHeight="1" x14ac:dyDescent="0.2">
      <c r="B24" s="8"/>
    </row>
    <row r="25" spans="2:2" ht="10.5" customHeight="1" x14ac:dyDescent="0.2"/>
    <row r="26" spans="2:2" ht="60" customHeight="1" x14ac:dyDescent="0.2">
      <c r="B26" s="2" t="str">
        <f>Overnatting!$B$37</f>
        <v>Sunndal U.skole</v>
      </c>
    </row>
    <row r="27" spans="2:2" ht="60" customHeight="1" x14ac:dyDescent="0.35">
      <c r="B27" s="3"/>
    </row>
    <row r="28" spans="2:2" ht="60" customHeight="1" x14ac:dyDescent="0.2">
      <c r="B28" s="4" t="str">
        <f>Overnatting!$C$37</f>
        <v>Elevareal 9.trinn</v>
      </c>
    </row>
    <row r="29" spans="2:2" ht="60" customHeight="1" x14ac:dyDescent="0.8">
      <c r="B29" s="5" t="str">
        <f>Overnatting!$F$37</f>
        <v>Orkanger IF</v>
      </c>
    </row>
    <row r="30" spans="2:2" ht="60" customHeight="1" x14ac:dyDescent="0.4">
      <c r="B30" s="60" t="str">
        <f>Overnatting!$I$37</f>
        <v>Tore Prestmo</v>
      </c>
    </row>
    <row r="31" spans="2:2" ht="60" customHeight="1" x14ac:dyDescent="0.5">
      <c r="B31" s="7" t="str">
        <f>Overnatting!$G$37</f>
        <v>G14 - 11er</v>
      </c>
    </row>
    <row r="32" spans="2:2" ht="60" customHeight="1" x14ac:dyDescent="0.2">
      <c r="B32" s="8"/>
    </row>
    <row r="33" spans="2:2" ht="12" customHeight="1" x14ac:dyDescent="0.2"/>
    <row r="34" spans="2:2" ht="60" customHeight="1" x14ac:dyDescent="0.2">
      <c r="B34" s="2" t="str">
        <f>Overnatting!$B$38</f>
        <v>Sunndal U.skole</v>
      </c>
    </row>
    <row r="35" spans="2:2" ht="60" customHeight="1" x14ac:dyDescent="0.35">
      <c r="B35" s="3"/>
    </row>
    <row r="36" spans="2:2" ht="60" customHeight="1" x14ac:dyDescent="0.2">
      <c r="B36" s="4" t="str">
        <f>Overnatting!$C$38</f>
        <v>Elevareal 9.trinn</v>
      </c>
    </row>
    <row r="37" spans="2:2" ht="60" customHeight="1" x14ac:dyDescent="0.8">
      <c r="B37" s="5" t="e">
        <f>Overnatting!#REF!</f>
        <v>#REF!</v>
      </c>
    </row>
    <row r="38" spans="2:2" ht="60" customHeight="1" x14ac:dyDescent="0.4">
      <c r="B38" s="60" t="e">
        <f>Overnatting!#REF!</f>
        <v>#REF!</v>
      </c>
    </row>
    <row r="39" spans="2:2" ht="60" customHeight="1" x14ac:dyDescent="0.5">
      <c r="B39" s="7" t="e">
        <f>Overnatting!#REF!</f>
        <v>#REF!</v>
      </c>
    </row>
    <row r="40" spans="2:2" ht="60" customHeight="1" x14ac:dyDescent="0.2">
      <c r="B40" s="8"/>
    </row>
    <row r="41" spans="2:2" ht="10.5" customHeight="1" x14ac:dyDescent="0.2"/>
    <row r="42" spans="2:2" ht="9.75" customHeight="1" x14ac:dyDescent="0.2"/>
    <row r="43" spans="2:2" ht="60" customHeight="1" x14ac:dyDescent="0.2">
      <c r="B43" s="2" t="str">
        <f>Overnatting!$B$39</f>
        <v>Sunndal U.skole</v>
      </c>
    </row>
    <row r="44" spans="2:2" ht="60" customHeight="1" x14ac:dyDescent="0.35">
      <c r="B44" s="3"/>
    </row>
    <row r="45" spans="2:2" ht="60" customHeight="1" x14ac:dyDescent="0.2">
      <c r="B45" s="4" t="str">
        <f>Overnatting!$C$39</f>
        <v>Åpent areal 9.trinn</v>
      </c>
    </row>
    <row r="46" spans="2:2" ht="60" customHeight="1" x14ac:dyDescent="0.8">
      <c r="B46" s="5">
        <f>Overnatting!$F$39</f>
        <v>0</v>
      </c>
    </row>
    <row r="47" spans="2:2" ht="60" customHeight="1" x14ac:dyDescent="0.4">
      <c r="B47" s="60">
        <f>Overnatting!$I$39</f>
        <v>0</v>
      </c>
    </row>
    <row r="48" spans="2:2" ht="60" customHeight="1" x14ac:dyDescent="0.5">
      <c r="B48" s="7">
        <f>Overnatting!$G$39</f>
        <v>0</v>
      </c>
    </row>
    <row r="49" spans="2:2" ht="60" customHeight="1" x14ac:dyDescent="0.2">
      <c r="B49" s="8"/>
    </row>
    <row r="50" spans="2:2" ht="9.75" customHeight="1" x14ac:dyDescent="0.2"/>
    <row r="51" spans="2:2" ht="60" customHeight="1" x14ac:dyDescent="0.2">
      <c r="B51" s="2" t="str">
        <f>Overnatting!$B$40</f>
        <v>Sunndal U.skole</v>
      </c>
    </row>
    <row r="52" spans="2:2" ht="60" customHeight="1" x14ac:dyDescent="0.35">
      <c r="B52" s="3"/>
    </row>
    <row r="53" spans="2:2" ht="60" customHeight="1" x14ac:dyDescent="0.2">
      <c r="B53" s="4" t="str">
        <f>Overnatting!$C$40</f>
        <v>Elevareal 10.trinn</v>
      </c>
    </row>
    <row r="54" spans="2:2" ht="60" customHeight="1" x14ac:dyDescent="0.8">
      <c r="B54" s="5" t="str">
        <f>Overnatting!$F$40</f>
        <v>Orkanger IF</v>
      </c>
    </row>
    <row r="55" spans="2:2" ht="60" customHeight="1" x14ac:dyDescent="0.4">
      <c r="B55" s="60" t="str">
        <f>Overnatting!$I$40</f>
        <v>Odd Håkon Bach</v>
      </c>
    </row>
    <row r="56" spans="2:2" ht="60" customHeight="1" x14ac:dyDescent="0.5">
      <c r="B56" s="7" t="str">
        <f>Overnatting!$G$40</f>
        <v>J12 og J13</v>
      </c>
    </row>
    <row r="57" spans="2:2" ht="60" customHeight="1" x14ac:dyDescent="0.2">
      <c r="B57" s="8"/>
    </row>
    <row r="58" spans="2:2" ht="8.25" customHeight="1" x14ac:dyDescent="0.2"/>
    <row r="59" spans="2:2" ht="60" customHeight="1" x14ac:dyDescent="0.2">
      <c r="B59" s="2" t="str">
        <f>Overnatting!$B$41</f>
        <v>Sunndal U.skole</v>
      </c>
    </row>
    <row r="60" spans="2:2" ht="60" customHeight="1" x14ac:dyDescent="0.35">
      <c r="B60" s="3"/>
    </row>
    <row r="61" spans="2:2" ht="60" customHeight="1" x14ac:dyDescent="0.2">
      <c r="B61" s="4" t="str">
        <f>Overnatting!$C$41</f>
        <v>Elevareal 10.trinn</v>
      </c>
    </row>
    <row r="62" spans="2:2" ht="60" customHeight="1" x14ac:dyDescent="0.8">
      <c r="B62" s="5" t="str">
        <f>Overnatting!$F$38</f>
        <v>Hjelset-Kleive</v>
      </c>
    </row>
    <row r="63" spans="2:2" ht="60" customHeight="1" x14ac:dyDescent="0.4">
      <c r="B63" s="60" t="str">
        <f>Overnatting!$I$38</f>
        <v>Mathilde Rydjord-Steiro</v>
      </c>
    </row>
    <row r="64" spans="2:2" ht="60" customHeight="1" x14ac:dyDescent="0.5">
      <c r="B64" s="7" t="str">
        <f>Overnatting!$G$38</f>
        <v>G13</v>
      </c>
    </row>
    <row r="65" spans="2:2" ht="60" customHeight="1" x14ac:dyDescent="0.2">
      <c r="B65" s="8"/>
    </row>
    <row r="66" spans="2:2" ht="6" customHeight="1" x14ac:dyDescent="0.2"/>
    <row r="67" spans="2:2" ht="60" customHeight="1" x14ac:dyDescent="0.2">
      <c r="B67" s="2" t="str">
        <f>Overnatting!$B$42</f>
        <v>Sunndal U.skole</v>
      </c>
    </row>
    <row r="68" spans="2:2" ht="60" customHeight="1" x14ac:dyDescent="0.35">
      <c r="B68" s="3"/>
    </row>
    <row r="69" spans="2:2" ht="60" customHeight="1" x14ac:dyDescent="0.2">
      <c r="B69" s="4" t="str">
        <f>Overnatting!$C$42</f>
        <v>Åpent areal 10.trinn</v>
      </c>
    </row>
    <row r="70" spans="2:2" ht="60" customHeight="1" x14ac:dyDescent="0.8">
      <c r="B70" s="5">
        <f>Overnatting!$F$42</f>
        <v>0</v>
      </c>
    </row>
    <row r="71" spans="2:2" ht="60" customHeight="1" x14ac:dyDescent="0.4">
      <c r="B71" s="60">
        <f>Overnatting!$I$42</f>
        <v>0</v>
      </c>
    </row>
    <row r="72" spans="2:2" ht="60" customHeight="1" x14ac:dyDescent="0.5">
      <c r="B72" s="7">
        <f>Overnatting!$G$42</f>
        <v>0</v>
      </c>
    </row>
    <row r="73" spans="2:2" ht="60" customHeight="1" x14ac:dyDescent="0.2">
      <c r="B73" s="8"/>
    </row>
    <row r="74" spans="2:2" ht="8.25" customHeight="1" x14ac:dyDescent="0.2"/>
    <row r="75" spans="2:2" ht="60" customHeight="1" x14ac:dyDescent="0.2">
      <c r="B75" s="2" t="str">
        <f>Overnatting!$B$43</f>
        <v>Sunndal U.skole</v>
      </c>
    </row>
    <row r="76" spans="2:2" ht="60" customHeight="1" x14ac:dyDescent="0.35">
      <c r="B76" s="3"/>
    </row>
    <row r="77" spans="2:2" ht="60" customHeight="1" x14ac:dyDescent="0.2">
      <c r="B77" s="4" t="str">
        <f>Overnatting!$C$43</f>
        <v>Flerbrukshall</v>
      </c>
    </row>
    <row r="78" spans="2:2" ht="60" customHeight="1" x14ac:dyDescent="0.8">
      <c r="B78" s="5" t="str">
        <f>Overnatting!$F$43</f>
        <v>Strindheim IL</v>
      </c>
    </row>
    <row r="79" spans="2:2" ht="60" customHeight="1" x14ac:dyDescent="0.4">
      <c r="B79" s="60" t="str">
        <f>Overnatting!$I$43</f>
        <v>Hoff/Hvitsand</v>
      </c>
    </row>
    <row r="80" spans="2:2" ht="60" customHeight="1" x14ac:dyDescent="0.5">
      <c r="B80" s="7" t="str">
        <f>Overnatting!$G$43</f>
        <v>G11</v>
      </c>
    </row>
    <row r="81" spans="2:2" ht="60" customHeight="1" x14ac:dyDescent="0.2">
      <c r="B81" s="8"/>
    </row>
    <row r="82" spans="2:2" ht="12" customHeight="1" x14ac:dyDescent="0.2"/>
    <row r="83" spans="2:2" ht="6" customHeight="1" x14ac:dyDescent="0.2"/>
    <row r="84" spans="2:2" ht="60" customHeight="1" x14ac:dyDescent="0.2">
      <c r="B84" s="2" t="str">
        <f>Overnatting!$B$44</f>
        <v>Sunndal U.skole</v>
      </c>
    </row>
    <row r="85" spans="2:2" ht="60" customHeight="1" x14ac:dyDescent="0.35">
      <c r="B85" s="3"/>
    </row>
    <row r="86" spans="2:2" ht="60" customHeight="1" x14ac:dyDescent="0.2">
      <c r="B86" s="4" t="str">
        <f>Overnatting!$C$44</f>
        <v>Rom Amfi</v>
      </c>
    </row>
    <row r="87" spans="2:2" ht="60" customHeight="1" x14ac:dyDescent="0.8">
      <c r="B87" s="5" t="str">
        <f>Overnatting!$F$24</f>
        <v>Sverresborg Fotball</v>
      </c>
    </row>
    <row r="88" spans="2:2" ht="60" customHeight="1" x14ac:dyDescent="0.4">
      <c r="B88" s="60" t="str">
        <f>Overnatting!$I$24</f>
        <v>Ronny Myrvoll</v>
      </c>
    </row>
    <row r="89" spans="2:2" ht="60" customHeight="1" x14ac:dyDescent="0.5">
      <c r="B89" s="7" t="str">
        <f>Overnatting!$G$24</f>
        <v>J14/15 - 9er</v>
      </c>
    </row>
    <row r="90" spans="2:2" ht="60" customHeight="1" x14ac:dyDescent="0.2">
      <c r="B90" s="8"/>
    </row>
    <row r="91" spans="2:2" ht="8.25" customHeight="1" x14ac:dyDescent="0.2"/>
    <row r="92" spans="2:2" ht="60" customHeight="1" x14ac:dyDescent="0.2">
      <c r="B92" s="2" t="str">
        <f>Overnatting!$B$45</f>
        <v>Sunndal U.skole</v>
      </c>
    </row>
    <row r="93" spans="2:2" ht="60" customHeight="1" x14ac:dyDescent="0.35">
      <c r="B93" s="3"/>
    </row>
    <row r="94" spans="2:2" ht="60" customHeight="1" x14ac:dyDescent="0.2">
      <c r="B94" s="4" t="str">
        <f>Overnatting!$C$45</f>
        <v>Spesialromavdeling IKT-rom</v>
      </c>
    </row>
    <row r="95" spans="2:2" ht="60" customHeight="1" x14ac:dyDescent="0.8">
      <c r="B95" s="5" t="str">
        <f>Overnatting!$F$45</f>
        <v>Orkanger IF G9</v>
      </c>
    </row>
    <row r="96" spans="2:2" ht="60" customHeight="1" x14ac:dyDescent="0.4">
      <c r="B96" s="60" t="str">
        <f>Overnatting!$I$45</f>
        <v>Terje Bakk</v>
      </c>
    </row>
    <row r="97" spans="2:2" ht="60" customHeight="1" x14ac:dyDescent="0.5">
      <c r="B97" s="7" t="str">
        <f>Overnatting!$G$45</f>
        <v>G9</v>
      </c>
    </row>
    <row r="98" spans="2:2" ht="60" customHeight="1" x14ac:dyDescent="0.2">
      <c r="B98" s="8"/>
    </row>
    <row r="99" spans="2:2" ht="9.75" customHeight="1" x14ac:dyDescent="0.2"/>
    <row r="100" spans="2:2" ht="60" customHeight="1" x14ac:dyDescent="0.2">
      <c r="B100" s="2" t="str">
        <f>Overnatting!$B$46</f>
        <v>Sunndal U.skole</v>
      </c>
    </row>
    <row r="101" spans="2:2" ht="60" customHeight="1" x14ac:dyDescent="0.35">
      <c r="B101" s="3"/>
    </row>
    <row r="102" spans="2:2" ht="60" customHeight="1" x14ac:dyDescent="0.2">
      <c r="B102" s="4" t="str">
        <f>Overnatting!$C$46</f>
        <v>Spesialromavdeling Tekstil</v>
      </c>
    </row>
    <row r="103" spans="2:2" ht="60" customHeight="1" x14ac:dyDescent="0.8">
      <c r="B103" s="5">
        <f>Overnatting!$F$46</f>
        <v>0</v>
      </c>
    </row>
    <row r="104" spans="2:2" ht="60" customHeight="1" x14ac:dyDescent="0.4">
      <c r="B104" s="60">
        <f>Overnatting!$I$46</f>
        <v>0</v>
      </c>
    </row>
    <row r="105" spans="2:2" ht="60" customHeight="1" x14ac:dyDescent="0.5">
      <c r="B105" s="7">
        <f>Overnatting!$G$46</f>
        <v>0</v>
      </c>
    </row>
    <row r="106" spans="2:2" ht="60" customHeight="1" x14ac:dyDescent="0.2">
      <c r="B106" s="8"/>
    </row>
    <row r="107" spans="2:2" ht="9" customHeight="1" x14ac:dyDescent="0.2"/>
    <row r="108" spans="2:2" ht="60" customHeight="1" x14ac:dyDescent="0.2">
      <c r="B108" s="2" t="str">
        <f>Overnatting!$B$47</f>
        <v>Sunndal U.skole</v>
      </c>
    </row>
    <row r="109" spans="2:2" ht="60" customHeight="1" x14ac:dyDescent="0.35">
      <c r="B109" s="3"/>
    </row>
    <row r="110" spans="2:2" ht="60" customHeight="1" x14ac:dyDescent="0.2">
      <c r="B110" s="4" t="str">
        <f>Overnatting!$C$47</f>
        <v xml:space="preserve">Spesialromavdeling </v>
      </c>
    </row>
    <row r="111" spans="2:2" ht="60" customHeight="1" x14ac:dyDescent="0.8">
      <c r="B111" s="5">
        <f>Overnatting!$F$47</f>
        <v>0</v>
      </c>
    </row>
    <row r="112" spans="2:2" ht="60" customHeight="1" x14ac:dyDescent="0.4">
      <c r="B112" s="60">
        <f>Overnatting!$I$47</f>
        <v>0</v>
      </c>
    </row>
    <row r="113" spans="2:2" ht="60" customHeight="1" x14ac:dyDescent="0.5">
      <c r="B113" s="7">
        <f>Overnatting!$G$47</f>
        <v>0</v>
      </c>
    </row>
    <row r="114" spans="2:2" ht="60" customHeight="1" x14ac:dyDescent="0.2">
      <c r="B114" s="8"/>
    </row>
    <row r="115" spans="2:2" ht="9.75" customHeight="1" x14ac:dyDescent="0.2"/>
    <row r="116" spans="2:2" ht="60" customHeight="1" x14ac:dyDescent="0.2">
      <c r="B116" s="2" t="str">
        <f>Overnatting!$B$48</f>
        <v>Sunndal U.skole</v>
      </c>
    </row>
    <row r="117" spans="2:2" ht="60" customHeight="1" x14ac:dyDescent="0.35">
      <c r="B117" s="3"/>
    </row>
    <row r="118" spans="2:2" ht="60" customHeight="1" x14ac:dyDescent="0.2">
      <c r="B118" s="4" t="str">
        <f>Overnatting!$C$48</f>
        <v>Grupperom 8.trinn</v>
      </c>
    </row>
    <row r="119" spans="2:2" ht="60" customHeight="1" x14ac:dyDescent="0.8">
      <c r="B119" s="5">
        <f>Overnatting!$F$48</f>
        <v>0</v>
      </c>
    </row>
    <row r="120" spans="2:2" ht="60" customHeight="1" x14ac:dyDescent="0.4">
      <c r="B120" s="60">
        <f>Overnatting!$I$48</f>
        <v>0</v>
      </c>
    </row>
    <row r="121" spans="2:2" ht="60" customHeight="1" x14ac:dyDescent="0.5">
      <c r="B121" s="7">
        <f>Overnatting!$G$48</f>
        <v>0</v>
      </c>
    </row>
    <row r="122" spans="2:2" ht="60" customHeight="1" x14ac:dyDescent="0.2">
      <c r="B122" s="8"/>
    </row>
    <row r="123" spans="2:2" ht="10.5" customHeight="1" x14ac:dyDescent="0.2"/>
    <row r="124" spans="2:2" ht="13.5" customHeight="1" x14ac:dyDescent="0.2"/>
    <row r="125" spans="2:2" ht="60" customHeight="1" x14ac:dyDescent="0.2">
      <c r="B125" s="2" t="str">
        <f>Overnatting!$B$49</f>
        <v>Sunndal U.skole</v>
      </c>
    </row>
    <row r="126" spans="2:2" ht="60" customHeight="1" x14ac:dyDescent="0.35">
      <c r="B126" s="3"/>
    </row>
    <row r="127" spans="2:2" ht="60" customHeight="1" x14ac:dyDescent="0.2">
      <c r="B127" s="4" t="str">
        <f>Overnatting!$C$49</f>
        <v>Grupperom 8.trinn</v>
      </c>
    </row>
    <row r="128" spans="2:2" ht="60" customHeight="1" x14ac:dyDescent="0.8">
      <c r="B128" s="5">
        <f>Overnatting!$F$49</f>
        <v>0</v>
      </c>
    </row>
    <row r="129" spans="2:2" ht="60" customHeight="1" x14ac:dyDescent="0.4">
      <c r="B129" s="60">
        <f>Overnatting!$I$49</f>
        <v>0</v>
      </c>
    </row>
    <row r="130" spans="2:2" ht="60" customHeight="1" x14ac:dyDescent="0.5">
      <c r="B130" s="7">
        <f>Overnatting!$G$49</f>
        <v>0</v>
      </c>
    </row>
    <row r="131" spans="2:2" ht="60" customHeight="1" x14ac:dyDescent="0.2">
      <c r="B131" s="8"/>
    </row>
    <row r="132" spans="2:2" ht="16.5" customHeight="1" thickTop="1" thickBot="1" x14ac:dyDescent="0.25"/>
    <row r="133" spans="2:2" ht="60" customHeight="1" thickTop="1" thickBot="1" x14ac:dyDescent="0.25">
      <c r="B133" s="2" t="str">
        <f>Overnatting!$B$50</f>
        <v>Sunndal U.skole</v>
      </c>
    </row>
    <row r="134" spans="2:2" ht="60" customHeight="1" thickTop="1" x14ac:dyDescent="0.35">
      <c r="B134" s="3"/>
    </row>
    <row r="135" spans="2:2" ht="60" customHeight="1" x14ac:dyDescent="0.2">
      <c r="B135" s="4" t="str">
        <f>Overnatting!$C$50</f>
        <v>Grupperom 9.trinn</v>
      </c>
    </row>
    <row r="136" spans="2:2" ht="60" customHeight="1" x14ac:dyDescent="0.8">
      <c r="B136" s="5">
        <f>Overnatting!$F$50</f>
        <v>0</v>
      </c>
    </row>
    <row r="137" spans="2:2" ht="60" customHeight="1" x14ac:dyDescent="0.4">
      <c r="B137" s="60">
        <f>Overnatting!$I$50</f>
        <v>0</v>
      </c>
    </row>
    <row r="138" spans="2:2" ht="60" customHeight="1" x14ac:dyDescent="0.5">
      <c r="B138" s="7">
        <f>Overnatting!$G$50</f>
        <v>0</v>
      </c>
    </row>
    <row r="139" spans="2:2" ht="60" customHeight="1" thickBot="1" x14ac:dyDescent="0.25">
      <c r="B139" s="8"/>
    </row>
    <row r="140" spans="2:2" ht="20.25" customHeight="1" thickTop="1" thickBot="1" x14ac:dyDescent="0.25"/>
    <row r="141" spans="2:2" ht="60" customHeight="1" thickTop="1" thickBot="1" x14ac:dyDescent="0.25">
      <c r="B141" s="2" t="str">
        <f>Overnatting!$B$51</f>
        <v>Sunndal U.skole</v>
      </c>
    </row>
    <row r="142" spans="2:2" ht="60" customHeight="1" thickTop="1" x14ac:dyDescent="0.35">
      <c r="B142" s="3"/>
    </row>
    <row r="143" spans="2:2" ht="60" customHeight="1" x14ac:dyDescent="0.2">
      <c r="B143" s="4" t="str">
        <f>Overnatting!$C$51</f>
        <v>Grupperom 9.trinn</v>
      </c>
    </row>
    <row r="144" spans="2:2" ht="60" customHeight="1" x14ac:dyDescent="0.8">
      <c r="B144" s="5">
        <f>Overnatting!$F$51</f>
        <v>0</v>
      </c>
    </row>
    <row r="145" spans="2:2" ht="60" customHeight="1" x14ac:dyDescent="0.4">
      <c r="B145" s="60">
        <f>Overnatting!$I$51</f>
        <v>0</v>
      </c>
    </row>
    <row r="146" spans="2:2" ht="60" customHeight="1" x14ac:dyDescent="0.5">
      <c r="B146" s="7">
        <f>Overnatting!$G$51</f>
        <v>0</v>
      </c>
    </row>
    <row r="147" spans="2:2" ht="60" customHeight="1" thickBot="1" x14ac:dyDescent="0.25">
      <c r="B147" s="8"/>
    </row>
    <row r="148" spans="2:2" ht="16.5" customHeight="1" thickTop="1" thickBot="1" x14ac:dyDescent="0.25"/>
    <row r="149" spans="2:2" ht="60" customHeight="1" thickTop="1" thickBot="1" x14ac:dyDescent="0.25">
      <c r="B149" s="2" t="str">
        <f>Overnatting!$B$52</f>
        <v>Sunndal U.skole</v>
      </c>
    </row>
    <row r="150" spans="2:2" ht="60" customHeight="1" thickTop="1" x14ac:dyDescent="0.35">
      <c r="B150" s="3"/>
    </row>
    <row r="151" spans="2:2" ht="60" customHeight="1" x14ac:dyDescent="0.2">
      <c r="B151" s="4" t="str">
        <f>Overnatting!$C$52</f>
        <v>Grupperom 10.trinn</v>
      </c>
    </row>
    <row r="152" spans="2:2" ht="60" customHeight="1" x14ac:dyDescent="0.8">
      <c r="B152" s="5">
        <f>Overnatting!$F$52</f>
        <v>0</v>
      </c>
    </row>
    <row r="153" spans="2:2" ht="60" customHeight="1" x14ac:dyDescent="0.4">
      <c r="B153" s="60">
        <f>Overnatting!$I$52</f>
        <v>0</v>
      </c>
    </row>
    <row r="154" spans="2:2" ht="60" customHeight="1" x14ac:dyDescent="0.5">
      <c r="B154" s="7">
        <f>Overnatting!$G$52</f>
        <v>0</v>
      </c>
    </row>
    <row r="155" spans="2:2" ht="60" customHeight="1" thickBot="1" x14ac:dyDescent="0.25">
      <c r="B155" s="8"/>
    </row>
    <row r="156" spans="2:2" ht="20.25" customHeight="1" thickTop="1" thickBot="1" x14ac:dyDescent="0.25"/>
    <row r="157" spans="2:2" ht="60" customHeight="1" thickTop="1" thickBot="1" x14ac:dyDescent="0.25">
      <c r="B157" s="2" t="str">
        <f>Overnatting!$B$54</f>
        <v>Sunndal U.skole</v>
      </c>
    </row>
    <row r="158" spans="2:2" ht="60" customHeight="1" thickTop="1" x14ac:dyDescent="0.35">
      <c r="B158" s="3"/>
    </row>
    <row r="159" spans="2:2" ht="60" customHeight="1" x14ac:dyDescent="0.2">
      <c r="B159" s="4" t="str">
        <f>Overnatting!$C$54</f>
        <v>Grupperom 10.trinn</v>
      </c>
    </row>
    <row r="160" spans="2:2" ht="60" customHeight="1" x14ac:dyDescent="0.8">
      <c r="B160" s="5">
        <f>Overnatting!$F$54</f>
        <v>0</v>
      </c>
    </row>
    <row r="161" spans="2:2" ht="60" customHeight="1" x14ac:dyDescent="0.4">
      <c r="B161" s="60">
        <f>Overnatting!$I$54</f>
        <v>0</v>
      </c>
    </row>
    <row r="162" spans="2:2" ht="60" customHeight="1" x14ac:dyDescent="0.5">
      <c r="B162" s="7">
        <f>Overnatting!$G$54</f>
        <v>0</v>
      </c>
    </row>
    <row r="163" spans="2:2" ht="60" customHeight="1" thickBot="1" x14ac:dyDescent="0.25">
      <c r="B163" s="8"/>
    </row>
    <row r="164" spans="2:2" ht="20.25" customHeight="1" thickTop="1" x14ac:dyDescent="0.2"/>
    <row r="165" spans="2:2" ht="60" customHeight="1" x14ac:dyDescent="0.2"/>
    <row r="166" spans="2:2" ht="60" customHeight="1" x14ac:dyDescent="0.2"/>
    <row r="167" spans="2:2" ht="60" customHeight="1" x14ac:dyDescent="0.2"/>
    <row r="168" spans="2:2" ht="60" customHeight="1" x14ac:dyDescent="0.2"/>
    <row r="169" spans="2:2" ht="60" customHeight="1" x14ac:dyDescent="0.2"/>
    <row r="170" spans="2:2" ht="60" customHeight="1" x14ac:dyDescent="0.2"/>
    <row r="171" spans="2:2" ht="60" customHeight="1" x14ac:dyDescent="0.2"/>
    <row r="172" spans="2:2" ht="60" customHeight="1" x14ac:dyDescent="0.2"/>
    <row r="173" spans="2:2" ht="60" customHeight="1" x14ac:dyDescent="0.2"/>
    <row r="174" spans="2:2" ht="60" customHeight="1" x14ac:dyDescent="0.2"/>
    <row r="175" spans="2:2" ht="60" customHeight="1" x14ac:dyDescent="0.2"/>
    <row r="176" spans="2:2" ht="60" customHeight="1" x14ac:dyDescent="0.2"/>
    <row r="177" ht="60" customHeight="1" x14ac:dyDescent="0.2"/>
    <row r="178" ht="60" customHeight="1" x14ac:dyDescent="0.2"/>
    <row r="179" ht="60" customHeight="1" x14ac:dyDescent="0.2"/>
    <row r="180" ht="60" customHeight="1" x14ac:dyDescent="0.2"/>
    <row r="181" ht="60" customHeight="1" x14ac:dyDescent="0.2"/>
    <row r="182" ht="60" customHeight="1" x14ac:dyDescent="0.2"/>
    <row r="183" ht="60" customHeight="1" x14ac:dyDescent="0.2"/>
    <row r="184" ht="60" customHeight="1" x14ac:dyDescent="0.2"/>
    <row r="185" ht="60" customHeight="1" x14ac:dyDescent="0.2"/>
    <row r="186" ht="60" customHeight="1" x14ac:dyDescent="0.2"/>
    <row r="187" ht="60" customHeight="1" x14ac:dyDescent="0.2"/>
    <row r="188" ht="60" customHeight="1" x14ac:dyDescent="0.2"/>
    <row r="189" ht="60" customHeight="1" x14ac:dyDescent="0.2"/>
    <row r="190" ht="60" customHeight="1" x14ac:dyDescent="0.2"/>
    <row r="191" ht="60" customHeight="1" x14ac:dyDescent="0.2"/>
    <row r="192" ht="60" customHeight="1" x14ac:dyDescent="0.2"/>
    <row r="193" ht="60" customHeight="1" x14ac:dyDescent="0.2"/>
    <row r="194" ht="60" customHeight="1" x14ac:dyDescent="0.2"/>
    <row r="195" ht="60" customHeight="1" x14ac:dyDescent="0.2"/>
    <row r="196" ht="60" customHeight="1" x14ac:dyDescent="0.2"/>
    <row r="197" ht="60" customHeight="1" x14ac:dyDescent="0.2"/>
    <row r="198" ht="60" customHeight="1" x14ac:dyDescent="0.2"/>
    <row r="199" ht="60" customHeight="1" x14ac:dyDescent="0.2"/>
    <row r="200" ht="60" customHeight="1" x14ac:dyDescent="0.2"/>
    <row r="201" ht="60" customHeight="1" x14ac:dyDescent="0.2"/>
    <row r="202" ht="60" customHeight="1" x14ac:dyDescent="0.2"/>
    <row r="203" ht="60" customHeight="1" x14ac:dyDescent="0.2"/>
    <row r="204" ht="60" customHeight="1" x14ac:dyDescent="0.2"/>
    <row r="205" ht="60" customHeight="1" x14ac:dyDescent="0.2"/>
    <row r="206" ht="60" customHeight="1" x14ac:dyDescent="0.2"/>
    <row r="207" ht="60" customHeight="1" x14ac:dyDescent="0.2"/>
    <row r="208" ht="60" customHeight="1" x14ac:dyDescent="0.2"/>
    <row r="209" ht="60" customHeight="1" x14ac:dyDescent="0.2"/>
    <row r="210" ht="60" customHeight="1" x14ac:dyDescent="0.2"/>
    <row r="211" ht="60" customHeight="1" x14ac:dyDescent="0.2"/>
    <row r="212" ht="60" customHeight="1" x14ac:dyDescent="0.2"/>
    <row r="213" ht="60" customHeight="1" x14ac:dyDescent="0.2"/>
    <row r="214" ht="60" customHeight="1" x14ac:dyDescent="0.2"/>
    <row r="215" ht="60" customHeight="1" x14ac:dyDescent="0.2"/>
    <row r="216" ht="60" customHeight="1" x14ac:dyDescent="0.2"/>
    <row r="217" ht="60" customHeight="1" x14ac:dyDescent="0.2"/>
    <row r="218" ht="60" customHeight="1" x14ac:dyDescent="0.2"/>
    <row r="219" ht="60" customHeight="1" x14ac:dyDescent="0.2"/>
    <row r="220" ht="60" customHeight="1" x14ac:dyDescent="0.2"/>
    <row r="221" ht="60" customHeight="1" x14ac:dyDescent="0.2"/>
    <row r="222" ht="60" customHeight="1" x14ac:dyDescent="0.2"/>
    <row r="223" ht="60" customHeight="1" x14ac:dyDescent="0.2"/>
    <row r="224" ht="60" customHeight="1" x14ac:dyDescent="0.2"/>
    <row r="225" ht="60" customHeight="1" x14ac:dyDescent="0.2"/>
    <row r="226" ht="60" customHeight="1" x14ac:dyDescent="0.2"/>
    <row r="227" ht="60" customHeight="1" x14ac:dyDescent="0.2"/>
    <row r="228" ht="60" customHeight="1" x14ac:dyDescent="0.2"/>
    <row r="229" ht="60" customHeight="1" x14ac:dyDescent="0.2"/>
    <row r="230" ht="60" customHeight="1" x14ac:dyDescent="0.2"/>
    <row r="231" ht="60" customHeight="1" x14ac:dyDescent="0.2"/>
    <row r="232" ht="60" customHeight="1" x14ac:dyDescent="0.2"/>
    <row r="233" ht="60" customHeight="1" x14ac:dyDescent="0.2"/>
    <row r="234" ht="60" customHeight="1" x14ac:dyDescent="0.2"/>
    <row r="235" ht="60" customHeight="1" x14ac:dyDescent="0.2"/>
    <row r="236" ht="60" customHeight="1" x14ac:dyDescent="0.2"/>
    <row r="237" ht="60" customHeight="1" x14ac:dyDescent="0.2"/>
    <row r="238" ht="60" customHeight="1" x14ac:dyDescent="0.2"/>
    <row r="239" ht="60" customHeight="1" x14ac:dyDescent="0.2"/>
    <row r="240" ht="60" customHeight="1" x14ac:dyDescent="0.2"/>
    <row r="241" ht="60" customHeight="1" x14ac:dyDescent="0.2"/>
    <row r="242" ht="60" customHeight="1" x14ac:dyDescent="0.2"/>
    <row r="243" ht="60" customHeight="1" x14ac:dyDescent="0.2"/>
    <row r="244" ht="60" customHeight="1" x14ac:dyDescent="0.2"/>
    <row r="245" ht="60" customHeight="1" x14ac:dyDescent="0.2"/>
    <row r="246" ht="60" customHeight="1" x14ac:dyDescent="0.2"/>
    <row r="247" ht="60" customHeight="1" x14ac:dyDescent="0.2"/>
    <row r="248" ht="60" customHeight="1" x14ac:dyDescent="0.2"/>
    <row r="249" ht="60" customHeight="1" x14ac:dyDescent="0.2"/>
    <row r="250" ht="60" customHeight="1" x14ac:dyDescent="0.2"/>
    <row r="251" ht="60" customHeight="1" x14ac:dyDescent="0.2"/>
    <row r="252" ht="60" customHeight="1" x14ac:dyDescent="0.2"/>
    <row r="253" ht="60" customHeight="1" x14ac:dyDescent="0.2"/>
    <row r="254" ht="60" customHeight="1" x14ac:dyDescent="0.2"/>
    <row r="255" ht="60" customHeight="1" x14ac:dyDescent="0.2"/>
    <row r="256" ht="60" customHeight="1" x14ac:dyDescent="0.2"/>
    <row r="257" ht="60" customHeight="1" x14ac:dyDescent="0.2"/>
    <row r="258" ht="60" customHeight="1" x14ac:dyDescent="0.2"/>
    <row r="259" ht="60" customHeight="1" x14ac:dyDescent="0.2"/>
    <row r="260" ht="60" customHeight="1" x14ac:dyDescent="0.2"/>
    <row r="261" ht="60" customHeight="1" x14ac:dyDescent="0.2"/>
    <row r="262" ht="60" customHeight="1" x14ac:dyDescent="0.2"/>
    <row r="263" ht="60" customHeight="1" x14ac:dyDescent="0.2"/>
    <row r="264" ht="60" customHeight="1" x14ac:dyDescent="0.2"/>
    <row r="265" ht="60" customHeight="1" x14ac:dyDescent="0.2"/>
    <row r="266" ht="60" customHeight="1" x14ac:dyDescent="0.2"/>
    <row r="267" ht="60" customHeight="1" x14ac:dyDescent="0.2"/>
    <row r="268" ht="60" customHeight="1" x14ac:dyDescent="0.2"/>
    <row r="269" ht="60" customHeight="1" x14ac:dyDescent="0.2"/>
    <row r="270" ht="60" customHeight="1" x14ac:dyDescent="0.2"/>
    <row r="271" ht="60" customHeight="1" x14ac:dyDescent="0.2"/>
    <row r="272" ht="60" customHeight="1" x14ac:dyDescent="0.2"/>
    <row r="273" ht="60" customHeight="1" x14ac:dyDescent="0.2"/>
    <row r="274" ht="60" customHeight="1" x14ac:dyDescent="0.2"/>
    <row r="275" ht="60" customHeight="1" x14ac:dyDescent="0.2"/>
    <row r="276" ht="60" customHeight="1" x14ac:dyDescent="0.2"/>
    <row r="277" ht="60" customHeight="1" x14ac:dyDescent="0.2"/>
    <row r="278" ht="60" customHeight="1" x14ac:dyDescent="0.2"/>
    <row r="279" ht="60" customHeight="1" x14ac:dyDescent="0.2"/>
    <row r="280" ht="60" customHeight="1" x14ac:dyDescent="0.2"/>
    <row r="281" ht="60" customHeight="1" x14ac:dyDescent="0.2"/>
    <row r="282" ht="60" customHeight="1" x14ac:dyDescent="0.2"/>
    <row r="283" ht="60" customHeight="1" x14ac:dyDescent="0.2"/>
    <row r="284" ht="60" customHeight="1" x14ac:dyDescent="0.2"/>
    <row r="285" ht="60" customHeight="1" x14ac:dyDescent="0.2"/>
    <row r="286" ht="60" customHeight="1" x14ac:dyDescent="0.2"/>
    <row r="287" ht="60" customHeight="1" x14ac:dyDescent="0.2"/>
    <row r="288" ht="60" customHeight="1" x14ac:dyDescent="0.2"/>
    <row r="289" ht="60" customHeight="1" x14ac:dyDescent="0.2"/>
    <row r="290" ht="60" customHeight="1" x14ac:dyDescent="0.2"/>
    <row r="291" ht="60" customHeight="1" x14ac:dyDescent="0.2"/>
    <row r="292" ht="60" customHeight="1" x14ac:dyDescent="0.2"/>
    <row r="293" ht="60" customHeight="1" x14ac:dyDescent="0.2"/>
    <row r="294" ht="60" customHeight="1" x14ac:dyDescent="0.2"/>
    <row r="295" ht="60" customHeight="1" x14ac:dyDescent="0.2"/>
    <row r="296" ht="60" customHeight="1" x14ac:dyDescent="0.2"/>
    <row r="297" ht="60" customHeight="1" x14ac:dyDescent="0.2"/>
    <row r="298" ht="60" customHeight="1" x14ac:dyDescent="0.2"/>
    <row r="299" ht="60" customHeight="1" x14ac:dyDescent="0.2"/>
    <row r="300" ht="60" customHeight="1" x14ac:dyDescent="0.2"/>
    <row r="301" ht="60" customHeight="1" x14ac:dyDescent="0.2"/>
    <row r="302" ht="60" customHeight="1" x14ac:dyDescent="0.2"/>
    <row r="303" ht="60" customHeight="1" x14ac:dyDescent="0.2"/>
    <row r="304" ht="60" customHeight="1" x14ac:dyDescent="0.2"/>
    <row r="305" ht="60" customHeight="1" x14ac:dyDescent="0.2"/>
    <row r="306" ht="60" customHeight="1" x14ac:dyDescent="0.2"/>
    <row r="307" ht="60" customHeight="1" x14ac:dyDescent="0.2"/>
    <row r="308" ht="60" customHeight="1" x14ac:dyDescent="0.2"/>
    <row r="309" ht="60" customHeight="1" x14ac:dyDescent="0.2"/>
    <row r="310" ht="60" customHeight="1" x14ac:dyDescent="0.2"/>
    <row r="311" ht="60" customHeight="1" x14ac:dyDescent="0.2"/>
    <row r="312" ht="60" customHeight="1" x14ac:dyDescent="0.2"/>
    <row r="313" ht="60" customHeight="1" x14ac:dyDescent="0.2"/>
    <row r="314" ht="60" customHeight="1" x14ac:dyDescent="0.2"/>
    <row r="315" ht="60" customHeight="1" x14ac:dyDescent="0.2"/>
    <row r="316" ht="60" customHeight="1" x14ac:dyDescent="0.2"/>
    <row r="317" ht="60" customHeight="1" x14ac:dyDescent="0.2"/>
    <row r="318" ht="60" customHeight="1" x14ac:dyDescent="0.2"/>
    <row r="319" ht="60" customHeight="1" x14ac:dyDescent="0.2"/>
    <row r="320" ht="60" customHeight="1" x14ac:dyDescent="0.2"/>
    <row r="321" ht="60" customHeight="1" x14ac:dyDescent="0.2"/>
    <row r="322" ht="60" customHeight="1" x14ac:dyDescent="0.2"/>
    <row r="323" ht="60" customHeight="1" x14ac:dyDescent="0.2"/>
    <row r="324" ht="60" customHeight="1" x14ac:dyDescent="0.2"/>
    <row r="325" ht="60" customHeight="1" x14ac:dyDescent="0.2"/>
    <row r="326" ht="60" customHeight="1" x14ac:dyDescent="0.2"/>
    <row r="327" ht="60" customHeight="1" x14ac:dyDescent="0.2"/>
    <row r="328" ht="60" customHeight="1" x14ac:dyDescent="0.2"/>
    <row r="329" ht="60" customHeight="1" x14ac:dyDescent="0.2"/>
    <row r="330" ht="60" customHeight="1" x14ac:dyDescent="0.2"/>
    <row r="331" ht="60" customHeight="1" x14ac:dyDescent="0.2"/>
    <row r="332" ht="60" customHeight="1" x14ac:dyDescent="0.2"/>
    <row r="333" ht="60" customHeight="1" x14ac:dyDescent="0.2"/>
    <row r="334" ht="60" customHeight="1" x14ac:dyDescent="0.2"/>
    <row r="335" ht="60" customHeight="1" x14ac:dyDescent="0.2"/>
    <row r="336" ht="60" customHeight="1" x14ac:dyDescent="0.2"/>
    <row r="337" ht="60" customHeight="1" x14ac:dyDescent="0.2"/>
    <row r="338" ht="60" customHeight="1" x14ac:dyDescent="0.2"/>
    <row r="339" ht="60" customHeight="1" x14ac:dyDescent="0.2"/>
    <row r="340" ht="60" customHeight="1" x14ac:dyDescent="0.2"/>
    <row r="341" ht="60" customHeight="1" x14ac:dyDescent="0.2"/>
    <row r="342" ht="60" customHeight="1" x14ac:dyDescent="0.2"/>
    <row r="343" ht="60" customHeight="1" x14ac:dyDescent="0.2"/>
    <row r="344" ht="60" customHeight="1" x14ac:dyDescent="0.2"/>
    <row r="345" ht="60" customHeight="1" x14ac:dyDescent="0.2"/>
    <row r="346" ht="60" customHeight="1" x14ac:dyDescent="0.2"/>
    <row r="347" ht="60" customHeight="1" x14ac:dyDescent="0.2"/>
    <row r="348" ht="60" customHeight="1" x14ac:dyDescent="0.2"/>
    <row r="349" ht="60" customHeight="1" x14ac:dyDescent="0.2"/>
    <row r="350" ht="60" customHeight="1" x14ac:dyDescent="0.2"/>
    <row r="351" ht="60" customHeight="1" x14ac:dyDescent="0.2"/>
    <row r="352" ht="60" customHeight="1" x14ac:dyDescent="0.2"/>
    <row r="353" ht="60" customHeight="1" x14ac:dyDescent="0.2"/>
    <row r="354" ht="60" customHeight="1" x14ac:dyDescent="0.2"/>
    <row r="355" ht="60" customHeight="1" x14ac:dyDescent="0.2"/>
    <row r="356" ht="60" customHeight="1" x14ac:dyDescent="0.2"/>
    <row r="357" ht="60" customHeight="1" x14ac:dyDescent="0.2"/>
    <row r="358" ht="60" customHeight="1" x14ac:dyDescent="0.2"/>
    <row r="359" ht="60" customHeight="1" x14ac:dyDescent="0.2"/>
    <row r="360" ht="60" customHeight="1" x14ac:dyDescent="0.2"/>
    <row r="361" ht="60" customHeight="1" x14ac:dyDescent="0.2"/>
    <row r="362" ht="60" customHeight="1" x14ac:dyDescent="0.2"/>
    <row r="363" ht="60" customHeight="1" x14ac:dyDescent="0.2"/>
    <row r="364" ht="60" customHeight="1" x14ac:dyDescent="0.2"/>
    <row r="365" ht="60" customHeight="1" x14ac:dyDescent="0.2"/>
    <row r="366" ht="60" customHeight="1" x14ac:dyDescent="0.2"/>
    <row r="367" ht="60" customHeight="1" x14ac:dyDescent="0.2"/>
    <row r="368" ht="60" customHeight="1" x14ac:dyDescent="0.2"/>
    <row r="369" ht="60" customHeight="1" x14ac:dyDescent="0.2"/>
    <row r="370" ht="60" customHeight="1" x14ac:dyDescent="0.2"/>
    <row r="371" ht="60" customHeight="1" x14ac:dyDescent="0.2"/>
    <row r="372" ht="60" customHeight="1" x14ac:dyDescent="0.2"/>
    <row r="373" ht="60" customHeight="1" x14ac:dyDescent="0.2"/>
    <row r="374" ht="60" customHeight="1" x14ac:dyDescent="0.2"/>
    <row r="375" ht="60" customHeight="1" x14ac:dyDescent="0.2"/>
    <row r="376" ht="60" customHeight="1" x14ac:dyDescent="0.2"/>
    <row r="377" ht="60" customHeight="1" x14ac:dyDescent="0.2"/>
    <row r="378" ht="60" customHeight="1" x14ac:dyDescent="0.2"/>
    <row r="379" ht="60" customHeight="1" x14ac:dyDescent="0.2"/>
    <row r="380" ht="60" customHeight="1" x14ac:dyDescent="0.2"/>
    <row r="381" ht="60" customHeight="1" x14ac:dyDescent="0.2"/>
    <row r="382" ht="60" customHeight="1" x14ac:dyDescent="0.2"/>
    <row r="383" ht="60" customHeight="1" x14ac:dyDescent="0.2"/>
    <row r="384" ht="60" customHeight="1" x14ac:dyDescent="0.2"/>
    <row r="385" ht="60" customHeight="1" x14ac:dyDescent="0.2"/>
    <row r="386" ht="60" customHeight="1" x14ac:dyDescent="0.2"/>
    <row r="387" ht="60" customHeight="1" x14ac:dyDescent="0.2"/>
    <row r="388" ht="60" customHeight="1" x14ac:dyDescent="0.2"/>
    <row r="389" ht="60" customHeight="1" x14ac:dyDescent="0.2"/>
    <row r="390" ht="60" customHeight="1" x14ac:dyDescent="0.2"/>
    <row r="391" ht="60" customHeight="1" x14ac:dyDescent="0.2"/>
    <row r="392" ht="60" customHeight="1" x14ac:dyDescent="0.2"/>
    <row r="393" ht="60" customHeight="1" x14ac:dyDescent="0.2"/>
    <row r="394" ht="60" customHeight="1" x14ac:dyDescent="0.2"/>
    <row r="395" ht="60" customHeight="1" x14ac:dyDescent="0.2"/>
    <row r="396" ht="60" customHeight="1" x14ac:dyDescent="0.2"/>
    <row r="397" ht="60" customHeight="1" x14ac:dyDescent="0.2"/>
    <row r="398" ht="60" customHeight="1" x14ac:dyDescent="0.2"/>
    <row r="399" ht="60" customHeight="1" x14ac:dyDescent="0.2"/>
    <row r="400" ht="60" customHeight="1" x14ac:dyDescent="0.2"/>
    <row r="401" ht="60" customHeight="1" x14ac:dyDescent="0.2"/>
    <row r="402" ht="60" customHeight="1" x14ac:dyDescent="0.2"/>
    <row r="403" ht="60" customHeight="1" x14ac:dyDescent="0.2"/>
    <row r="404" ht="60" customHeight="1" x14ac:dyDescent="0.2"/>
    <row r="405" ht="60" customHeight="1" x14ac:dyDescent="0.2"/>
    <row r="406" ht="60" customHeight="1" x14ac:dyDescent="0.2"/>
    <row r="407" ht="60" customHeight="1" x14ac:dyDescent="0.2"/>
    <row r="408" ht="60" customHeight="1" x14ac:dyDescent="0.2"/>
    <row r="409" ht="60" customHeight="1" x14ac:dyDescent="0.2"/>
    <row r="410" ht="60" customHeight="1" x14ac:dyDescent="0.2"/>
    <row r="411" ht="60" customHeight="1" x14ac:dyDescent="0.2"/>
    <row r="412" ht="60" customHeight="1" x14ac:dyDescent="0.2"/>
    <row r="413" ht="60" customHeight="1" x14ac:dyDescent="0.2"/>
    <row r="414" ht="60" customHeight="1" x14ac:dyDescent="0.2"/>
    <row r="415" ht="60" customHeight="1" x14ac:dyDescent="0.2"/>
    <row r="416" ht="60" customHeight="1" x14ac:dyDescent="0.2"/>
    <row r="417" ht="60" customHeight="1" x14ac:dyDescent="0.2"/>
    <row r="418" ht="60" customHeight="1" x14ac:dyDescent="0.2"/>
    <row r="419" ht="60" customHeight="1" x14ac:dyDescent="0.2"/>
    <row r="420" ht="60" customHeight="1" x14ac:dyDescent="0.2"/>
    <row r="421" ht="60" customHeight="1" x14ac:dyDescent="0.2"/>
    <row r="422" ht="60" customHeight="1" x14ac:dyDescent="0.2"/>
    <row r="423" ht="60" customHeight="1" x14ac:dyDescent="0.2"/>
    <row r="424" ht="60" customHeight="1" x14ac:dyDescent="0.2"/>
    <row r="425" ht="60" customHeight="1" x14ac:dyDescent="0.2"/>
    <row r="426" ht="60" customHeight="1" x14ac:dyDescent="0.2"/>
    <row r="427" ht="60" customHeight="1" x14ac:dyDescent="0.2"/>
    <row r="428" ht="60" customHeight="1" x14ac:dyDescent="0.2"/>
    <row r="429" ht="60" customHeight="1" x14ac:dyDescent="0.2"/>
    <row r="430" ht="60" customHeight="1" x14ac:dyDescent="0.2"/>
    <row r="431" ht="60" customHeight="1" x14ac:dyDescent="0.2"/>
    <row r="432" ht="60" customHeight="1" x14ac:dyDescent="0.2"/>
    <row r="433" ht="60" customHeight="1" x14ac:dyDescent="0.2"/>
    <row r="434" ht="60" customHeight="1" x14ac:dyDescent="0.2"/>
    <row r="435" ht="60" customHeight="1" x14ac:dyDescent="0.2"/>
    <row r="436" ht="60" customHeight="1" x14ac:dyDescent="0.2"/>
    <row r="437" ht="60" customHeight="1" x14ac:dyDescent="0.2"/>
    <row r="438" ht="60" customHeight="1" x14ac:dyDescent="0.2"/>
    <row r="439" ht="60" customHeight="1" x14ac:dyDescent="0.2"/>
    <row r="440" ht="60" customHeight="1" x14ac:dyDescent="0.2"/>
    <row r="441" ht="60" customHeight="1" x14ac:dyDescent="0.2"/>
    <row r="442" ht="60" customHeight="1" x14ac:dyDescent="0.2"/>
    <row r="443" ht="60" customHeight="1" x14ac:dyDescent="0.2"/>
    <row r="444" ht="60" customHeight="1" x14ac:dyDescent="0.2"/>
    <row r="445" ht="60" customHeight="1" x14ac:dyDescent="0.2"/>
    <row r="446" ht="60" customHeight="1" x14ac:dyDescent="0.2"/>
    <row r="447" ht="60" customHeight="1" x14ac:dyDescent="0.2"/>
    <row r="448" ht="60" customHeight="1" x14ac:dyDescent="0.2"/>
    <row r="449" ht="60" customHeight="1" x14ac:dyDescent="0.2"/>
    <row r="450" ht="60" customHeight="1" x14ac:dyDescent="0.2"/>
    <row r="451" ht="60" customHeight="1" x14ac:dyDescent="0.2"/>
    <row r="452" ht="60" customHeight="1" x14ac:dyDescent="0.2"/>
    <row r="453" ht="60" customHeight="1" x14ac:dyDescent="0.2"/>
    <row r="454" ht="60" customHeight="1" x14ac:dyDescent="0.2"/>
    <row r="455" ht="60" customHeight="1" x14ac:dyDescent="0.2"/>
    <row r="456" ht="60" customHeight="1" x14ac:dyDescent="0.2"/>
    <row r="457" ht="60" customHeight="1" x14ac:dyDescent="0.2"/>
    <row r="458" ht="60" customHeight="1" x14ac:dyDescent="0.2"/>
    <row r="459" ht="60" customHeight="1" x14ac:dyDescent="0.2"/>
    <row r="460" ht="60" customHeight="1" x14ac:dyDescent="0.2"/>
    <row r="461" ht="60" customHeight="1" x14ac:dyDescent="0.2"/>
    <row r="462" ht="60" customHeight="1" x14ac:dyDescent="0.2"/>
    <row r="463" ht="60" customHeight="1" x14ac:dyDescent="0.2"/>
    <row r="464" ht="60" customHeight="1" x14ac:dyDescent="0.2"/>
    <row r="465" ht="60" customHeight="1" x14ac:dyDescent="0.2"/>
    <row r="466" ht="60" customHeight="1" x14ac:dyDescent="0.2"/>
    <row r="467" ht="60" customHeight="1" x14ac:dyDescent="0.2"/>
    <row r="468" ht="60" customHeight="1" x14ac:dyDescent="0.2"/>
    <row r="469" ht="60" customHeight="1" x14ac:dyDescent="0.2"/>
    <row r="470" ht="60" customHeight="1" x14ac:dyDescent="0.2"/>
    <row r="471" ht="60" customHeight="1" x14ac:dyDescent="0.2"/>
    <row r="472" ht="60" customHeight="1" x14ac:dyDescent="0.2"/>
    <row r="473" ht="60" customHeight="1" x14ac:dyDescent="0.2"/>
    <row r="474" ht="60" customHeight="1" x14ac:dyDescent="0.2"/>
    <row r="475" ht="60" customHeight="1" x14ac:dyDescent="0.2"/>
    <row r="476" ht="60" customHeight="1" x14ac:dyDescent="0.2"/>
    <row r="477" ht="60" customHeight="1" x14ac:dyDescent="0.2"/>
    <row r="478" ht="60" customHeight="1" x14ac:dyDescent="0.2"/>
    <row r="479" ht="60" customHeight="1" x14ac:dyDescent="0.2"/>
    <row r="480" ht="60" customHeight="1" x14ac:dyDescent="0.2"/>
    <row r="481" ht="60" customHeight="1" x14ac:dyDescent="0.2"/>
    <row r="482" ht="60" customHeight="1" x14ac:dyDescent="0.2"/>
    <row r="483" ht="60" customHeight="1" x14ac:dyDescent="0.2"/>
    <row r="484" ht="60" customHeight="1" x14ac:dyDescent="0.2"/>
    <row r="485" ht="60" customHeight="1" x14ac:dyDescent="0.2"/>
    <row r="486" ht="60" customHeight="1" x14ac:dyDescent="0.2"/>
    <row r="487" ht="60" customHeight="1" x14ac:dyDescent="0.2"/>
    <row r="488" ht="60" customHeight="1" x14ac:dyDescent="0.2"/>
    <row r="489" ht="60" customHeight="1" x14ac:dyDescent="0.2"/>
    <row r="490" ht="60" customHeight="1" x14ac:dyDescent="0.2"/>
    <row r="491" ht="60" customHeight="1" x14ac:dyDescent="0.2"/>
    <row r="492" ht="60" customHeight="1" x14ac:dyDescent="0.2"/>
    <row r="493" ht="60" customHeight="1" x14ac:dyDescent="0.2"/>
    <row r="494" ht="60" customHeight="1" x14ac:dyDescent="0.2"/>
    <row r="495" ht="60" customHeight="1" x14ac:dyDescent="0.2"/>
    <row r="496" ht="60" customHeight="1" x14ac:dyDescent="0.2"/>
    <row r="497" ht="60" customHeight="1" x14ac:dyDescent="0.2"/>
    <row r="498" ht="60" customHeight="1" x14ac:dyDescent="0.2"/>
    <row r="499" ht="60" customHeight="1" x14ac:dyDescent="0.2"/>
    <row r="500" ht="60" customHeight="1" x14ac:dyDescent="0.2"/>
    <row r="501" ht="60" customHeight="1" x14ac:dyDescent="0.2"/>
    <row r="502" ht="60" customHeight="1" x14ac:dyDescent="0.2"/>
    <row r="503" ht="60" customHeight="1" x14ac:dyDescent="0.2"/>
    <row r="504" ht="60" customHeight="1" x14ac:dyDescent="0.2"/>
    <row r="505" ht="60" customHeight="1" x14ac:dyDescent="0.2"/>
    <row r="506" ht="60" customHeight="1" x14ac:dyDescent="0.2"/>
    <row r="507" ht="60" customHeight="1" x14ac:dyDescent="0.2"/>
    <row r="508" ht="60" customHeight="1" x14ac:dyDescent="0.2"/>
    <row r="509" ht="60" customHeight="1" x14ac:dyDescent="0.2"/>
    <row r="510" ht="60" customHeight="1" x14ac:dyDescent="0.2"/>
    <row r="511" ht="60" customHeight="1" x14ac:dyDescent="0.2"/>
    <row r="512" ht="60" customHeight="1" x14ac:dyDescent="0.2"/>
    <row r="513" ht="60" customHeight="1" x14ac:dyDescent="0.2"/>
    <row r="514" ht="60" customHeight="1" x14ac:dyDescent="0.2"/>
    <row r="515" ht="60" customHeight="1" x14ac:dyDescent="0.2"/>
    <row r="516" ht="60" customHeight="1" x14ac:dyDescent="0.2"/>
    <row r="517" ht="60" customHeight="1" x14ac:dyDescent="0.2"/>
    <row r="518" ht="60" customHeight="1" x14ac:dyDescent="0.2"/>
    <row r="519" ht="60" customHeight="1" x14ac:dyDescent="0.2"/>
    <row r="520" ht="60" customHeight="1" x14ac:dyDescent="0.2"/>
    <row r="521" ht="60" customHeight="1" x14ac:dyDescent="0.2"/>
    <row r="522" ht="60" customHeight="1" x14ac:dyDescent="0.2"/>
    <row r="523" ht="60" customHeight="1" x14ac:dyDescent="0.2"/>
    <row r="524" ht="60" customHeight="1" x14ac:dyDescent="0.2"/>
    <row r="525" ht="60" customHeight="1" x14ac:dyDescent="0.2"/>
    <row r="526" ht="60" customHeight="1" x14ac:dyDescent="0.2"/>
    <row r="527" ht="60" customHeight="1" x14ac:dyDescent="0.2"/>
    <row r="528" ht="60" customHeight="1" x14ac:dyDescent="0.2"/>
    <row r="529" ht="60" customHeight="1" x14ac:dyDescent="0.2"/>
    <row r="530" ht="60" customHeight="1" x14ac:dyDescent="0.2"/>
    <row r="531" ht="60" customHeight="1" x14ac:dyDescent="0.2"/>
    <row r="532" ht="60" customHeight="1" x14ac:dyDescent="0.2"/>
    <row r="533" ht="60" customHeight="1" x14ac:dyDescent="0.2"/>
    <row r="534" ht="60" customHeight="1" x14ac:dyDescent="0.2"/>
    <row r="535" ht="60" customHeight="1" x14ac:dyDescent="0.2"/>
    <row r="536" ht="60" customHeight="1" x14ac:dyDescent="0.2"/>
    <row r="537" ht="60" customHeight="1" x14ac:dyDescent="0.2"/>
    <row r="538" ht="60" customHeight="1" x14ac:dyDescent="0.2"/>
    <row r="539" ht="60" customHeight="1" x14ac:dyDescent="0.2"/>
    <row r="540" ht="60" customHeight="1" x14ac:dyDescent="0.2"/>
    <row r="541" ht="60" customHeight="1" x14ac:dyDescent="0.2"/>
    <row r="542" ht="60" customHeight="1" x14ac:dyDescent="0.2"/>
    <row r="543" ht="60" customHeight="1" x14ac:dyDescent="0.2"/>
    <row r="544" ht="60" customHeight="1" x14ac:dyDescent="0.2"/>
    <row r="545" ht="60" customHeight="1" x14ac:dyDescent="0.2"/>
    <row r="546" ht="60" customHeight="1" x14ac:dyDescent="0.2"/>
    <row r="547" ht="60" customHeight="1" x14ac:dyDescent="0.2"/>
    <row r="548" ht="60" customHeight="1" x14ac:dyDescent="0.2"/>
    <row r="549" ht="60" customHeight="1" x14ac:dyDescent="0.2"/>
    <row r="550" ht="60" customHeight="1" x14ac:dyDescent="0.2"/>
    <row r="551" ht="60" customHeight="1" x14ac:dyDescent="0.2"/>
    <row r="552" ht="60" customHeight="1" x14ac:dyDescent="0.2"/>
    <row r="553" ht="60" customHeight="1" x14ac:dyDescent="0.2"/>
    <row r="554" ht="60" customHeight="1" x14ac:dyDescent="0.2"/>
    <row r="555" ht="60" customHeight="1" x14ac:dyDescent="0.2"/>
    <row r="556" ht="60" customHeight="1" x14ac:dyDescent="0.2"/>
    <row r="557" ht="60" customHeight="1" x14ac:dyDescent="0.2"/>
    <row r="558" ht="60" customHeight="1" x14ac:dyDescent="0.2"/>
    <row r="559" ht="60" customHeight="1" x14ac:dyDescent="0.2"/>
    <row r="560" ht="60" customHeight="1" x14ac:dyDescent="0.2"/>
    <row r="561" ht="60" customHeight="1" x14ac:dyDescent="0.2"/>
    <row r="562" ht="60" customHeight="1" x14ac:dyDescent="0.2"/>
    <row r="563" ht="60" customHeight="1" x14ac:dyDescent="0.2"/>
    <row r="564" ht="60" customHeight="1" x14ac:dyDescent="0.2"/>
    <row r="565" ht="60" customHeight="1" x14ac:dyDescent="0.2"/>
    <row r="566" ht="60" customHeight="1" x14ac:dyDescent="0.2"/>
    <row r="567" ht="60" customHeight="1" x14ac:dyDescent="0.2"/>
    <row r="568" ht="60" customHeight="1" x14ac:dyDescent="0.2"/>
    <row r="569" ht="60" customHeight="1" x14ac:dyDescent="0.2"/>
    <row r="570" ht="60" customHeight="1" x14ac:dyDescent="0.2"/>
    <row r="571" ht="60" customHeight="1" x14ac:dyDescent="0.2"/>
    <row r="572" ht="60" customHeight="1" x14ac:dyDescent="0.2"/>
    <row r="573" ht="60" customHeight="1" x14ac:dyDescent="0.2"/>
    <row r="574" ht="60" customHeight="1" x14ac:dyDescent="0.2"/>
    <row r="575" ht="60" customHeight="1" x14ac:dyDescent="0.2"/>
    <row r="576" ht="60" customHeight="1" x14ac:dyDescent="0.2"/>
    <row r="577" ht="60" customHeight="1" x14ac:dyDescent="0.2"/>
    <row r="578" ht="60" customHeight="1" x14ac:dyDescent="0.2"/>
    <row r="579" ht="60" customHeight="1" x14ac:dyDescent="0.2"/>
    <row r="580" ht="60" customHeight="1" x14ac:dyDescent="0.2"/>
    <row r="581" ht="60" customHeight="1" x14ac:dyDescent="0.2"/>
    <row r="582" ht="60" customHeight="1" x14ac:dyDescent="0.2"/>
    <row r="583" ht="60" customHeight="1" x14ac:dyDescent="0.2"/>
    <row r="584" ht="60" customHeight="1" x14ac:dyDescent="0.2"/>
    <row r="585" ht="60" customHeight="1" x14ac:dyDescent="0.2"/>
    <row r="586" ht="60" customHeight="1" x14ac:dyDescent="0.2"/>
    <row r="587" ht="60" customHeight="1" x14ac:dyDescent="0.2"/>
    <row r="588" ht="60" customHeight="1" x14ac:dyDescent="0.2"/>
    <row r="589" ht="60" customHeight="1" x14ac:dyDescent="0.2"/>
    <row r="590" ht="60" customHeight="1" x14ac:dyDescent="0.2"/>
    <row r="591" ht="60" customHeight="1" x14ac:dyDescent="0.2"/>
    <row r="592" ht="60" customHeight="1" x14ac:dyDescent="0.2"/>
    <row r="593" ht="60" customHeight="1" x14ac:dyDescent="0.2"/>
    <row r="594" ht="60" customHeight="1" x14ac:dyDescent="0.2"/>
    <row r="595" ht="60" customHeight="1" x14ac:dyDescent="0.2"/>
    <row r="596" ht="60" customHeight="1" x14ac:dyDescent="0.2"/>
    <row r="597" ht="60" customHeight="1" x14ac:dyDescent="0.2"/>
    <row r="598" ht="60" customHeight="1" x14ac:dyDescent="0.2"/>
    <row r="599" ht="60" customHeight="1" x14ac:dyDescent="0.2"/>
    <row r="600" ht="60" customHeight="1" x14ac:dyDescent="0.2"/>
    <row r="601" ht="60" customHeight="1" x14ac:dyDescent="0.2"/>
    <row r="602" ht="60" customHeight="1" x14ac:dyDescent="0.2"/>
    <row r="603" ht="60" customHeight="1" x14ac:dyDescent="0.2"/>
    <row r="604" ht="60" customHeight="1" x14ac:dyDescent="0.2"/>
    <row r="605" ht="60" customHeight="1" x14ac:dyDescent="0.2"/>
    <row r="606" ht="60" customHeight="1" x14ac:dyDescent="0.2"/>
    <row r="607" ht="60" customHeight="1" x14ac:dyDescent="0.2"/>
    <row r="608" ht="60" customHeight="1" x14ac:dyDescent="0.2"/>
    <row r="609" ht="60" customHeight="1" x14ac:dyDescent="0.2"/>
    <row r="610" ht="60" customHeight="1" x14ac:dyDescent="0.2"/>
    <row r="611" ht="60" customHeight="1" x14ac:dyDescent="0.2"/>
    <row r="612" ht="60" customHeight="1" x14ac:dyDescent="0.2"/>
    <row r="613" ht="60" customHeight="1" x14ac:dyDescent="0.2"/>
    <row r="614" ht="60" customHeight="1" x14ac:dyDescent="0.2"/>
    <row r="615" ht="60" customHeight="1" x14ac:dyDescent="0.2"/>
    <row r="616" ht="60" customHeight="1" x14ac:dyDescent="0.2"/>
    <row r="617" ht="60" customHeight="1" x14ac:dyDescent="0.2"/>
    <row r="618" ht="60" customHeight="1" x14ac:dyDescent="0.2"/>
    <row r="619" ht="60" customHeight="1" x14ac:dyDescent="0.2"/>
    <row r="620" ht="60" customHeight="1" x14ac:dyDescent="0.2"/>
    <row r="621" ht="60" customHeight="1" x14ac:dyDescent="0.2"/>
    <row r="622" ht="60" customHeight="1" x14ac:dyDescent="0.2"/>
    <row r="623" ht="60" customHeight="1" x14ac:dyDescent="0.2"/>
    <row r="624" ht="60" customHeight="1" x14ac:dyDescent="0.2"/>
    <row r="625" ht="60" customHeight="1" x14ac:dyDescent="0.2"/>
    <row r="626" ht="60" customHeight="1" x14ac:dyDescent="0.2"/>
    <row r="627" ht="60" customHeight="1" x14ac:dyDescent="0.2"/>
    <row r="628" ht="60" customHeight="1" x14ac:dyDescent="0.2"/>
    <row r="629" ht="60" customHeight="1" x14ac:dyDescent="0.2"/>
    <row r="630" ht="60" customHeight="1" x14ac:dyDescent="0.2"/>
    <row r="631" ht="60" customHeight="1" x14ac:dyDescent="0.2"/>
    <row r="632" ht="60" customHeight="1" x14ac:dyDescent="0.2"/>
    <row r="633" ht="60" customHeight="1" x14ac:dyDescent="0.2"/>
    <row r="634" ht="60" customHeight="1" x14ac:dyDescent="0.2"/>
    <row r="635" ht="60" customHeight="1" x14ac:dyDescent="0.2"/>
    <row r="636" ht="60" customHeight="1" x14ac:dyDescent="0.2"/>
    <row r="637" ht="60" customHeight="1" x14ac:dyDescent="0.2"/>
    <row r="638" ht="60" customHeight="1" x14ac:dyDescent="0.2"/>
    <row r="639" ht="60" customHeight="1" x14ac:dyDescent="0.2"/>
    <row r="640" ht="60" customHeight="1" x14ac:dyDescent="0.2"/>
    <row r="641" ht="60" customHeight="1" x14ac:dyDescent="0.2"/>
    <row r="642" ht="60" customHeight="1" x14ac:dyDescent="0.2"/>
    <row r="643" ht="60" customHeight="1" x14ac:dyDescent="0.2"/>
    <row r="644" ht="60" customHeight="1" x14ac:dyDescent="0.2"/>
    <row r="645" ht="60" customHeight="1" x14ac:dyDescent="0.2"/>
    <row r="646" ht="60" customHeight="1" x14ac:dyDescent="0.2"/>
    <row r="647" ht="60" customHeight="1" x14ac:dyDescent="0.2"/>
    <row r="648" ht="60" customHeight="1" x14ac:dyDescent="0.2"/>
    <row r="649" ht="60" customHeight="1" x14ac:dyDescent="0.2"/>
    <row r="650" ht="60" customHeight="1" x14ac:dyDescent="0.2"/>
    <row r="651" ht="60" customHeight="1" x14ac:dyDescent="0.2"/>
    <row r="652" ht="60" customHeight="1" x14ac:dyDescent="0.2"/>
    <row r="653" ht="60" customHeight="1" x14ac:dyDescent="0.2"/>
    <row r="654" ht="60" customHeight="1" x14ac:dyDescent="0.2"/>
    <row r="655" ht="60" customHeight="1" x14ac:dyDescent="0.2"/>
    <row r="656" ht="60" customHeight="1" x14ac:dyDescent="0.2"/>
    <row r="657" ht="60" customHeight="1" x14ac:dyDescent="0.2"/>
    <row r="658" ht="60" customHeight="1" x14ac:dyDescent="0.2"/>
    <row r="659" ht="60" customHeight="1" x14ac:dyDescent="0.2"/>
    <row r="660" ht="60" customHeight="1" x14ac:dyDescent="0.2"/>
    <row r="661" ht="60" customHeight="1" x14ac:dyDescent="0.2"/>
    <row r="662" ht="60" customHeight="1" x14ac:dyDescent="0.2"/>
    <row r="663" ht="60" customHeight="1" x14ac:dyDescent="0.2"/>
    <row r="664" ht="60" customHeight="1" x14ac:dyDescent="0.2"/>
    <row r="665" ht="60" customHeight="1" x14ac:dyDescent="0.2"/>
    <row r="666" ht="60" customHeight="1" x14ac:dyDescent="0.2"/>
    <row r="667" ht="60" customHeight="1" x14ac:dyDescent="0.2"/>
    <row r="668" ht="60" customHeight="1" x14ac:dyDescent="0.2"/>
    <row r="669" ht="60" customHeight="1" x14ac:dyDescent="0.2"/>
    <row r="670" ht="60" customHeight="1" x14ac:dyDescent="0.2"/>
    <row r="671" ht="60" customHeight="1" x14ac:dyDescent="0.2"/>
    <row r="672" ht="60" customHeight="1" x14ac:dyDescent="0.2"/>
    <row r="673" ht="60" customHeight="1" x14ac:dyDescent="0.2"/>
    <row r="674" ht="60" customHeight="1" x14ac:dyDescent="0.2"/>
    <row r="675" ht="60" customHeight="1" x14ac:dyDescent="0.2"/>
    <row r="676" ht="60" customHeight="1" x14ac:dyDescent="0.2"/>
    <row r="677" ht="60" customHeight="1" x14ac:dyDescent="0.2"/>
    <row r="678" ht="60" customHeight="1" x14ac:dyDescent="0.2"/>
    <row r="679" ht="60" customHeight="1" x14ac:dyDescent="0.2"/>
    <row r="680" ht="60" customHeight="1" x14ac:dyDescent="0.2"/>
    <row r="681" ht="60" customHeight="1" x14ac:dyDescent="0.2"/>
    <row r="682" ht="60" customHeight="1" x14ac:dyDescent="0.2"/>
    <row r="683" ht="60" customHeight="1" x14ac:dyDescent="0.2"/>
    <row r="684" ht="60" customHeight="1" x14ac:dyDescent="0.2"/>
    <row r="685" ht="60" customHeight="1" x14ac:dyDescent="0.2"/>
    <row r="686" ht="60" customHeight="1" x14ac:dyDescent="0.2"/>
    <row r="687" ht="60" customHeight="1" x14ac:dyDescent="0.2"/>
    <row r="688" ht="60" customHeight="1" x14ac:dyDescent="0.2"/>
    <row r="689" ht="60" customHeight="1" x14ac:dyDescent="0.2"/>
    <row r="690" ht="60" customHeight="1" x14ac:dyDescent="0.2"/>
    <row r="691" ht="60" customHeight="1" x14ac:dyDescent="0.2"/>
    <row r="692" ht="60" customHeight="1" x14ac:dyDescent="0.2"/>
    <row r="693" ht="60" customHeight="1" x14ac:dyDescent="0.2"/>
    <row r="694" ht="60" customHeight="1" x14ac:dyDescent="0.2"/>
    <row r="695" ht="60" customHeight="1" x14ac:dyDescent="0.2"/>
    <row r="696" ht="60" customHeight="1" x14ac:dyDescent="0.2"/>
    <row r="697" ht="60" customHeight="1" x14ac:dyDescent="0.2"/>
    <row r="698" ht="60" customHeight="1" x14ac:dyDescent="0.2"/>
    <row r="699" ht="60" customHeight="1" x14ac:dyDescent="0.2"/>
    <row r="700" ht="60" customHeight="1" x14ac:dyDescent="0.2"/>
    <row r="701" ht="60" customHeight="1" x14ac:dyDescent="0.2"/>
    <row r="702" ht="60" customHeight="1" x14ac:dyDescent="0.2"/>
    <row r="703" ht="60" customHeight="1" x14ac:dyDescent="0.2"/>
    <row r="704" ht="60" customHeight="1" x14ac:dyDescent="0.2"/>
    <row r="705" ht="60" customHeight="1" x14ac:dyDescent="0.2"/>
    <row r="706" ht="60" customHeight="1" x14ac:dyDescent="0.2"/>
    <row r="707" ht="60" customHeight="1" x14ac:dyDescent="0.2"/>
    <row r="708" ht="60" customHeight="1" x14ac:dyDescent="0.2"/>
    <row r="709" ht="60" customHeight="1" x14ac:dyDescent="0.2"/>
    <row r="710" ht="60" customHeight="1" x14ac:dyDescent="0.2"/>
    <row r="711" ht="60" customHeight="1" x14ac:dyDescent="0.2"/>
    <row r="712" ht="60" customHeight="1" x14ac:dyDescent="0.2"/>
    <row r="713" ht="60" customHeight="1" x14ac:dyDescent="0.2"/>
    <row r="714" ht="60" customHeight="1" x14ac:dyDescent="0.2"/>
    <row r="715" ht="60" customHeight="1" x14ac:dyDescent="0.2"/>
    <row r="716" ht="60" customHeight="1" x14ac:dyDescent="0.2"/>
    <row r="717" ht="60" customHeight="1" x14ac:dyDescent="0.2"/>
    <row r="718" ht="60" customHeight="1" x14ac:dyDescent="0.2"/>
    <row r="719" ht="60" customHeight="1" x14ac:dyDescent="0.2"/>
    <row r="720" ht="60" customHeight="1" x14ac:dyDescent="0.2"/>
    <row r="721" ht="60" customHeight="1" x14ac:dyDescent="0.2"/>
    <row r="722" ht="60" customHeight="1" x14ac:dyDescent="0.2"/>
    <row r="723" ht="60" customHeight="1" x14ac:dyDescent="0.2"/>
    <row r="724" ht="60" customHeight="1" x14ac:dyDescent="0.2"/>
    <row r="725" ht="60" customHeight="1" x14ac:dyDescent="0.2"/>
    <row r="726" ht="60" customHeight="1" x14ac:dyDescent="0.2"/>
    <row r="727" ht="60" customHeight="1" x14ac:dyDescent="0.2"/>
    <row r="728" ht="60" customHeight="1" x14ac:dyDescent="0.2"/>
    <row r="729" ht="60" customHeight="1" x14ac:dyDescent="0.2"/>
    <row r="730" ht="60" customHeight="1" x14ac:dyDescent="0.2"/>
    <row r="731" ht="60" customHeight="1" x14ac:dyDescent="0.2"/>
    <row r="732" ht="60" customHeight="1" x14ac:dyDescent="0.2"/>
    <row r="733" ht="60" customHeight="1" x14ac:dyDescent="0.2"/>
    <row r="734" ht="60" customHeight="1" x14ac:dyDescent="0.2"/>
    <row r="735" ht="60" customHeight="1" x14ac:dyDescent="0.2"/>
    <row r="736" ht="60" customHeight="1" x14ac:dyDescent="0.2"/>
    <row r="737" ht="60" customHeight="1" x14ac:dyDescent="0.2"/>
    <row r="738" ht="60" customHeight="1" x14ac:dyDescent="0.2"/>
    <row r="739" ht="60" customHeight="1" x14ac:dyDescent="0.2"/>
    <row r="740" ht="60" customHeight="1" x14ac:dyDescent="0.2"/>
    <row r="741" ht="60" customHeight="1" x14ac:dyDescent="0.2"/>
    <row r="742" ht="60" customHeight="1" x14ac:dyDescent="0.2"/>
    <row r="743" ht="60" customHeight="1" x14ac:dyDescent="0.2"/>
    <row r="744" ht="60" customHeight="1" x14ac:dyDescent="0.2"/>
    <row r="745" ht="60" customHeight="1" x14ac:dyDescent="0.2"/>
    <row r="746" ht="60" customHeight="1" x14ac:dyDescent="0.2"/>
    <row r="747" ht="60" customHeight="1" x14ac:dyDescent="0.2"/>
    <row r="748" ht="60" customHeight="1" x14ac:dyDescent="0.2"/>
    <row r="749" ht="60" customHeight="1" x14ac:dyDescent="0.2"/>
    <row r="750" ht="60" customHeight="1" x14ac:dyDescent="0.2"/>
    <row r="751" ht="60" customHeight="1" x14ac:dyDescent="0.2"/>
    <row r="752" ht="60" customHeight="1" x14ac:dyDescent="0.2"/>
    <row r="753" ht="60" customHeight="1" x14ac:dyDescent="0.2"/>
    <row r="754" ht="60" customHeight="1" x14ac:dyDescent="0.2"/>
    <row r="755" ht="60" customHeight="1" x14ac:dyDescent="0.2"/>
    <row r="756" ht="60" customHeight="1" x14ac:dyDescent="0.2"/>
    <row r="757" ht="60" customHeight="1" x14ac:dyDescent="0.2"/>
    <row r="758" ht="60" customHeight="1" x14ac:dyDescent="0.2"/>
    <row r="759" ht="60" customHeight="1" x14ac:dyDescent="0.2"/>
    <row r="760" ht="60" customHeight="1" x14ac:dyDescent="0.2"/>
    <row r="761" ht="60" customHeight="1" x14ac:dyDescent="0.2"/>
    <row r="762" ht="60" customHeight="1" x14ac:dyDescent="0.2"/>
    <row r="763" ht="60" customHeight="1" x14ac:dyDescent="0.2"/>
    <row r="764" ht="60" customHeight="1" x14ac:dyDescent="0.2"/>
    <row r="765" ht="60" customHeight="1" x14ac:dyDescent="0.2"/>
    <row r="766" ht="60" customHeight="1" x14ac:dyDescent="0.2"/>
    <row r="767" ht="60" customHeight="1" x14ac:dyDescent="0.2"/>
    <row r="768" ht="60" customHeight="1" x14ac:dyDescent="0.2"/>
    <row r="769" ht="60" customHeight="1" x14ac:dyDescent="0.2"/>
    <row r="770" ht="60" customHeight="1" x14ac:dyDescent="0.2"/>
    <row r="771" ht="60" customHeight="1" x14ac:dyDescent="0.2"/>
    <row r="772" ht="60" customHeight="1" x14ac:dyDescent="0.2"/>
    <row r="773" ht="60" customHeight="1" x14ac:dyDescent="0.2"/>
    <row r="774" ht="60" customHeight="1" x14ac:dyDescent="0.2"/>
    <row r="775" ht="60" customHeight="1" x14ac:dyDescent="0.2"/>
    <row r="776" ht="60" customHeight="1" x14ac:dyDescent="0.2"/>
    <row r="777" ht="60" customHeight="1" x14ac:dyDescent="0.2"/>
    <row r="778" ht="60" customHeight="1" x14ac:dyDescent="0.2"/>
    <row r="779" ht="60" customHeight="1" x14ac:dyDescent="0.2"/>
    <row r="780" ht="60" customHeight="1" x14ac:dyDescent="0.2"/>
    <row r="781" ht="60" customHeight="1" x14ac:dyDescent="0.2"/>
    <row r="782" ht="60" customHeight="1" x14ac:dyDescent="0.2"/>
    <row r="783" ht="60" customHeight="1" x14ac:dyDescent="0.2"/>
    <row r="784" ht="60" customHeight="1" x14ac:dyDescent="0.2"/>
    <row r="785" ht="60" customHeight="1" x14ac:dyDescent="0.2"/>
    <row r="786" ht="60" customHeight="1" x14ac:dyDescent="0.2"/>
    <row r="787" ht="60" customHeight="1" x14ac:dyDescent="0.2"/>
    <row r="788" ht="60" customHeight="1" x14ac:dyDescent="0.2"/>
    <row r="789" ht="60" customHeight="1" x14ac:dyDescent="0.2"/>
    <row r="790" ht="60" customHeight="1" x14ac:dyDescent="0.2"/>
    <row r="791" ht="60" customHeight="1" x14ac:dyDescent="0.2"/>
    <row r="792" ht="60" customHeight="1" x14ac:dyDescent="0.2"/>
    <row r="793" ht="60" customHeight="1" x14ac:dyDescent="0.2"/>
    <row r="794" ht="60" customHeight="1" x14ac:dyDescent="0.2"/>
    <row r="795" ht="60" customHeight="1" x14ac:dyDescent="0.2"/>
    <row r="796" ht="60" customHeight="1" x14ac:dyDescent="0.2"/>
    <row r="797" ht="60" customHeight="1" x14ac:dyDescent="0.2"/>
    <row r="798" ht="60" customHeight="1" x14ac:dyDescent="0.2"/>
    <row r="799" ht="60" customHeight="1" x14ac:dyDescent="0.2"/>
    <row r="800" ht="60" customHeight="1" x14ac:dyDescent="0.2"/>
    <row r="801" ht="60" customHeight="1" x14ac:dyDescent="0.2"/>
    <row r="802" ht="60" customHeight="1" x14ac:dyDescent="0.2"/>
    <row r="803" ht="60" customHeight="1" x14ac:dyDescent="0.2"/>
    <row r="804" ht="60" customHeight="1" x14ac:dyDescent="0.2"/>
    <row r="805" ht="60" customHeight="1" x14ac:dyDescent="0.2"/>
    <row r="806" ht="60" customHeight="1" x14ac:dyDescent="0.2"/>
    <row r="807" ht="60" customHeight="1" x14ac:dyDescent="0.2"/>
    <row r="808" ht="60" customHeight="1" x14ac:dyDescent="0.2"/>
    <row r="809" ht="60" customHeight="1" x14ac:dyDescent="0.2"/>
    <row r="810" ht="60" customHeight="1" x14ac:dyDescent="0.2"/>
    <row r="811" ht="60" customHeight="1" x14ac:dyDescent="0.2"/>
    <row r="812" ht="60" customHeight="1" x14ac:dyDescent="0.2"/>
    <row r="813" ht="60" customHeight="1" x14ac:dyDescent="0.2"/>
    <row r="814" ht="60" customHeight="1" x14ac:dyDescent="0.2"/>
    <row r="815" ht="60" customHeight="1" x14ac:dyDescent="0.2"/>
    <row r="816" ht="60" customHeight="1" x14ac:dyDescent="0.2"/>
    <row r="817" ht="60" customHeight="1" x14ac:dyDescent="0.2"/>
    <row r="818" ht="60" customHeight="1" x14ac:dyDescent="0.2"/>
    <row r="819" ht="60" customHeight="1" x14ac:dyDescent="0.2"/>
    <row r="820" ht="60" customHeight="1" x14ac:dyDescent="0.2"/>
    <row r="821" ht="60" customHeight="1" x14ac:dyDescent="0.2"/>
    <row r="822" ht="60" customHeight="1" x14ac:dyDescent="0.2"/>
    <row r="823" ht="60" customHeight="1" x14ac:dyDescent="0.2"/>
    <row r="824" ht="60" customHeight="1" x14ac:dyDescent="0.2"/>
    <row r="825" ht="60" customHeight="1" x14ac:dyDescent="0.2"/>
    <row r="826" ht="60" customHeight="1" x14ac:dyDescent="0.2"/>
    <row r="827" ht="60" customHeight="1" x14ac:dyDescent="0.2"/>
    <row r="828" ht="60" customHeight="1" x14ac:dyDescent="0.2"/>
    <row r="829" ht="60" customHeight="1" x14ac:dyDescent="0.2"/>
    <row r="830" ht="60" customHeight="1" x14ac:dyDescent="0.2"/>
    <row r="831" ht="60" customHeight="1" x14ac:dyDescent="0.2"/>
    <row r="832" ht="60" customHeight="1" x14ac:dyDescent="0.2"/>
    <row r="833" ht="60" customHeight="1" x14ac:dyDescent="0.2"/>
    <row r="834" ht="60" customHeight="1" x14ac:dyDescent="0.2"/>
    <row r="835" ht="60" customHeight="1" x14ac:dyDescent="0.2"/>
    <row r="836" ht="60" customHeight="1" x14ac:dyDescent="0.2"/>
    <row r="837" ht="60" customHeight="1" x14ac:dyDescent="0.2"/>
    <row r="838" ht="60" customHeight="1" x14ac:dyDescent="0.2"/>
    <row r="839" ht="60" customHeight="1" x14ac:dyDescent="0.2"/>
    <row r="840" ht="60" customHeight="1" x14ac:dyDescent="0.2"/>
    <row r="841" ht="60" customHeight="1" x14ac:dyDescent="0.2"/>
    <row r="842" ht="60" customHeight="1" x14ac:dyDescent="0.2"/>
    <row r="843" ht="60" customHeight="1" x14ac:dyDescent="0.2"/>
    <row r="844" ht="60" customHeight="1" x14ac:dyDescent="0.2"/>
    <row r="845" ht="60" customHeight="1" x14ac:dyDescent="0.2"/>
    <row r="846" ht="60" customHeight="1" x14ac:dyDescent="0.2"/>
    <row r="847" ht="60" customHeight="1" x14ac:dyDescent="0.2"/>
    <row r="848" ht="60" customHeight="1" x14ac:dyDescent="0.2"/>
    <row r="849" ht="60" customHeight="1" x14ac:dyDescent="0.2"/>
    <row r="850" ht="60" customHeight="1" x14ac:dyDescent="0.2"/>
    <row r="851" ht="60" customHeight="1" x14ac:dyDescent="0.2"/>
    <row r="852" ht="60" customHeight="1" x14ac:dyDescent="0.2"/>
    <row r="853" ht="60" customHeight="1" x14ac:dyDescent="0.2"/>
    <row r="854" ht="60" customHeight="1" x14ac:dyDescent="0.2"/>
    <row r="855" ht="60" customHeight="1" x14ac:dyDescent="0.2"/>
    <row r="856" ht="60" customHeight="1" x14ac:dyDescent="0.2"/>
    <row r="857" ht="60" customHeight="1" x14ac:dyDescent="0.2"/>
    <row r="858" ht="60" customHeight="1" x14ac:dyDescent="0.2"/>
    <row r="859" ht="60" customHeight="1" x14ac:dyDescent="0.2"/>
    <row r="860" ht="60" customHeight="1" x14ac:dyDescent="0.2"/>
    <row r="861" ht="60" customHeight="1" x14ac:dyDescent="0.2"/>
    <row r="862" ht="60" customHeight="1" x14ac:dyDescent="0.2"/>
    <row r="863" ht="60" customHeight="1" x14ac:dyDescent="0.2"/>
    <row r="864" ht="60" customHeight="1" x14ac:dyDescent="0.2"/>
    <row r="865" ht="60" customHeight="1" x14ac:dyDescent="0.2"/>
    <row r="866" ht="60" customHeight="1" x14ac:dyDescent="0.2"/>
    <row r="867" ht="60" customHeight="1" x14ac:dyDescent="0.2"/>
    <row r="868" ht="60" customHeight="1" x14ac:dyDescent="0.2"/>
    <row r="869" ht="60" customHeight="1" x14ac:dyDescent="0.2"/>
    <row r="870" ht="60" customHeight="1" x14ac:dyDescent="0.2"/>
    <row r="871" ht="60" customHeight="1" x14ac:dyDescent="0.2"/>
    <row r="872" ht="60" customHeight="1" x14ac:dyDescent="0.2"/>
    <row r="873" ht="60" customHeight="1" x14ac:dyDescent="0.2"/>
    <row r="874" ht="60" customHeight="1" x14ac:dyDescent="0.2"/>
    <row r="875" ht="60" customHeight="1" x14ac:dyDescent="0.2"/>
    <row r="876" ht="60" customHeight="1" x14ac:dyDescent="0.2"/>
    <row r="877" ht="60" customHeight="1" x14ac:dyDescent="0.2"/>
    <row r="878" ht="60" customHeight="1" x14ac:dyDescent="0.2"/>
    <row r="879" ht="60" customHeight="1" x14ac:dyDescent="0.2"/>
    <row r="880" ht="60" customHeight="1" x14ac:dyDescent="0.2"/>
    <row r="881" ht="60" customHeight="1" x14ac:dyDescent="0.2"/>
    <row r="882" ht="60" customHeight="1" x14ac:dyDescent="0.2"/>
    <row r="883" ht="60" customHeight="1" x14ac:dyDescent="0.2"/>
    <row r="884" ht="60" customHeight="1" x14ac:dyDescent="0.2"/>
    <row r="885" ht="60" customHeight="1" x14ac:dyDescent="0.2"/>
    <row r="886" ht="60" customHeight="1" x14ac:dyDescent="0.2"/>
    <row r="887" ht="60" customHeight="1" x14ac:dyDescent="0.2"/>
    <row r="888" ht="60" customHeight="1" x14ac:dyDescent="0.2"/>
    <row r="889" ht="60" customHeight="1" x14ac:dyDescent="0.2"/>
    <row r="890" ht="60" customHeight="1" x14ac:dyDescent="0.2"/>
    <row r="891" ht="60" customHeight="1" x14ac:dyDescent="0.2"/>
    <row r="892" ht="60" customHeight="1" x14ac:dyDescent="0.2"/>
    <row r="893" ht="60" customHeight="1" x14ac:dyDescent="0.2"/>
    <row r="894" ht="60" customHeight="1" x14ac:dyDescent="0.2"/>
    <row r="895" ht="60" customHeight="1" x14ac:dyDescent="0.2"/>
    <row r="896" ht="60" customHeight="1" x14ac:dyDescent="0.2"/>
    <row r="897" ht="60" customHeight="1" x14ac:dyDescent="0.2"/>
    <row r="898" ht="60" customHeight="1" x14ac:dyDescent="0.2"/>
    <row r="899" ht="60" customHeight="1" x14ac:dyDescent="0.2"/>
    <row r="900" ht="60" customHeight="1" x14ac:dyDescent="0.2"/>
    <row r="901" ht="60" customHeight="1" x14ac:dyDescent="0.2"/>
    <row r="902" ht="60" customHeight="1" x14ac:dyDescent="0.2"/>
    <row r="903" ht="60" customHeight="1" x14ac:dyDescent="0.2"/>
    <row r="904" ht="60" customHeight="1" x14ac:dyDescent="0.2"/>
    <row r="905" ht="60" customHeight="1" x14ac:dyDescent="0.2"/>
    <row r="906" ht="60" customHeight="1" x14ac:dyDescent="0.2"/>
    <row r="907" ht="60" customHeight="1" x14ac:dyDescent="0.2"/>
    <row r="908" ht="60" customHeight="1" x14ac:dyDescent="0.2"/>
    <row r="909" ht="60" customHeight="1" x14ac:dyDescent="0.2"/>
    <row r="910" ht="60" customHeight="1" x14ac:dyDescent="0.2"/>
    <row r="911" ht="60" customHeight="1" x14ac:dyDescent="0.2"/>
    <row r="912" ht="60" customHeight="1" x14ac:dyDescent="0.2"/>
    <row r="913" ht="60" customHeight="1" x14ac:dyDescent="0.2"/>
    <row r="914" ht="60" customHeight="1" x14ac:dyDescent="0.2"/>
    <row r="915" ht="60" customHeight="1" x14ac:dyDescent="0.2"/>
    <row r="916" ht="60" customHeight="1" x14ac:dyDescent="0.2"/>
    <row r="917" ht="60" customHeight="1" x14ac:dyDescent="0.2"/>
    <row r="918" ht="60" customHeight="1" x14ac:dyDescent="0.2"/>
    <row r="919" ht="60" customHeight="1" x14ac:dyDescent="0.2"/>
    <row r="920" ht="60" customHeight="1" x14ac:dyDescent="0.2"/>
    <row r="921" ht="60" customHeight="1" x14ac:dyDescent="0.2"/>
    <row r="922" ht="60" customHeight="1" x14ac:dyDescent="0.2"/>
    <row r="923" ht="60" customHeight="1" x14ac:dyDescent="0.2"/>
    <row r="924" ht="60" customHeight="1" x14ac:dyDescent="0.2"/>
    <row r="925" ht="60" customHeight="1" x14ac:dyDescent="0.2"/>
    <row r="926" ht="60" customHeight="1" x14ac:dyDescent="0.2"/>
    <row r="927" ht="60" customHeight="1" x14ac:dyDescent="0.2"/>
    <row r="928" ht="60" customHeight="1" x14ac:dyDescent="0.2"/>
    <row r="929" ht="60" customHeight="1" x14ac:dyDescent="0.2"/>
    <row r="930" ht="60" customHeight="1" x14ac:dyDescent="0.2"/>
    <row r="931" ht="60" customHeight="1" x14ac:dyDescent="0.2"/>
    <row r="932" ht="60" customHeight="1" x14ac:dyDescent="0.2"/>
    <row r="933" ht="60" customHeight="1" x14ac:dyDescent="0.2"/>
    <row r="934" ht="60" customHeight="1" x14ac:dyDescent="0.2"/>
    <row r="935" ht="60" customHeight="1" x14ac:dyDescent="0.2"/>
    <row r="936" ht="60" customHeight="1" x14ac:dyDescent="0.2"/>
    <row r="937" ht="60" customHeight="1" x14ac:dyDescent="0.2"/>
    <row r="938" ht="60" customHeight="1" x14ac:dyDescent="0.2"/>
    <row r="939" ht="60" customHeight="1" x14ac:dyDescent="0.2"/>
    <row r="940" ht="60" customHeight="1" x14ac:dyDescent="0.2"/>
    <row r="941" ht="60" customHeight="1" x14ac:dyDescent="0.2"/>
    <row r="942" ht="60" customHeight="1" x14ac:dyDescent="0.2"/>
    <row r="943" ht="60" customHeight="1" x14ac:dyDescent="0.2"/>
    <row r="944" ht="60" customHeight="1" x14ac:dyDescent="0.2"/>
    <row r="945" ht="60" customHeight="1" x14ac:dyDescent="0.2"/>
    <row r="946" ht="60" customHeight="1" x14ac:dyDescent="0.2"/>
    <row r="947" ht="60" customHeight="1" x14ac:dyDescent="0.2"/>
    <row r="948" ht="60" customHeight="1" x14ac:dyDescent="0.2"/>
    <row r="949" ht="60" customHeight="1" x14ac:dyDescent="0.2"/>
    <row r="950" ht="60" customHeight="1" x14ac:dyDescent="0.2"/>
    <row r="951" ht="60" customHeight="1" x14ac:dyDescent="0.2"/>
    <row r="952" ht="60" customHeight="1" x14ac:dyDescent="0.2"/>
    <row r="953" ht="60" customHeight="1" x14ac:dyDescent="0.2"/>
    <row r="954" ht="60" customHeight="1" x14ac:dyDescent="0.2"/>
    <row r="955" ht="60" customHeight="1" x14ac:dyDescent="0.2"/>
    <row r="956" ht="60" customHeight="1" x14ac:dyDescent="0.2"/>
    <row r="957" ht="60" customHeight="1" x14ac:dyDescent="0.2"/>
    <row r="958" ht="60" customHeight="1" x14ac:dyDescent="0.2"/>
    <row r="959" ht="60" customHeight="1" x14ac:dyDescent="0.2"/>
    <row r="960" ht="60" customHeight="1" x14ac:dyDescent="0.2"/>
    <row r="961" ht="60" customHeight="1" x14ac:dyDescent="0.2"/>
    <row r="962" ht="60" customHeight="1" x14ac:dyDescent="0.2"/>
    <row r="963" ht="60" customHeight="1" x14ac:dyDescent="0.2"/>
    <row r="964" ht="60" customHeight="1" x14ac:dyDescent="0.2"/>
    <row r="965" ht="60" customHeight="1" x14ac:dyDescent="0.2"/>
    <row r="966" ht="60" customHeight="1" x14ac:dyDescent="0.2"/>
    <row r="967" ht="60" customHeight="1" x14ac:dyDescent="0.2"/>
    <row r="968" ht="60" customHeight="1" x14ac:dyDescent="0.2"/>
    <row r="969" ht="60" customHeight="1" x14ac:dyDescent="0.2"/>
    <row r="970" ht="60" customHeight="1" x14ac:dyDescent="0.2"/>
    <row r="971" ht="60" customHeight="1" x14ac:dyDescent="0.2"/>
    <row r="972" ht="60" customHeight="1" x14ac:dyDescent="0.2"/>
    <row r="973" ht="60" customHeight="1" x14ac:dyDescent="0.2"/>
    <row r="974" ht="60" customHeight="1" x14ac:dyDescent="0.2"/>
    <row r="975" ht="60" customHeight="1" x14ac:dyDescent="0.2"/>
    <row r="976" ht="60" customHeight="1" x14ac:dyDescent="0.2"/>
    <row r="977" ht="60" customHeight="1" x14ac:dyDescent="0.2"/>
    <row r="978" ht="60" customHeight="1" x14ac:dyDescent="0.2"/>
    <row r="979" ht="60" customHeight="1" x14ac:dyDescent="0.2"/>
    <row r="980" ht="60" customHeight="1" x14ac:dyDescent="0.2"/>
    <row r="981" ht="60" customHeight="1" x14ac:dyDescent="0.2"/>
    <row r="982" ht="60" customHeight="1" x14ac:dyDescent="0.2"/>
    <row r="983" ht="60" customHeight="1" x14ac:dyDescent="0.2"/>
    <row r="984" ht="60" customHeight="1" x14ac:dyDescent="0.2"/>
    <row r="985" ht="60" customHeight="1" x14ac:dyDescent="0.2"/>
    <row r="986" ht="60" customHeight="1" x14ac:dyDescent="0.2"/>
    <row r="987" ht="60" customHeight="1" x14ac:dyDescent="0.2"/>
    <row r="988" ht="60" customHeight="1" x14ac:dyDescent="0.2"/>
    <row r="989" ht="60" customHeight="1" x14ac:dyDescent="0.2"/>
    <row r="990" ht="60" customHeight="1" x14ac:dyDescent="0.2"/>
    <row r="991" ht="60" customHeight="1" x14ac:dyDescent="0.2"/>
    <row r="992" ht="60" customHeight="1" x14ac:dyDescent="0.2"/>
    <row r="993" ht="60" customHeight="1" x14ac:dyDescent="0.2"/>
    <row r="994" ht="60" customHeight="1" x14ac:dyDescent="0.2"/>
    <row r="995" ht="60" customHeight="1" x14ac:dyDescent="0.2"/>
    <row r="996" ht="60" customHeight="1" x14ac:dyDescent="0.2"/>
    <row r="997" ht="60" customHeight="1" x14ac:dyDescent="0.2"/>
    <row r="998" ht="60" customHeight="1" x14ac:dyDescent="0.2"/>
    <row r="999" ht="60" customHeight="1" x14ac:dyDescent="0.2"/>
    <row r="1000" ht="60" customHeight="1" x14ac:dyDescent="0.2"/>
    <row r="1001" ht="60" customHeight="1" x14ac:dyDescent="0.2"/>
    <row r="1002" ht="60" customHeight="1" x14ac:dyDescent="0.2"/>
    <row r="1003" ht="60" customHeight="1" x14ac:dyDescent="0.2"/>
    <row r="1004" ht="60" customHeight="1" x14ac:dyDescent="0.2"/>
    <row r="1005" ht="60" customHeight="1" x14ac:dyDescent="0.2"/>
    <row r="1006" ht="60" customHeight="1" x14ac:dyDescent="0.2"/>
    <row r="1007" ht="60" customHeight="1" x14ac:dyDescent="0.2"/>
    <row r="1008" ht="60" customHeight="1" x14ac:dyDescent="0.2"/>
    <row r="1009" ht="60" customHeight="1" x14ac:dyDescent="0.2"/>
    <row r="1010" ht="60" customHeight="1" x14ac:dyDescent="0.2"/>
    <row r="1011" ht="60" customHeight="1" x14ac:dyDescent="0.2"/>
    <row r="1012" ht="60" customHeight="1" x14ac:dyDescent="0.2"/>
    <row r="1013" ht="60" customHeight="1" x14ac:dyDescent="0.2"/>
    <row r="1014" ht="60" customHeight="1" x14ac:dyDescent="0.2"/>
    <row r="1015" ht="60" customHeight="1" x14ac:dyDescent="0.2"/>
    <row r="1016" ht="60" customHeight="1" x14ac:dyDescent="0.2"/>
    <row r="1017" ht="60" customHeight="1" x14ac:dyDescent="0.2"/>
    <row r="1018" ht="60" customHeight="1" x14ac:dyDescent="0.2"/>
    <row r="1019" ht="60" customHeight="1" x14ac:dyDescent="0.2"/>
    <row r="1020" ht="60" customHeight="1" x14ac:dyDescent="0.2"/>
    <row r="1021" ht="60" customHeight="1" x14ac:dyDescent="0.2"/>
    <row r="1022" ht="60" customHeight="1" x14ac:dyDescent="0.2"/>
    <row r="1023" ht="60" customHeight="1" x14ac:dyDescent="0.2"/>
    <row r="1024" ht="60" customHeight="1" x14ac:dyDescent="0.2"/>
    <row r="1025" ht="60" customHeight="1" x14ac:dyDescent="0.2"/>
    <row r="1026" ht="60" customHeight="1" x14ac:dyDescent="0.2"/>
    <row r="1027" ht="60" customHeight="1" x14ac:dyDescent="0.2"/>
    <row r="1028" ht="60" customHeight="1" x14ac:dyDescent="0.2"/>
    <row r="1029" ht="60" customHeight="1" x14ac:dyDescent="0.2"/>
    <row r="1030" ht="60" customHeight="1" x14ac:dyDescent="0.2"/>
    <row r="1031" ht="60" customHeight="1" x14ac:dyDescent="0.2"/>
    <row r="1032" ht="60" customHeight="1" x14ac:dyDescent="0.2"/>
    <row r="1033" ht="60" customHeight="1" x14ac:dyDescent="0.2"/>
    <row r="1034" ht="60" customHeight="1" x14ac:dyDescent="0.2"/>
    <row r="1035" ht="60" customHeight="1" x14ac:dyDescent="0.2"/>
    <row r="1036" ht="60" customHeight="1" x14ac:dyDescent="0.2"/>
    <row r="1037" ht="60" customHeight="1" x14ac:dyDescent="0.2"/>
    <row r="1038" ht="60" customHeight="1" x14ac:dyDescent="0.2"/>
    <row r="1039" ht="60" customHeight="1" x14ac:dyDescent="0.2"/>
    <row r="1040" ht="60" customHeight="1" x14ac:dyDescent="0.2"/>
    <row r="1041" ht="60" customHeight="1" x14ac:dyDescent="0.2"/>
    <row r="1042" ht="60" customHeight="1" x14ac:dyDescent="0.2"/>
    <row r="1043" ht="60" customHeight="1" x14ac:dyDescent="0.2"/>
    <row r="1044" ht="60" customHeight="1" x14ac:dyDescent="0.2"/>
    <row r="1045" ht="60" customHeight="1" x14ac:dyDescent="0.2"/>
    <row r="1046" ht="60" customHeight="1" x14ac:dyDescent="0.2"/>
    <row r="1047" ht="60" customHeight="1" x14ac:dyDescent="0.2"/>
    <row r="1048" ht="60" customHeight="1" x14ac:dyDescent="0.2"/>
    <row r="1049" ht="60" customHeight="1" x14ac:dyDescent="0.2"/>
    <row r="1050" ht="60" customHeight="1" x14ac:dyDescent="0.2"/>
    <row r="1051" ht="60" customHeight="1" x14ac:dyDescent="0.2"/>
    <row r="1052" ht="60" customHeight="1" x14ac:dyDescent="0.2"/>
    <row r="1053" ht="60" customHeight="1" x14ac:dyDescent="0.2"/>
    <row r="1054" ht="60" customHeight="1" x14ac:dyDescent="0.2"/>
    <row r="1055" ht="60" customHeight="1" x14ac:dyDescent="0.2"/>
    <row r="1056" ht="60" customHeight="1" x14ac:dyDescent="0.2"/>
    <row r="1057" ht="60" customHeight="1" x14ac:dyDescent="0.2"/>
    <row r="1058" ht="60" customHeight="1" x14ac:dyDescent="0.2"/>
    <row r="1059" ht="60" customHeight="1" x14ac:dyDescent="0.2"/>
    <row r="1060" ht="60" customHeight="1" x14ac:dyDescent="0.2"/>
    <row r="1061" ht="60" customHeight="1" x14ac:dyDescent="0.2"/>
    <row r="1062" ht="60" customHeight="1" x14ac:dyDescent="0.2"/>
    <row r="1063" ht="60" customHeight="1" x14ac:dyDescent="0.2"/>
    <row r="1064" ht="60" customHeight="1" x14ac:dyDescent="0.2"/>
    <row r="1065" ht="60" customHeight="1" x14ac:dyDescent="0.2"/>
    <row r="1066" ht="60" customHeight="1" x14ac:dyDescent="0.2"/>
    <row r="1067" ht="60" customHeight="1" x14ac:dyDescent="0.2"/>
    <row r="1068" ht="60" customHeight="1" x14ac:dyDescent="0.2"/>
    <row r="1069" ht="60" customHeight="1" x14ac:dyDescent="0.2"/>
    <row r="1070" ht="60" customHeight="1" x14ac:dyDescent="0.2"/>
    <row r="1071" ht="60" customHeight="1" x14ac:dyDescent="0.2"/>
    <row r="1072" ht="60" customHeight="1" x14ac:dyDescent="0.2"/>
    <row r="1073" ht="60" customHeight="1" x14ac:dyDescent="0.2"/>
    <row r="1074" ht="60" customHeight="1" x14ac:dyDescent="0.2"/>
    <row r="1075" ht="60" customHeight="1" x14ac:dyDescent="0.2"/>
    <row r="1076" ht="60" customHeight="1" x14ac:dyDescent="0.2"/>
    <row r="1077" ht="60" customHeight="1" x14ac:dyDescent="0.2"/>
    <row r="1078" ht="60" customHeight="1" x14ac:dyDescent="0.2"/>
    <row r="1079" ht="60" customHeight="1" x14ac:dyDescent="0.2"/>
    <row r="1080" ht="60" customHeight="1" x14ac:dyDescent="0.2"/>
    <row r="1081" ht="60" customHeight="1" x14ac:dyDescent="0.2"/>
    <row r="1082" ht="60" customHeight="1" x14ac:dyDescent="0.2"/>
    <row r="1083" ht="60" customHeight="1" x14ac:dyDescent="0.2"/>
    <row r="1084" ht="60" customHeight="1" x14ac:dyDescent="0.2"/>
    <row r="1085" ht="60" customHeight="1" x14ac:dyDescent="0.2"/>
    <row r="1086" ht="60" customHeight="1" x14ac:dyDescent="0.2"/>
    <row r="1087" ht="60" customHeight="1" x14ac:dyDescent="0.2"/>
    <row r="1088" ht="60" customHeight="1" x14ac:dyDescent="0.2"/>
    <row r="1089" ht="60" customHeight="1" x14ac:dyDescent="0.2"/>
    <row r="1090" ht="60" customHeight="1" x14ac:dyDescent="0.2"/>
    <row r="1091" ht="60" customHeight="1" x14ac:dyDescent="0.2"/>
    <row r="1092" ht="60" customHeight="1" x14ac:dyDescent="0.2"/>
    <row r="1093" ht="60" customHeight="1" x14ac:dyDescent="0.2"/>
    <row r="1094" ht="60" customHeight="1" x14ac:dyDescent="0.2"/>
    <row r="1095" ht="60" customHeight="1" x14ac:dyDescent="0.2"/>
    <row r="1096" ht="60" customHeight="1" x14ac:dyDescent="0.2"/>
    <row r="1097" ht="60" customHeight="1" x14ac:dyDescent="0.2"/>
    <row r="1098" ht="60" customHeight="1" x14ac:dyDescent="0.2"/>
    <row r="1099" ht="60" customHeight="1" x14ac:dyDescent="0.2"/>
    <row r="1100" ht="60" customHeight="1" x14ac:dyDescent="0.2"/>
    <row r="1101" ht="60" customHeight="1" x14ac:dyDescent="0.2"/>
    <row r="1102" ht="60" customHeight="1" x14ac:dyDescent="0.2"/>
    <row r="1103" ht="60" customHeight="1" x14ac:dyDescent="0.2"/>
    <row r="1104" ht="60" customHeight="1" x14ac:dyDescent="0.2"/>
    <row r="1105" ht="60" customHeight="1" x14ac:dyDescent="0.2"/>
    <row r="1106" ht="60" customHeight="1" x14ac:dyDescent="0.2"/>
    <row r="1107" ht="60" customHeight="1" x14ac:dyDescent="0.2"/>
    <row r="1108" ht="60" customHeight="1" x14ac:dyDescent="0.2"/>
    <row r="1109" ht="60" customHeight="1" x14ac:dyDescent="0.2"/>
    <row r="1110" ht="60" customHeight="1" x14ac:dyDescent="0.2"/>
    <row r="1111" ht="60" customHeight="1" x14ac:dyDescent="0.2"/>
    <row r="1112" ht="60" customHeight="1" x14ac:dyDescent="0.2"/>
    <row r="1113" ht="60" customHeight="1" x14ac:dyDescent="0.2"/>
    <row r="1114" ht="60" customHeight="1" x14ac:dyDescent="0.2"/>
    <row r="1115" ht="60" customHeight="1" x14ac:dyDescent="0.2"/>
    <row r="1116" ht="60" customHeight="1" x14ac:dyDescent="0.2"/>
    <row r="1117" ht="60" customHeight="1" x14ac:dyDescent="0.2"/>
    <row r="1118" ht="60" customHeight="1" x14ac:dyDescent="0.2"/>
    <row r="1119" ht="60" customHeight="1" x14ac:dyDescent="0.2"/>
    <row r="1120" ht="60" customHeight="1" x14ac:dyDescent="0.2"/>
    <row r="1121" ht="60" customHeight="1" x14ac:dyDescent="0.2"/>
    <row r="1122" ht="60" customHeight="1" x14ac:dyDescent="0.2"/>
    <row r="1123" ht="60" customHeight="1" x14ac:dyDescent="0.2"/>
    <row r="1124" ht="60" customHeight="1" x14ac:dyDescent="0.2"/>
    <row r="1125" ht="60" customHeight="1" x14ac:dyDescent="0.2"/>
    <row r="1126" ht="60" customHeight="1" x14ac:dyDescent="0.2"/>
    <row r="1127" ht="60" customHeight="1" x14ac:dyDescent="0.2"/>
    <row r="1128" ht="60" customHeight="1" x14ac:dyDescent="0.2"/>
    <row r="1129" ht="60" customHeight="1" x14ac:dyDescent="0.2"/>
    <row r="1130" ht="60" customHeight="1" x14ac:dyDescent="0.2"/>
    <row r="1131" ht="60" customHeight="1" x14ac:dyDescent="0.2"/>
    <row r="1132" ht="60" customHeight="1" x14ac:dyDescent="0.2"/>
    <row r="1133" ht="60" customHeight="1" x14ac:dyDescent="0.2"/>
    <row r="1134" ht="60" customHeight="1" x14ac:dyDescent="0.2"/>
    <row r="1135" ht="60" customHeight="1" x14ac:dyDescent="0.2"/>
    <row r="1136" ht="60" customHeight="1" x14ac:dyDescent="0.2"/>
    <row r="1137" ht="60" customHeight="1" x14ac:dyDescent="0.2"/>
    <row r="1138" ht="60" customHeight="1" x14ac:dyDescent="0.2"/>
    <row r="1139" ht="60" customHeight="1" x14ac:dyDescent="0.2"/>
    <row r="1140" ht="60" customHeight="1" x14ac:dyDescent="0.2"/>
    <row r="1141" ht="60" customHeight="1" x14ac:dyDescent="0.2"/>
    <row r="1142" ht="60" customHeight="1" x14ac:dyDescent="0.2"/>
    <row r="1143" ht="60" customHeight="1" x14ac:dyDescent="0.2"/>
    <row r="1144" ht="60" customHeight="1" x14ac:dyDescent="0.2"/>
    <row r="1145" ht="60" customHeight="1" x14ac:dyDescent="0.2"/>
    <row r="1146" ht="60" customHeight="1" x14ac:dyDescent="0.2"/>
    <row r="1147" ht="60" customHeight="1" x14ac:dyDescent="0.2"/>
    <row r="1148" ht="60" customHeight="1" x14ac:dyDescent="0.2"/>
    <row r="1149" ht="60" customHeight="1" x14ac:dyDescent="0.2"/>
    <row r="1150" ht="60" customHeight="1" x14ac:dyDescent="0.2"/>
    <row r="1151" ht="60" customHeight="1" x14ac:dyDescent="0.2"/>
    <row r="1152" ht="60" customHeight="1" x14ac:dyDescent="0.2"/>
    <row r="1153" ht="60" customHeight="1" x14ac:dyDescent="0.2"/>
    <row r="1154" ht="60" customHeight="1" x14ac:dyDescent="0.2"/>
    <row r="1155" ht="60" customHeight="1" x14ac:dyDescent="0.2"/>
    <row r="1156" ht="60" customHeight="1" x14ac:dyDescent="0.2"/>
    <row r="1157" ht="60" customHeight="1" x14ac:dyDescent="0.2"/>
    <row r="1158" ht="60" customHeight="1" x14ac:dyDescent="0.2"/>
    <row r="1159" ht="60" customHeight="1" x14ac:dyDescent="0.2"/>
    <row r="1160" ht="60" customHeight="1" x14ac:dyDescent="0.2"/>
    <row r="1161" ht="60" customHeight="1" x14ac:dyDescent="0.2"/>
    <row r="1162" ht="60" customHeight="1" x14ac:dyDescent="0.2"/>
    <row r="1163" ht="60" customHeight="1" x14ac:dyDescent="0.2"/>
    <row r="1164" ht="60" customHeight="1" x14ac:dyDescent="0.2"/>
    <row r="1165" ht="60" customHeight="1" x14ac:dyDescent="0.2"/>
    <row r="1166" ht="60" customHeight="1" x14ac:dyDescent="0.2"/>
    <row r="1167" ht="60" customHeight="1" x14ac:dyDescent="0.2"/>
    <row r="1168" ht="60" customHeight="1" x14ac:dyDescent="0.2"/>
    <row r="1169" ht="60" customHeight="1" x14ac:dyDescent="0.2"/>
    <row r="1170" ht="60" customHeight="1" x14ac:dyDescent="0.2"/>
    <row r="1171" ht="60" customHeight="1" x14ac:dyDescent="0.2"/>
    <row r="1172" ht="60" customHeight="1" x14ac:dyDescent="0.2"/>
    <row r="1173" ht="60" customHeight="1" x14ac:dyDescent="0.2"/>
    <row r="1174" ht="60" customHeight="1" x14ac:dyDescent="0.2"/>
    <row r="1175" ht="60" customHeight="1" x14ac:dyDescent="0.2"/>
    <row r="1176" ht="60" customHeight="1" x14ac:dyDescent="0.2"/>
    <row r="1177" ht="60" customHeight="1" x14ac:dyDescent="0.2"/>
    <row r="1178" ht="60" customHeight="1" x14ac:dyDescent="0.2"/>
    <row r="1179" ht="60" customHeight="1" x14ac:dyDescent="0.2"/>
    <row r="1180" ht="60" customHeight="1" x14ac:dyDescent="0.2"/>
    <row r="1181" ht="60" customHeight="1" x14ac:dyDescent="0.2"/>
    <row r="1182" ht="60" customHeight="1" x14ac:dyDescent="0.2"/>
    <row r="1183" ht="60" customHeight="1" x14ac:dyDescent="0.2"/>
    <row r="1184" ht="60" customHeight="1" x14ac:dyDescent="0.2"/>
    <row r="1185" ht="60" customHeight="1" x14ac:dyDescent="0.2"/>
    <row r="1186" ht="60" customHeight="1" x14ac:dyDescent="0.2"/>
    <row r="1187" ht="60" customHeight="1" x14ac:dyDescent="0.2"/>
    <row r="1188" ht="60" customHeight="1" x14ac:dyDescent="0.2"/>
    <row r="1189" ht="60" customHeight="1" x14ac:dyDescent="0.2"/>
    <row r="1190" ht="60" customHeight="1" x14ac:dyDescent="0.2"/>
    <row r="1191" ht="60" customHeight="1" x14ac:dyDescent="0.2"/>
    <row r="1192" ht="60" customHeight="1" x14ac:dyDescent="0.2"/>
    <row r="1193" ht="60" customHeight="1" x14ac:dyDescent="0.2"/>
    <row r="1194" ht="60" customHeight="1" x14ac:dyDescent="0.2"/>
    <row r="1195" ht="60" customHeight="1" x14ac:dyDescent="0.2"/>
    <row r="1196" ht="60" customHeight="1" x14ac:dyDescent="0.2"/>
    <row r="1197" ht="60" customHeight="1" x14ac:dyDescent="0.2"/>
    <row r="1198" ht="60" customHeight="1" x14ac:dyDescent="0.2"/>
    <row r="1199" ht="60" customHeight="1" x14ac:dyDescent="0.2"/>
    <row r="1200" ht="60" customHeight="1" x14ac:dyDescent="0.2"/>
    <row r="1201" ht="60" customHeight="1" x14ac:dyDescent="0.2"/>
    <row r="1202" ht="60" customHeight="1" x14ac:dyDescent="0.2"/>
    <row r="1203" ht="60" customHeight="1" x14ac:dyDescent="0.2"/>
    <row r="1204" ht="60" customHeight="1" x14ac:dyDescent="0.2"/>
    <row r="1205" ht="60" customHeight="1" x14ac:dyDescent="0.2"/>
    <row r="1206" ht="60" customHeight="1" x14ac:dyDescent="0.2"/>
    <row r="1207" ht="60" customHeight="1" x14ac:dyDescent="0.2"/>
    <row r="1208" ht="60" customHeight="1" x14ac:dyDescent="0.2"/>
    <row r="1209" ht="60" customHeight="1" x14ac:dyDescent="0.2"/>
    <row r="1210" ht="60" customHeight="1" x14ac:dyDescent="0.2"/>
    <row r="1211" ht="60" customHeight="1" x14ac:dyDescent="0.2"/>
    <row r="1212" ht="60" customHeight="1" x14ac:dyDescent="0.2"/>
    <row r="1213" ht="60" customHeight="1" x14ac:dyDescent="0.2"/>
    <row r="1214" ht="60" customHeight="1" x14ac:dyDescent="0.2"/>
    <row r="1215" ht="60" customHeight="1" x14ac:dyDescent="0.2"/>
    <row r="1216" ht="60" customHeight="1" x14ac:dyDescent="0.2"/>
    <row r="1217" ht="60" customHeight="1" x14ac:dyDescent="0.2"/>
    <row r="1218" ht="60" customHeight="1" x14ac:dyDescent="0.2"/>
    <row r="1219" ht="60" customHeight="1" x14ac:dyDescent="0.2"/>
    <row r="1220" ht="60" customHeight="1" x14ac:dyDescent="0.2"/>
    <row r="1221" ht="60" customHeight="1" x14ac:dyDescent="0.2"/>
    <row r="1222" ht="60" customHeight="1" x14ac:dyDescent="0.2"/>
    <row r="1223" ht="60" customHeight="1" x14ac:dyDescent="0.2"/>
    <row r="1224" ht="60" customHeight="1" x14ac:dyDescent="0.2"/>
    <row r="1225" ht="60" customHeight="1" x14ac:dyDescent="0.2"/>
    <row r="1226" ht="60" customHeight="1" x14ac:dyDescent="0.2"/>
    <row r="1227" ht="60" customHeight="1" x14ac:dyDescent="0.2"/>
    <row r="1228" ht="60" customHeight="1" x14ac:dyDescent="0.2"/>
    <row r="1229" ht="60" customHeight="1" x14ac:dyDescent="0.2"/>
    <row r="1230" ht="60" customHeight="1" x14ac:dyDescent="0.2"/>
    <row r="1231" ht="60" customHeight="1" x14ac:dyDescent="0.2"/>
    <row r="1232" ht="60" customHeight="1" x14ac:dyDescent="0.2"/>
    <row r="1233" ht="60" customHeight="1" x14ac:dyDescent="0.2"/>
    <row r="1234" ht="60" customHeight="1" x14ac:dyDescent="0.2"/>
    <row r="1235" ht="60" customHeight="1" x14ac:dyDescent="0.2"/>
    <row r="1236" ht="60" customHeight="1" x14ac:dyDescent="0.2"/>
    <row r="1237" ht="60" customHeight="1" x14ac:dyDescent="0.2"/>
    <row r="1238" ht="60" customHeight="1" x14ac:dyDescent="0.2"/>
    <row r="1239" ht="60" customHeight="1" x14ac:dyDescent="0.2"/>
    <row r="1240" ht="60" customHeight="1" x14ac:dyDescent="0.2"/>
    <row r="1241" ht="60" customHeight="1" x14ac:dyDescent="0.2"/>
    <row r="1242" ht="60" customHeight="1" x14ac:dyDescent="0.2"/>
    <row r="1243" ht="60" customHeight="1" x14ac:dyDescent="0.2"/>
    <row r="1244" ht="60" customHeight="1" x14ac:dyDescent="0.2"/>
    <row r="1245" ht="60" customHeight="1" x14ac:dyDescent="0.2"/>
    <row r="1246" ht="60" customHeight="1" x14ac:dyDescent="0.2"/>
    <row r="1247" ht="60" customHeight="1" x14ac:dyDescent="0.2"/>
    <row r="1248" ht="60" customHeight="1" x14ac:dyDescent="0.2"/>
    <row r="1249" ht="60" customHeight="1" x14ac:dyDescent="0.2"/>
    <row r="1250" ht="60" customHeight="1" x14ac:dyDescent="0.2"/>
    <row r="1251" ht="60" customHeight="1" x14ac:dyDescent="0.2"/>
    <row r="1252" ht="60" customHeight="1" x14ac:dyDescent="0.2"/>
    <row r="1253" ht="60" customHeight="1" x14ac:dyDescent="0.2"/>
    <row r="1254" ht="60" customHeight="1" x14ac:dyDescent="0.2"/>
    <row r="1255" ht="60" customHeight="1" x14ac:dyDescent="0.2"/>
    <row r="1256" ht="60" customHeight="1" x14ac:dyDescent="0.2"/>
    <row r="1257" ht="60" customHeight="1" x14ac:dyDescent="0.2"/>
    <row r="1258" ht="60" customHeight="1" x14ac:dyDescent="0.2"/>
    <row r="1259" ht="60" customHeight="1" x14ac:dyDescent="0.2"/>
    <row r="1260" ht="60" customHeight="1" x14ac:dyDescent="0.2"/>
    <row r="1261" ht="60" customHeight="1" x14ac:dyDescent="0.2"/>
    <row r="1262" ht="60" customHeight="1" x14ac:dyDescent="0.2"/>
    <row r="1263" ht="60" customHeight="1" x14ac:dyDescent="0.2"/>
    <row r="1264" ht="60" customHeight="1" x14ac:dyDescent="0.2"/>
    <row r="1265" ht="60" customHeight="1" x14ac:dyDescent="0.2"/>
    <row r="1266" ht="60" customHeight="1" x14ac:dyDescent="0.2"/>
    <row r="1267" ht="60" customHeight="1" x14ac:dyDescent="0.2"/>
    <row r="1268" ht="60" customHeight="1" x14ac:dyDescent="0.2"/>
    <row r="1269" ht="60" customHeight="1" x14ac:dyDescent="0.2"/>
    <row r="1270" ht="60" customHeight="1" x14ac:dyDescent="0.2"/>
    <row r="1271" ht="60" customHeight="1" x14ac:dyDescent="0.2"/>
    <row r="1272" ht="60" customHeight="1" x14ac:dyDescent="0.2"/>
    <row r="1273" ht="60" customHeight="1" x14ac:dyDescent="0.2"/>
    <row r="1274" ht="60" customHeight="1" x14ac:dyDescent="0.2"/>
    <row r="1275" ht="60" customHeight="1" x14ac:dyDescent="0.2"/>
    <row r="1276" ht="60" customHeight="1" x14ac:dyDescent="0.2"/>
    <row r="1277" ht="60" customHeight="1" x14ac:dyDescent="0.2"/>
    <row r="1278" ht="60" customHeight="1" x14ac:dyDescent="0.2"/>
    <row r="1279" ht="60" customHeight="1" x14ac:dyDescent="0.2"/>
    <row r="1280" ht="60" customHeight="1" x14ac:dyDescent="0.2"/>
    <row r="1281" ht="60" customHeight="1" x14ac:dyDescent="0.2"/>
    <row r="1282" ht="60" customHeight="1" x14ac:dyDescent="0.2"/>
    <row r="1283" ht="60" customHeight="1" x14ac:dyDescent="0.2"/>
    <row r="1284" ht="60" customHeight="1" x14ac:dyDescent="0.2"/>
    <row r="1285" ht="60" customHeight="1" x14ac:dyDescent="0.2"/>
    <row r="1286" ht="60" customHeight="1" x14ac:dyDescent="0.2"/>
    <row r="1287" ht="60" customHeight="1" x14ac:dyDescent="0.2"/>
    <row r="1288" ht="60" customHeight="1" x14ac:dyDescent="0.2"/>
    <row r="1289" ht="60" customHeight="1" x14ac:dyDescent="0.2"/>
    <row r="1290" ht="60" customHeight="1" x14ac:dyDescent="0.2"/>
    <row r="1291" ht="60" customHeight="1" x14ac:dyDescent="0.2"/>
    <row r="1292" ht="60" customHeight="1" x14ac:dyDescent="0.2"/>
    <row r="1293" ht="60" customHeight="1" x14ac:dyDescent="0.2"/>
    <row r="1294" ht="60" customHeight="1" x14ac:dyDescent="0.2"/>
    <row r="1295" ht="60" customHeight="1" x14ac:dyDescent="0.2"/>
    <row r="1296" ht="60" customHeight="1" x14ac:dyDescent="0.2"/>
    <row r="1297" ht="60" customHeight="1" x14ac:dyDescent="0.2"/>
    <row r="1298" ht="60" customHeight="1" x14ac:dyDescent="0.2"/>
    <row r="1299" ht="60" customHeight="1" x14ac:dyDescent="0.2"/>
    <row r="1300" ht="60" customHeight="1" x14ac:dyDescent="0.2"/>
    <row r="1301" ht="60" customHeight="1" x14ac:dyDescent="0.2"/>
    <row r="1302" ht="60" customHeight="1" x14ac:dyDescent="0.2"/>
    <row r="1303" ht="60" customHeight="1" x14ac:dyDescent="0.2"/>
    <row r="1304" ht="60" customHeight="1" x14ac:dyDescent="0.2"/>
    <row r="1305" ht="60" customHeight="1" x14ac:dyDescent="0.2"/>
    <row r="1306" ht="60" customHeight="1" x14ac:dyDescent="0.2"/>
    <row r="1307" ht="60" customHeight="1" x14ac:dyDescent="0.2"/>
    <row r="1308" ht="60" customHeight="1" x14ac:dyDescent="0.2"/>
    <row r="1309" ht="60" customHeight="1" x14ac:dyDescent="0.2"/>
    <row r="1310" ht="60" customHeight="1" x14ac:dyDescent="0.2"/>
    <row r="1311" ht="60" customHeight="1" x14ac:dyDescent="0.2"/>
    <row r="1312" ht="60" customHeight="1" x14ac:dyDescent="0.2"/>
    <row r="1313" ht="60" customHeight="1" x14ac:dyDescent="0.2"/>
    <row r="1314" ht="60" customHeight="1" x14ac:dyDescent="0.2"/>
    <row r="1315" ht="60" customHeight="1" x14ac:dyDescent="0.2"/>
    <row r="1316" ht="60" customHeight="1" x14ac:dyDescent="0.2"/>
    <row r="1317" ht="60" customHeight="1" x14ac:dyDescent="0.2"/>
    <row r="1318" ht="60" customHeight="1" x14ac:dyDescent="0.2"/>
    <row r="1319" ht="60" customHeight="1" x14ac:dyDescent="0.2"/>
    <row r="1320" ht="60" customHeight="1" x14ac:dyDescent="0.2"/>
    <row r="1321" ht="60" customHeight="1" x14ac:dyDescent="0.2"/>
    <row r="1322" ht="60" customHeight="1" x14ac:dyDescent="0.2"/>
    <row r="1323" ht="60" customHeight="1" x14ac:dyDescent="0.2"/>
    <row r="1324" ht="60" customHeight="1" x14ac:dyDescent="0.2"/>
    <row r="1325" ht="60" customHeight="1" x14ac:dyDescent="0.2"/>
    <row r="1326" ht="60" customHeight="1" x14ac:dyDescent="0.2"/>
    <row r="1327" ht="60" customHeight="1" x14ac:dyDescent="0.2"/>
    <row r="1328" ht="60" customHeight="1" x14ac:dyDescent="0.2"/>
    <row r="1329" ht="60" customHeight="1" x14ac:dyDescent="0.2"/>
    <row r="1330" ht="60" customHeight="1" x14ac:dyDescent="0.2"/>
    <row r="1331" ht="60" customHeight="1" x14ac:dyDescent="0.2"/>
    <row r="1332" ht="60" customHeight="1" x14ac:dyDescent="0.2"/>
    <row r="1333" ht="60" customHeight="1" x14ac:dyDescent="0.2"/>
    <row r="1334" ht="60" customHeight="1" x14ac:dyDescent="0.2"/>
    <row r="1335" ht="60" customHeight="1" x14ac:dyDescent="0.2"/>
    <row r="1336" ht="60" customHeight="1" x14ac:dyDescent="0.2"/>
    <row r="1337" ht="60" customHeight="1" x14ac:dyDescent="0.2"/>
    <row r="1338" ht="60" customHeight="1" x14ac:dyDescent="0.2"/>
    <row r="1339" ht="60" customHeight="1" x14ac:dyDescent="0.2"/>
    <row r="1340" ht="60" customHeight="1" x14ac:dyDescent="0.2"/>
    <row r="1341" ht="60" customHeight="1" x14ac:dyDescent="0.2"/>
    <row r="1342" ht="60" customHeight="1" x14ac:dyDescent="0.2"/>
    <row r="1343" ht="60" customHeight="1" x14ac:dyDescent="0.2"/>
    <row r="1344" ht="60" customHeight="1" x14ac:dyDescent="0.2"/>
    <row r="1345" ht="60" customHeight="1" x14ac:dyDescent="0.2"/>
    <row r="1346" ht="60" customHeight="1" x14ac:dyDescent="0.2"/>
    <row r="1347" ht="60" customHeight="1" x14ac:dyDescent="0.2"/>
    <row r="1348" ht="60" customHeight="1" x14ac:dyDescent="0.2"/>
    <row r="1349" ht="60" customHeight="1" x14ac:dyDescent="0.2"/>
    <row r="1350" ht="60" customHeight="1" x14ac:dyDescent="0.2"/>
    <row r="1351" ht="60" customHeight="1" x14ac:dyDescent="0.2"/>
    <row r="1352" ht="60" customHeight="1" x14ac:dyDescent="0.2"/>
    <row r="1353" ht="60" customHeight="1" x14ac:dyDescent="0.2"/>
    <row r="1354" ht="60" customHeight="1" x14ac:dyDescent="0.2"/>
    <row r="1355" ht="60" customHeight="1" x14ac:dyDescent="0.2"/>
    <row r="1356" ht="60" customHeight="1" x14ac:dyDescent="0.2"/>
    <row r="1357" ht="60" customHeight="1" x14ac:dyDescent="0.2"/>
    <row r="1358" ht="60" customHeight="1" x14ac:dyDescent="0.2"/>
    <row r="1359" ht="60" customHeight="1" x14ac:dyDescent="0.2"/>
    <row r="1360" ht="60" customHeight="1" x14ac:dyDescent="0.2"/>
    <row r="1361" ht="60" customHeight="1" x14ac:dyDescent="0.2"/>
    <row r="1362" ht="60" customHeight="1" x14ac:dyDescent="0.2"/>
    <row r="1363" ht="60" customHeight="1" x14ac:dyDescent="0.2"/>
    <row r="1364" ht="60" customHeight="1" x14ac:dyDescent="0.2"/>
    <row r="1365" ht="60" customHeight="1" x14ac:dyDescent="0.2"/>
    <row r="1366" ht="60" customHeight="1" x14ac:dyDescent="0.2"/>
    <row r="1367" ht="60" customHeight="1" x14ac:dyDescent="0.2"/>
    <row r="1368" ht="60" customHeight="1" x14ac:dyDescent="0.2"/>
    <row r="1369" ht="60" customHeight="1" x14ac:dyDescent="0.2"/>
    <row r="1370" ht="60" customHeight="1" x14ac:dyDescent="0.2"/>
    <row r="1371" ht="60" customHeight="1" x14ac:dyDescent="0.2"/>
    <row r="1372" ht="60" customHeight="1" x14ac:dyDescent="0.2"/>
    <row r="1373" ht="60" customHeight="1" x14ac:dyDescent="0.2"/>
    <row r="1374" ht="60" customHeight="1" x14ac:dyDescent="0.2"/>
    <row r="1375" ht="60" customHeight="1" x14ac:dyDescent="0.2"/>
    <row r="1376" ht="60" customHeight="1" x14ac:dyDescent="0.2"/>
    <row r="1377" ht="60" customHeight="1" x14ac:dyDescent="0.2"/>
    <row r="1378" ht="60" customHeight="1" x14ac:dyDescent="0.2"/>
    <row r="1379" ht="60" customHeight="1" x14ac:dyDescent="0.2"/>
    <row r="1380" ht="60" customHeight="1" x14ac:dyDescent="0.2"/>
    <row r="1381" ht="60" customHeight="1" x14ac:dyDescent="0.2"/>
    <row r="1382" ht="60" customHeight="1" x14ac:dyDescent="0.2"/>
    <row r="1383" ht="60" customHeight="1" x14ac:dyDescent="0.2"/>
    <row r="1384" ht="60" customHeight="1" x14ac:dyDescent="0.2"/>
    <row r="1385" ht="60" customHeight="1" x14ac:dyDescent="0.2"/>
    <row r="1386" ht="60" customHeight="1" x14ac:dyDescent="0.2"/>
    <row r="1387" ht="60" customHeight="1" x14ac:dyDescent="0.2"/>
    <row r="1388" ht="60" customHeight="1" x14ac:dyDescent="0.2"/>
    <row r="1389" ht="60" customHeight="1" x14ac:dyDescent="0.2"/>
    <row r="1390" ht="60" customHeight="1" x14ac:dyDescent="0.2"/>
    <row r="1391" ht="60" customHeight="1" x14ac:dyDescent="0.2"/>
    <row r="1392" ht="60" customHeight="1" x14ac:dyDescent="0.2"/>
    <row r="1393" ht="60" customHeight="1" x14ac:dyDescent="0.2"/>
    <row r="1394" ht="60" customHeight="1" x14ac:dyDescent="0.2"/>
    <row r="1395" ht="60" customHeight="1" x14ac:dyDescent="0.2"/>
    <row r="1396" ht="60" customHeight="1" x14ac:dyDescent="0.2"/>
    <row r="1397" ht="60" customHeight="1" x14ac:dyDescent="0.2"/>
    <row r="1398" ht="60" customHeight="1" x14ac:dyDescent="0.2"/>
    <row r="1399" ht="60" customHeight="1" x14ac:dyDescent="0.2"/>
    <row r="1400" ht="60" customHeight="1" x14ac:dyDescent="0.2"/>
    <row r="1401" ht="60" customHeight="1" x14ac:dyDescent="0.2"/>
    <row r="1402" ht="60" customHeight="1" x14ac:dyDescent="0.2"/>
    <row r="1403" ht="60" customHeight="1" x14ac:dyDescent="0.2"/>
    <row r="1404" ht="60" customHeight="1" x14ac:dyDescent="0.2"/>
    <row r="1405" ht="60" customHeight="1" x14ac:dyDescent="0.2"/>
    <row r="1406" ht="60" customHeight="1" x14ac:dyDescent="0.2"/>
    <row r="1407" ht="60" customHeight="1" x14ac:dyDescent="0.2"/>
    <row r="1408" ht="60" customHeight="1" x14ac:dyDescent="0.2"/>
    <row r="1409" ht="60" customHeight="1" x14ac:dyDescent="0.2"/>
    <row r="1410" ht="60" customHeight="1" x14ac:dyDescent="0.2"/>
    <row r="1411" ht="60" customHeight="1" x14ac:dyDescent="0.2"/>
    <row r="1412" ht="60" customHeight="1" x14ac:dyDescent="0.2"/>
    <row r="1413" ht="60" customHeight="1" x14ac:dyDescent="0.2"/>
    <row r="1414" ht="60" customHeight="1" x14ac:dyDescent="0.2"/>
    <row r="1415" ht="60" customHeight="1" x14ac:dyDescent="0.2"/>
    <row r="1416" ht="60" customHeight="1" x14ac:dyDescent="0.2"/>
    <row r="1417" ht="60" customHeight="1" x14ac:dyDescent="0.2"/>
    <row r="1418" ht="60" customHeight="1" x14ac:dyDescent="0.2"/>
    <row r="1419" ht="60" customHeight="1" x14ac:dyDescent="0.2"/>
    <row r="1420" ht="60" customHeight="1" x14ac:dyDescent="0.2"/>
    <row r="1421" ht="60" customHeight="1" x14ac:dyDescent="0.2"/>
    <row r="1422" ht="60" customHeight="1" x14ac:dyDescent="0.2"/>
    <row r="1423" ht="60" customHeight="1" x14ac:dyDescent="0.2"/>
    <row r="1424" ht="60" customHeight="1" x14ac:dyDescent="0.2"/>
    <row r="1425" ht="60" customHeight="1" x14ac:dyDescent="0.2"/>
    <row r="1426" ht="60" customHeight="1" x14ac:dyDescent="0.2"/>
    <row r="1427" ht="60" customHeight="1" x14ac:dyDescent="0.2"/>
    <row r="1428" ht="60" customHeight="1" x14ac:dyDescent="0.2"/>
    <row r="1429" ht="60" customHeight="1" x14ac:dyDescent="0.2"/>
    <row r="1430" ht="60" customHeight="1" x14ac:dyDescent="0.2"/>
    <row r="1431" ht="60" customHeight="1" x14ac:dyDescent="0.2"/>
    <row r="1432" ht="60" customHeight="1" x14ac:dyDescent="0.2"/>
    <row r="1433" ht="60" customHeight="1" x14ac:dyDescent="0.2"/>
    <row r="1434" ht="60" customHeight="1" x14ac:dyDescent="0.2"/>
    <row r="1435" ht="60" customHeight="1" x14ac:dyDescent="0.2"/>
    <row r="1436" ht="60" customHeight="1" x14ac:dyDescent="0.2"/>
    <row r="1437" ht="60" customHeight="1" x14ac:dyDescent="0.2"/>
    <row r="1438" ht="60" customHeight="1" x14ac:dyDescent="0.2"/>
    <row r="1439" ht="60" customHeight="1" x14ac:dyDescent="0.2"/>
    <row r="1440" ht="60" customHeight="1" x14ac:dyDescent="0.2"/>
    <row r="1441" ht="60" customHeight="1" x14ac:dyDescent="0.2"/>
    <row r="1442" ht="60" customHeight="1" x14ac:dyDescent="0.2"/>
    <row r="1443" ht="60" customHeight="1" x14ac:dyDescent="0.2"/>
    <row r="1444" ht="60" customHeight="1" x14ac:dyDescent="0.2"/>
    <row r="1445" ht="60" customHeight="1" x14ac:dyDescent="0.2"/>
    <row r="1446" ht="60" customHeight="1" x14ac:dyDescent="0.2"/>
    <row r="1447" ht="60" customHeight="1" x14ac:dyDescent="0.2"/>
    <row r="1448" ht="60" customHeight="1" x14ac:dyDescent="0.2"/>
    <row r="1449" ht="60" customHeight="1" x14ac:dyDescent="0.2"/>
    <row r="1450" ht="60" customHeight="1" x14ac:dyDescent="0.2"/>
    <row r="1451" ht="60" customHeight="1" x14ac:dyDescent="0.2"/>
    <row r="1452" ht="60" customHeight="1" x14ac:dyDescent="0.2"/>
    <row r="1453" ht="60" customHeight="1" x14ac:dyDescent="0.2"/>
    <row r="1454" ht="60" customHeight="1" x14ac:dyDescent="0.2"/>
    <row r="1455" ht="60" customHeight="1" x14ac:dyDescent="0.2"/>
    <row r="1456" ht="60" customHeight="1" x14ac:dyDescent="0.2"/>
    <row r="1457" ht="60" customHeight="1" x14ac:dyDescent="0.2"/>
    <row r="1458" ht="60" customHeight="1" x14ac:dyDescent="0.2"/>
    <row r="1459" ht="60" customHeight="1" x14ac:dyDescent="0.2"/>
    <row r="1460" ht="60" customHeight="1" x14ac:dyDescent="0.2"/>
    <row r="1461" ht="60" customHeight="1" x14ac:dyDescent="0.2"/>
    <row r="1462" ht="60" customHeight="1" x14ac:dyDescent="0.2"/>
    <row r="1463" ht="60" customHeight="1" x14ac:dyDescent="0.2"/>
    <row r="1464" ht="60" customHeight="1" x14ac:dyDescent="0.2"/>
    <row r="1465" ht="60" customHeight="1" x14ac:dyDescent="0.2"/>
    <row r="1466" ht="60" customHeight="1" x14ac:dyDescent="0.2"/>
    <row r="1467" ht="60" customHeight="1" x14ac:dyDescent="0.2"/>
    <row r="1468" ht="60" customHeight="1" x14ac:dyDescent="0.2"/>
    <row r="1469" ht="60" customHeight="1" x14ac:dyDescent="0.2"/>
    <row r="1470" ht="60" customHeight="1" x14ac:dyDescent="0.2"/>
    <row r="1471" ht="60" customHeight="1" x14ac:dyDescent="0.2"/>
    <row r="1472" ht="60" customHeight="1" x14ac:dyDescent="0.2"/>
    <row r="1473" ht="60" customHeight="1" x14ac:dyDescent="0.2"/>
    <row r="1474" ht="60" customHeight="1" x14ac:dyDescent="0.2"/>
    <row r="1475" ht="60" customHeight="1" x14ac:dyDescent="0.2"/>
    <row r="1476" ht="60" customHeight="1" x14ac:dyDescent="0.2"/>
    <row r="1477" ht="60" customHeight="1" x14ac:dyDescent="0.2"/>
    <row r="1478" ht="60" customHeight="1" x14ac:dyDescent="0.2"/>
    <row r="1479" ht="60" customHeight="1" x14ac:dyDescent="0.2"/>
    <row r="1480" ht="60" customHeight="1" x14ac:dyDescent="0.2"/>
    <row r="1481" ht="60" customHeight="1" x14ac:dyDescent="0.2"/>
    <row r="1482" ht="60" customHeight="1" x14ac:dyDescent="0.2"/>
    <row r="1483" ht="60" customHeight="1" x14ac:dyDescent="0.2"/>
    <row r="1484" ht="60" customHeight="1" x14ac:dyDescent="0.2"/>
    <row r="1485" ht="60" customHeight="1" x14ac:dyDescent="0.2"/>
    <row r="1486" ht="60" customHeight="1" x14ac:dyDescent="0.2"/>
    <row r="1487" ht="60" customHeight="1" x14ac:dyDescent="0.2"/>
    <row r="1488" ht="60" customHeight="1" x14ac:dyDescent="0.2"/>
    <row r="1489" ht="60" customHeight="1" x14ac:dyDescent="0.2"/>
    <row r="1490" ht="60" customHeight="1" x14ac:dyDescent="0.2"/>
    <row r="1491" ht="60" customHeight="1" x14ac:dyDescent="0.2"/>
    <row r="1492" ht="60" customHeight="1" x14ac:dyDescent="0.2"/>
    <row r="1493" ht="60" customHeight="1" x14ac:dyDescent="0.2"/>
    <row r="1494" ht="60" customHeight="1" x14ac:dyDescent="0.2"/>
    <row r="1495" ht="60" customHeight="1" x14ac:dyDescent="0.2"/>
    <row r="1496" ht="60" customHeight="1" x14ac:dyDescent="0.2"/>
    <row r="1497" ht="60" customHeight="1" x14ac:dyDescent="0.2"/>
    <row r="1498" ht="60" customHeight="1" x14ac:dyDescent="0.2"/>
    <row r="1499" ht="60" customHeight="1" x14ac:dyDescent="0.2"/>
    <row r="1500" ht="60" customHeight="1" x14ac:dyDescent="0.2"/>
    <row r="1501" ht="60" customHeight="1" x14ac:dyDescent="0.2"/>
    <row r="1502" ht="60" customHeight="1" x14ac:dyDescent="0.2"/>
    <row r="1503" ht="60" customHeight="1" x14ac:dyDescent="0.2"/>
    <row r="1504" ht="60" customHeight="1" x14ac:dyDescent="0.2"/>
    <row r="1505" ht="60" customHeight="1" x14ac:dyDescent="0.2"/>
    <row r="1506" ht="60" customHeight="1" x14ac:dyDescent="0.2"/>
    <row r="1507" ht="60" customHeight="1" x14ac:dyDescent="0.2"/>
    <row r="1508" ht="60" customHeight="1" x14ac:dyDescent="0.2"/>
    <row r="1509" ht="60" customHeight="1" x14ac:dyDescent="0.2"/>
    <row r="1510" ht="60" customHeight="1" x14ac:dyDescent="0.2"/>
    <row r="1511" ht="60" customHeight="1" x14ac:dyDescent="0.2"/>
    <row r="1512" ht="60" customHeight="1" x14ac:dyDescent="0.2"/>
    <row r="1513" ht="60" customHeight="1" x14ac:dyDescent="0.2"/>
    <row r="1514" ht="60" customHeight="1" x14ac:dyDescent="0.2"/>
    <row r="1515" ht="60" customHeight="1" x14ac:dyDescent="0.2"/>
    <row r="1516" ht="60" customHeight="1" x14ac:dyDescent="0.2"/>
    <row r="1517" ht="60" customHeight="1" x14ac:dyDescent="0.2"/>
    <row r="1518" ht="60" customHeight="1" x14ac:dyDescent="0.2"/>
    <row r="1519" ht="60" customHeight="1" x14ac:dyDescent="0.2"/>
    <row r="1520" ht="60" customHeight="1" x14ac:dyDescent="0.2"/>
    <row r="1521" ht="60" customHeight="1" x14ac:dyDescent="0.2"/>
    <row r="1522" ht="60" customHeight="1" x14ac:dyDescent="0.2"/>
    <row r="1523" ht="60" customHeight="1" x14ac:dyDescent="0.2"/>
    <row r="1524" ht="60" customHeight="1" x14ac:dyDescent="0.2"/>
    <row r="1525" ht="60" customHeight="1" x14ac:dyDescent="0.2"/>
    <row r="1526" ht="60" customHeight="1" x14ac:dyDescent="0.2"/>
    <row r="1527" ht="60" customHeight="1" x14ac:dyDescent="0.2"/>
    <row r="1528" ht="60" customHeight="1" x14ac:dyDescent="0.2"/>
    <row r="1529" ht="60" customHeight="1" x14ac:dyDescent="0.2"/>
    <row r="1530" ht="60" customHeight="1" x14ac:dyDescent="0.2"/>
    <row r="1531" ht="60" customHeight="1" x14ac:dyDescent="0.2"/>
    <row r="1532" ht="60" customHeight="1" x14ac:dyDescent="0.2"/>
    <row r="1533" ht="60" customHeight="1" x14ac:dyDescent="0.2"/>
    <row r="1534" ht="60" customHeight="1" x14ac:dyDescent="0.2"/>
    <row r="1535" ht="60" customHeight="1" x14ac:dyDescent="0.2"/>
    <row r="1536" ht="60" customHeight="1" x14ac:dyDescent="0.2"/>
    <row r="1537" ht="60" customHeight="1" x14ac:dyDescent="0.2"/>
    <row r="1538" ht="60" customHeight="1" x14ac:dyDescent="0.2"/>
    <row r="1539" ht="60" customHeight="1" x14ac:dyDescent="0.2"/>
    <row r="1540" ht="60" customHeight="1" x14ac:dyDescent="0.2"/>
    <row r="1541" ht="60" customHeight="1" x14ac:dyDescent="0.2"/>
    <row r="1542" ht="60" customHeight="1" x14ac:dyDescent="0.2"/>
    <row r="1543" ht="60" customHeight="1" x14ac:dyDescent="0.2"/>
    <row r="1544" ht="60" customHeight="1" x14ac:dyDescent="0.2"/>
    <row r="1545" ht="60" customHeight="1" x14ac:dyDescent="0.2"/>
    <row r="1546" ht="60" customHeight="1" x14ac:dyDescent="0.2"/>
    <row r="1547" ht="60" customHeight="1" x14ac:dyDescent="0.2"/>
    <row r="1548" ht="60" customHeight="1" x14ac:dyDescent="0.2"/>
    <row r="1549" ht="60" customHeight="1" x14ac:dyDescent="0.2"/>
    <row r="1550" ht="60" customHeight="1" x14ac:dyDescent="0.2"/>
    <row r="1551" ht="60" customHeight="1" x14ac:dyDescent="0.2"/>
    <row r="1552" ht="60" customHeight="1" x14ac:dyDescent="0.2"/>
    <row r="1553" ht="60" customHeight="1" x14ac:dyDescent="0.2"/>
    <row r="1554" ht="60" customHeight="1" x14ac:dyDescent="0.2"/>
    <row r="1555" ht="60" customHeight="1" x14ac:dyDescent="0.2"/>
    <row r="1556" ht="60" customHeight="1" x14ac:dyDescent="0.2"/>
    <row r="1557" ht="60" customHeight="1" x14ac:dyDescent="0.2"/>
    <row r="1558" ht="60" customHeight="1" x14ac:dyDescent="0.2"/>
    <row r="1559" ht="60" customHeight="1" x14ac:dyDescent="0.2"/>
    <row r="1560" ht="60" customHeight="1" x14ac:dyDescent="0.2"/>
    <row r="1561" ht="60" customHeight="1" x14ac:dyDescent="0.2"/>
    <row r="1562" ht="60" customHeight="1" x14ac:dyDescent="0.2"/>
    <row r="1563" ht="60" customHeight="1" x14ac:dyDescent="0.2"/>
    <row r="1564" ht="60" customHeight="1" x14ac:dyDescent="0.2"/>
    <row r="1565" ht="60" customHeight="1" x14ac:dyDescent="0.2"/>
    <row r="1566" ht="60" customHeight="1" x14ac:dyDescent="0.2"/>
    <row r="1567" ht="60" customHeight="1" x14ac:dyDescent="0.2"/>
    <row r="1568" ht="60" customHeight="1" x14ac:dyDescent="0.2"/>
    <row r="1569" ht="60" customHeight="1" x14ac:dyDescent="0.2"/>
    <row r="1570" ht="60" customHeight="1" x14ac:dyDescent="0.2"/>
    <row r="1571" ht="60" customHeight="1" x14ac:dyDescent="0.2"/>
    <row r="1572" ht="60" customHeight="1" x14ac:dyDescent="0.2"/>
    <row r="1573" ht="60" customHeight="1" x14ac:dyDescent="0.2"/>
    <row r="1574" ht="60" customHeight="1" x14ac:dyDescent="0.2"/>
    <row r="1575" ht="60" customHeight="1" x14ac:dyDescent="0.2"/>
    <row r="1576" ht="60" customHeight="1" x14ac:dyDescent="0.2"/>
    <row r="1577" ht="60" customHeight="1" x14ac:dyDescent="0.2"/>
    <row r="1578" ht="60" customHeight="1" x14ac:dyDescent="0.2"/>
    <row r="1579" ht="60" customHeight="1" x14ac:dyDescent="0.2"/>
    <row r="1580" ht="60" customHeight="1" x14ac:dyDescent="0.2"/>
    <row r="1581" ht="60" customHeight="1" x14ac:dyDescent="0.2"/>
    <row r="1582" ht="60" customHeight="1" x14ac:dyDescent="0.2"/>
    <row r="1583" ht="60" customHeight="1" x14ac:dyDescent="0.2"/>
    <row r="1584" ht="60" customHeight="1" x14ac:dyDescent="0.2"/>
    <row r="1585" ht="60" customHeight="1" x14ac:dyDescent="0.2"/>
    <row r="1586" ht="60" customHeight="1" x14ac:dyDescent="0.2"/>
    <row r="1587" ht="60" customHeight="1" x14ac:dyDescent="0.2"/>
    <row r="1588" ht="60" customHeight="1" x14ac:dyDescent="0.2"/>
    <row r="1589" ht="60" customHeight="1" x14ac:dyDescent="0.2"/>
    <row r="1590" ht="60" customHeight="1" x14ac:dyDescent="0.2"/>
    <row r="1591" ht="60" customHeight="1" x14ac:dyDescent="0.2"/>
    <row r="1592" ht="60" customHeight="1" x14ac:dyDescent="0.2"/>
    <row r="1593" ht="60" customHeight="1" x14ac:dyDescent="0.2"/>
    <row r="1594" ht="60" customHeight="1" x14ac:dyDescent="0.2"/>
    <row r="1595" ht="60" customHeight="1" x14ac:dyDescent="0.2"/>
    <row r="1596" ht="60" customHeight="1" x14ac:dyDescent="0.2"/>
    <row r="1597" ht="60" customHeight="1" x14ac:dyDescent="0.2"/>
    <row r="1598" ht="60" customHeight="1" x14ac:dyDescent="0.2"/>
    <row r="1599" ht="60" customHeight="1" x14ac:dyDescent="0.2"/>
    <row r="1600" ht="60" customHeight="1" x14ac:dyDescent="0.2"/>
    <row r="1601" ht="60" customHeight="1" x14ac:dyDescent="0.2"/>
    <row r="1602" ht="60" customHeight="1" x14ac:dyDescent="0.2"/>
    <row r="1603" ht="60" customHeight="1" x14ac:dyDescent="0.2"/>
    <row r="1604" ht="60" customHeight="1" x14ac:dyDescent="0.2"/>
    <row r="1605" ht="60" customHeight="1" x14ac:dyDescent="0.2"/>
    <row r="1606" ht="60" customHeight="1" x14ac:dyDescent="0.2"/>
    <row r="1607" ht="60" customHeight="1" x14ac:dyDescent="0.2"/>
    <row r="1608" ht="60" customHeight="1" x14ac:dyDescent="0.2"/>
    <row r="1609" ht="60" customHeight="1" x14ac:dyDescent="0.2"/>
    <row r="1610" ht="60" customHeight="1" x14ac:dyDescent="0.2"/>
    <row r="1611" ht="60" customHeight="1" x14ac:dyDescent="0.2"/>
    <row r="1612" ht="60" customHeight="1" x14ac:dyDescent="0.2"/>
    <row r="1613" ht="60" customHeight="1" x14ac:dyDescent="0.2"/>
    <row r="1614" ht="60" customHeight="1" x14ac:dyDescent="0.2"/>
    <row r="1615" ht="60" customHeight="1" x14ac:dyDescent="0.2"/>
    <row r="1616" ht="60" customHeight="1" x14ac:dyDescent="0.2"/>
    <row r="1617" ht="60" customHeight="1" x14ac:dyDescent="0.2"/>
    <row r="1618" ht="60" customHeight="1" x14ac:dyDescent="0.2"/>
    <row r="1619" ht="60" customHeight="1" x14ac:dyDescent="0.2"/>
    <row r="1620" ht="60" customHeight="1" x14ac:dyDescent="0.2"/>
    <row r="1621" ht="60" customHeight="1" x14ac:dyDescent="0.2"/>
    <row r="1622" ht="60" customHeight="1" x14ac:dyDescent="0.2"/>
    <row r="1623" ht="60" customHeight="1" x14ac:dyDescent="0.2"/>
    <row r="1624" ht="60" customHeight="1" x14ac:dyDescent="0.2"/>
    <row r="1625" ht="60" customHeight="1" x14ac:dyDescent="0.2"/>
    <row r="1626" ht="60" customHeight="1" x14ac:dyDescent="0.2"/>
    <row r="1627" ht="60" customHeight="1" x14ac:dyDescent="0.2"/>
    <row r="1628" ht="60" customHeight="1" x14ac:dyDescent="0.2"/>
    <row r="1629" ht="60" customHeight="1" x14ac:dyDescent="0.2"/>
    <row r="1630" ht="60" customHeight="1" x14ac:dyDescent="0.2"/>
    <row r="1631" ht="60" customHeight="1" x14ac:dyDescent="0.2"/>
    <row r="1632" ht="60" customHeight="1" x14ac:dyDescent="0.2"/>
    <row r="1633" ht="60" customHeight="1" x14ac:dyDescent="0.2"/>
    <row r="1634" ht="60" customHeight="1" x14ac:dyDescent="0.2"/>
    <row r="1635" ht="60" customHeight="1" x14ac:dyDescent="0.2"/>
    <row r="1636" ht="60" customHeight="1" x14ac:dyDescent="0.2"/>
    <row r="1637" ht="60" customHeight="1" x14ac:dyDescent="0.2"/>
    <row r="1638" ht="60" customHeight="1" x14ac:dyDescent="0.2"/>
    <row r="1639" ht="60" customHeight="1" x14ac:dyDescent="0.2"/>
    <row r="1640" ht="60" customHeight="1" x14ac:dyDescent="0.2"/>
    <row r="1641" ht="60" customHeight="1" x14ac:dyDescent="0.2"/>
    <row r="1642" ht="60" customHeight="1" x14ac:dyDescent="0.2"/>
    <row r="1643" ht="60" customHeight="1" x14ac:dyDescent="0.2"/>
    <row r="1644" ht="60" customHeight="1" x14ac:dyDescent="0.2"/>
    <row r="1645" ht="60" customHeight="1" x14ac:dyDescent="0.2"/>
    <row r="1646" ht="60" customHeight="1" x14ac:dyDescent="0.2"/>
    <row r="1647" ht="60" customHeight="1" x14ac:dyDescent="0.2"/>
    <row r="1648" ht="60" customHeight="1" x14ac:dyDescent="0.2"/>
    <row r="1649" ht="60" customHeight="1" x14ac:dyDescent="0.2"/>
    <row r="1650" ht="60" customHeight="1" x14ac:dyDescent="0.2"/>
    <row r="1651" ht="60" customHeight="1" x14ac:dyDescent="0.2"/>
    <row r="1652" ht="60" customHeight="1" x14ac:dyDescent="0.2"/>
    <row r="1653" ht="60" customHeight="1" x14ac:dyDescent="0.2"/>
    <row r="1654" ht="60" customHeight="1" x14ac:dyDescent="0.2"/>
    <row r="1655" ht="60" customHeight="1" x14ac:dyDescent="0.2"/>
    <row r="1656" ht="60" customHeight="1" x14ac:dyDescent="0.2"/>
    <row r="1657" ht="60" customHeight="1" x14ac:dyDescent="0.2"/>
    <row r="1658" ht="60" customHeight="1" x14ac:dyDescent="0.2"/>
    <row r="1659" ht="60" customHeight="1" x14ac:dyDescent="0.2"/>
    <row r="1660" ht="60" customHeight="1" x14ac:dyDescent="0.2"/>
    <row r="1661" ht="60" customHeight="1" x14ac:dyDescent="0.2"/>
    <row r="1662" ht="60" customHeight="1" x14ac:dyDescent="0.2"/>
    <row r="1663" ht="60" customHeight="1" x14ac:dyDescent="0.2"/>
    <row r="1664" ht="60" customHeight="1" x14ac:dyDescent="0.2"/>
    <row r="1665" ht="60" customHeight="1" x14ac:dyDescent="0.2"/>
    <row r="1666" ht="60" customHeight="1" x14ac:dyDescent="0.2"/>
    <row r="1667" ht="60" customHeight="1" x14ac:dyDescent="0.2"/>
    <row r="1668" ht="60" customHeight="1" x14ac:dyDescent="0.2"/>
    <row r="1669" ht="60" customHeight="1" x14ac:dyDescent="0.2"/>
    <row r="1670" ht="60" customHeight="1" x14ac:dyDescent="0.2"/>
    <row r="1671" ht="60" customHeight="1" x14ac:dyDescent="0.2"/>
    <row r="1672" ht="60" customHeight="1" x14ac:dyDescent="0.2"/>
    <row r="1673" ht="60" customHeight="1" x14ac:dyDescent="0.2"/>
    <row r="1674" ht="60" customHeight="1" x14ac:dyDescent="0.2"/>
    <row r="1675" ht="60" customHeight="1" x14ac:dyDescent="0.2"/>
    <row r="1676" ht="60" customHeight="1" x14ac:dyDescent="0.2"/>
    <row r="1677" ht="60" customHeight="1" x14ac:dyDescent="0.2"/>
    <row r="1678" ht="60" customHeight="1" x14ac:dyDescent="0.2"/>
    <row r="1679" ht="60" customHeight="1" x14ac:dyDescent="0.2"/>
    <row r="1680" ht="60" customHeight="1" x14ac:dyDescent="0.2"/>
    <row r="1681" ht="60" customHeight="1" x14ac:dyDescent="0.2"/>
    <row r="1682" ht="60" customHeight="1" x14ac:dyDescent="0.2"/>
    <row r="1683" ht="60" customHeight="1" x14ac:dyDescent="0.2"/>
    <row r="1684" ht="60" customHeight="1" x14ac:dyDescent="0.2"/>
    <row r="1685" ht="60" customHeight="1" x14ac:dyDescent="0.2"/>
    <row r="1686" ht="60" customHeight="1" x14ac:dyDescent="0.2"/>
    <row r="1687" ht="60" customHeight="1" x14ac:dyDescent="0.2"/>
    <row r="1688" ht="60" customHeight="1" x14ac:dyDescent="0.2"/>
    <row r="1689" ht="60" customHeight="1" x14ac:dyDescent="0.2"/>
    <row r="1690" ht="60" customHeight="1" x14ac:dyDescent="0.2"/>
    <row r="1691" ht="60" customHeight="1" x14ac:dyDescent="0.2"/>
    <row r="1692" ht="60" customHeight="1" x14ac:dyDescent="0.2"/>
    <row r="1693" ht="60" customHeight="1" x14ac:dyDescent="0.2"/>
    <row r="1694" ht="60" customHeight="1" x14ac:dyDescent="0.2"/>
    <row r="1695" ht="60" customHeight="1" x14ac:dyDescent="0.2"/>
    <row r="1696" ht="60" customHeight="1" x14ac:dyDescent="0.2"/>
    <row r="1697" ht="60" customHeight="1" x14ac:dyDescent="0.2"/>
    <row r="1698" ht="60" customHeight="1" x14ac:dyDescent="0.2"/>
    <row r="1699" ht="60" customHeight="1" x14ac:dyDescent="0.2"/>
    <row r="1700" ht="60" customHeight="1" x14ac:dyDescent="0.2"/>
    <row r="1701" ht="60" customHeight="1" x14ac:dyDescent="0.2"/>
    <row r="1702" ht="60" customHeight="1" x14ac:dyDescent="0.2"/>
    <row r="1703" ht="60" customHeight="1" x14ac:dyDescent="0.2"/>
    <row r="1704" ht="60" customHeight="1" x14ac:dyDescent="0.2"/>
    <row r="1705" ht="60" customHeight="1" x14ac:dyDescent="0.2"/>
    <row r="1706" ht="60" customHeight="1" x14ac:dyDescent="0.2"/>
    <row r="1707" ht="60" customHeight="1" x14ac:dyDescent="0.2"/>
    <row r="1708" ht="60" customHeight="1" x14ac:dyDescent="0.2"/>
    <row r="1709" ht="60" customHeight="1" x14ac:dyDescent="0.2"/>
    <row r="1710" ht="60" customHeight="1" x14ac:dyDescent="0.2"/>
    <row r="1711" ht="60" customHeight="1" x14ac:dyDescent="0.2"/>
    <row r="1712" ht="60" customHeight="1" x14ac:dyDescent="0.2"/>
    <row r="1713" ht="60" customHeight="1" x14ac:dyDescent="0.2"/>
    <row r="1714" ht="60" customHeight="1" x14ac:dyDescent="0.2"/>
    <row r="1715" ht="60" customHeight="1" x14ac:dyDescent="0.2"/>
    <row r="1716" ht="60" customHeight="1" x14ac:dyDescent="0.2"/>
    <row r="1717" ht="60" customHeight="1" x14ac:dyDescent="0.2"/>
    <row r="1718" ht="60" customHeight="1" x14ac:dyDescent="0.2"/>
    <row r="1719" ht="60" customHeight="1" x14ac:dyDescent="0.2"/>
    <row r="1720" ht="60" customHeight="1" x14ac:dyDescent="0.2"/>
    <row r="1721" ht="60" customHeight="1" x14ac:dyDescent="0.2"/>
    <row r="1722" ht="60" customHeight="1" x14ac:dyDescent="0.2"/>
    <row r="1723" ht="60" customHeight="1" x14ac:dyDescent="0.2"/>
    <row r="1724" ht="60" customHeight="1" x14ac:dyDescent="0.2"/>
    <row r="1725" ht="60" customHeight="1" x14ac:dyDescent="0.2"/>
    <row r="1726" ht="60" customHeight="1" x14ac:dyDescent="0.2"/>
    <row r="1727" ht="60" customHeight="1" x14ac:dyDescent="0.2"/>
    <row r="1728" ht="60" customHeight="1" x14ac:dyDescent="0.2"/>
    <row r="1729" ht="60" customHeight="1" x14ac:dyDescent="0.2"/>
    <row r="1730" ht="60" customHeight="1" x14ac:dyDescent="0.2"/>
    <row r="1731" ht="60" customHeight="1" x14ac:dyDescent="0.2"/>
    <row r="1732" ht="60" customHeight="1" x14ac:dyDescent="0.2"/>
    <row r="1733" ht="60" customHeight="1" x14ac:dyDescent="0.2"/>
    <row r="1734" ht="60" customHeight="1" x14ac:dyDescent="0.2"/>
  </sheetData>
  <phoneticPr fontId="0" type="noConversion"/>
  <pageMargins left="0.74791666666666667" right="0.74791666666666667" top="0.98402777777777783" bottom="0.98402777777777783" header="0.51180555555555562" footer="0.51180555555555562"/>
  <pageSetup paperSize="9" firstPageNumber="0" orientation="landscape" horizontalDpi="300" verticalDpi="300" r:id="rId1"/>
  <headerFooter alignWithMargins="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Sheet11">
    <tabColor theme="2" tint="-9.9978637043366805E-2"/>
  </sheetPr>
  <dimension ref="B1:B1479"/>
  <sheetViews>
    <sheetView showGridLines="0" topLeftCell="A25" workbookViewId="0">
      <selection activeCell="B31" sqref="B31"/>
    </sheetView>
  </sheetViews>
  <sheetFormatPr baseColWidth="10" defaultColWidth="11.85546875" defaultRowHeight="12.75" x14ac:dyDescent="0.2"/>
  <cols>
    <col min="1" max="1" width="2.5703125" customWidth="1"/>
    <col min="2" max="2" width="127.28515625" style="1" customWidth="1"/>
    <col min="3" max="3" width="2.28515625" customWidth="1"/>
  </cols>
  <sheetData>
    <row r="1" spans="2:2" ht="3.75" customHeight="1" x14ac:dyDescent="0.2"/>
    <row r="2" spans="2:2" ht="60" customHeight="1" x14ac:dyDescent="0.2">
      <c r="B2" s="2" t="str">
        <f>Overnatting!$B$30</f>
        <v>Sportshallen</v>
      </c>
    </row>
    <row r="3" spans="2:2" ht="60" customHeight="1" x14ac:dyDescent="0.35">
      <c r="B3" s="3"/>
    </row>
    <row r="4" spans="2:2" ht="60" customHeight="1" x14ac:dyDescent="0.2">
      <c r="B4" s="4" t="str">
        <f>Overnatting!$C$30</f>
        <v xml:space="preserve">Sal 1 </v>
      </c>
    </row>
    <row r="5" spans="2:2" ht="60" customHeight="1" x14ac:dyDescent="0.8">
      <c r="B5" s="5" t="str">
        <f>Overnatting!$F$30</f>
        <v>Molde FK - 1</v>
      </c>
    </row>
    <row r="6" spans="2:2" ht="60" customHeight="1" x14ac:dyDescent="0.45">
      <c r="B6" s="6" t="str">
        <f>Overnatting!$I$30</f>
        <v>Siw Lise Dahle</v>
      </c>
    </row>
    <row r="7" spans="2:2" ht="60" customHeight="1" x14ac:dyDescent="0.5">
      <c r="B7" s="7" t="str">
        <f>Overnatting!$G$30</f>
        <v>G14 - 11er</v>
      </c>
    </row>
    <row r="8" spans="2:2" ht="60.75" customHeight="1" thickBot="1" x14ac:dyDescent="0.25">
      <c r="B8" s="8"/>
    </row>
    <row r="9" spans="2:2" ht="14.25" customHeight="1" thickTop="1" thickBot="1" x14ac:dyDescent="0.25">
      <c r="B9" s="61"/>
    </row>
    <row r="10" spans="2:2" ht="60" customHeight="1" thickTop="1" thickBot="1" x14ac:dyDescent="0.25">
      <c r="B10" s="2" t="str">
        <f>Overnatting!$B$31</f>
        <v>Sportshallen</v>
      </c>
    </row>
    <row r="11" spans="2:2" ht="60" customHeight="1" thickTop="1" x14ac:dyDescent="0.35">
      <c r="B11" s="3"/>
    </row>
    <row r="12" spans="2:2" ht="60" customHeight="1" x14ac:dyDescent="0.2">
      <c r="B12" s="4" t="str">
        <f>Overnatting!$C$31</f>
        <v>Sal 2</v>
      </c>
    </row>
    <row r="13" spans="2:2" ht="60" customHeight="1" x14ac:dyDescent="0.8">
      <c r="B13" s="5" t="str">
        <f>Overnatting!$F$31</f>
        <v>Nationalkameratene Sportsklub</v>
      </c>
    </row>
    <row r="14" spans="2:2" ht="60" customHeight="1" x14ac:dyDescent="0.45">
      <c r="B14" s="6" t="str">
        <f>Overnatting!$I$31</f>
        <v>Roar Haugen</v>
      </c>
    </row>
    <row r="15" spans="2:2" ht="60" customHeight="1" x14ac:dyDescent="0.5">
      <c r="B15" s="7" t="str">
        <f>Overnatting!$G$31</f>
        <v>G11 - G12 -G14</v>
      </c>
    </row>
    <row r="16" spans="2:2" ht="60" customHeight="1" thickBot="1" x14ac:dyDescent="0.25">
      <c r="B16" s="8"/>
    </row>
    <row r="17" spans="2:2" ht="14.25" customHeight="1" thickTop="1" thickBot="1" x14ac:dyDescent="0.25">
      <c r="B17" s="61"/>
    </row>
    <row r="18" spans="2:2" ht="60" customHeight="1" thickTop="1" thickBot="1" x14ac:dyDescent="0.25">
      <c r="B18" s="2" t="str">
        <f>Overnatting!$B$32</f>
        <v>Sportshallen</v>
      </c>
    </row>
    <row r="19" spans="2:2" ht="60" customHeight="1" thickTop="1" x14ac:dyDescent="0.35">
      <c r="B19" s="3"/>
    </row>
    <row r="20" spans="2:2" ht="60" customHeight="1" x14ac:dyDescent="0.2">
      <c r="B20" s="4" t="str">
        <f>Overnatting!$C$32</f>
        <v>Sal 3</v>
      </c>
    </row>
    <row r="21" spans="2:2" ht="60" customHeight="1" x14ac:dyDescent="0.8">
      <c r="B21" s="5" t="str">
        <f>Overnatting!$F$32</f>
        <v>Orkanger IF</v>
      </c>
    </row>
    <row r="22" spans="2:2" ht="60" customHeight="1" x14ac:dyDescent="0.45">
      <c r="B22" s="6" t="str">
        <f>Overnatting!$I$32</f>
        <v>Øystein Hynne</v>
      </c>
    </row>
    <row r="23" spans="2:2" ht="60" customHeight="1" x14ac:dyDescent="0.5">
      <c r="B23" s="7" t="str">
        <f>Overnatting!$G$32</f>
        <v>G12 og G13</v>
      </c>
    </row>
    <row r="24" spans="2:2" ht="60" customHeight="1" thickBot="1" x14ac:dyDescent="0.25">
      <c r="B24" s="8"/>
    </row>
    <row r="25" spans="2:2" ht="14.25" customHeight="1" thickTop="1" thickBot="1" x14ac:dyDescent="0.25">
      <c r="B25" s="61"/>
    </row>
    <row r="26" spans="2:2" ht="60" customHeight="1" thickTop="1" thickBot="1" x14ac:dyDescent="0.25">
      <c r="B26" s="2" t="str">
        <f>Overnatting!$B$33</f>
        <v>Sportshallen</v>
      </c>
    </row>
    <row r="27" spans="2:2" ht="60" customHeight="1" thickTop="1" x14ac:dyDescent="0.35">
      <c r="B27" s="3"/>
    </row>
    <row r="28" spans="2:2" ht="60" customHeight="1" x14ac:dyDescent="0.2">
      <c r="B28" s="4" t="str">
        <f>Overnatting!$C$33</f>
        <v xml:space="preserve">Sal 4 </v>
      </c>
    </row>
    <row r="29" spans="2:2" ht="60" customHeight="1" x14ac:dyDescent="0.8">
      <c r="B29" s="5" t="str">
        <f>Overnatting!$F$33</f>
        <v>Strindheim IL - 1</v>
      </c>
    </row>
    <row r="30" spans="2:2" ht="60" customHeight="1" x14ac:dyDescent="0.45">
      <c r="B30" s="6" t="str">
        <f>Overnatting!$I$33</f>
        <v>Bent Erik Trondseth</v>
      </c>
    </row>
    <row r="31" spans="2:2" ht="60" customHeight="1" x14ac:dyDescent="0.5">
      <c r="B31" s="7" t="str">
        <f>Overnatting!$G$33</f>
        <v>G12</v>
      </c>
    </row>
    <row r="32" spans="2:2" ht="60" customHeight="1" thickBot="1" x14ac:dyDescent="0.25">
      <c r="B32" s="8"/>
    </row>
    <row r="33" spans="2:2" ht="14.25" customHeight="1" thickTop="1" x14ac:dyDescent="0.2">
      <c r="B33" s="61"/>
    </row>
    <row r="34" spans="2:2" ht="60" customHeight="1" x14ac:dyDescent="0.2"/>
    <row r="35" spans="2:2" ht="60" customHeight="1" x14ac:dyDescent="0.2"/>
    <row r="36" spans="2:2" ht="60" customHeight="1" x14ac:dyDescent="0.2"/>
    <row r="37" spans="2:2" ht="60" customHeight="1" x14ac:dyDescent="0.2"/>
    <row r="38" spans="2:2" ht="60" customHeight="1" x14ac:dyDescent="0.2"/>
    <row r="39" spans="2:2" ht="60" customHeight="1" x14ac:dyDescent="0.2"/>
    <row r="40" spans="2:2" ht="60" customHeight="1" x14ac:dyDescent="0.2"/>
    <row r="41" spans="2:2" ht="60" customHeight="1" x14ac:dyDescent="0.2"/>
    <row r="42" spans="2:2" ht="60" customHeight="1" x14ac:dyDescent="0.2"/>
    <row r="43" spans="2:2" ht="60" customHeight="1" x14ac:dyDescent="0.2"/>
    <row r="44" spans="2:2" ht="60" customHeight="1" x14ac:dyDescent="0.2"/>
    <row r="45" spans="2:2" ht="60" customHeight="1" x14ac:dyDescent="0.2"/>
    <row r="46" spans="2:2" ht="60" customHeight="1" x14ac:dyDescent="0.2"/>
    <row r="47" spans="2:2" ht="60" customHeight="1" x14ac:dyDescent="0.2"/>
    <row r="48" spans="2:2" ht="60" customHeight="1" x14ac:dyDescent="0.2"/>
    <row r="49" ht="60" customHeight="1" x14ac:dyDescent="0.2"/>
    <row r="50" ht="60" customHeight="1" x14ac:dyDescent="0.2"/>
    <row r="51" ht="60" customHeight="1" x14ac:dyDescent="0.2"/>
    <row r="52" ht="60" customHeight="1" x14ac:dyDescent="0.2"/>
    <row r="53" ht="60" customHeight="1" x14ac:dyDescent="0.2"/>
    <row r="54" ht="60" customHeight="1" x14ac:dyDescent="0.2"/>
    <row r="55" ht="60" customHeight="1" x14ac:dyDescent="0.2"/>
    <row r="56" ht="60" customHeight="1" x14ac:dyDescent="0.2"/>
    <row r="57" ht="60" customHeight="1" x14ac:dyDescent="0.2"/>
    <row r="58" ht="60" customHeight="1" x14ac:dyDescent="0.2"/>
    <row r="59" ht="60" customHeight="1" x14ac:dyDescent="0.2"/>
    <row r="60" ht="60" customHeight="1" x14ac:dyDescent="0.2"/>
    <row r="61" ht="60" customHeight="1" x14ac:dyDescent="0.2"/>
    <row r="62" ht="60" customHeight="1" x14ac:dyDescent="0.2"/>
    <row r="63" ht="60" customHeight="1" x14ac:dyDescent="0.2"/>
    <row r="64" ht="60" customHeight="1" x14ac:dyDescent="0.2"/>
    <row r="65" ht="60" customHeight="1" x14ac:dyDescent="0.2"/>
    <row r="66" ht="60" customHeight="1" x14ac:dyDescent="0.2"/>
    <row r="67" ht="60" customHeight="1" x14ac:dyDescent="0.2"/>
    <row r="68" ht="60" customHeight="1" x14ac:dyDescent="0.2"/>
    <row r="69" ht="60" customHeight="1" x14ac:dyDescent="0.2"/>
    <row r="70" ht="60" customHeight="1" x14ac:dyDescent="0.2"/>
    <row r="71" ht="60" customHeight="1" x14ac:dyDescent="0.2"/>
    <row r="72" ht="60" customHeight="1" x14ac:dyDescent="0.2"/>
    <row r="73" ht="60" customHeight="1" x14ac:dyDescent="0.2"/>
    <row r="74" ht="60" customHeight="1" x14ac:dyDescent="0.2"/>
    <row r="75" ht="60" customHeight="1" x14ac:dyDescent="0.2"/>
    <row r="76" ht="60" customHeight="1" x14ac:dyDescent="0.2"/>
    <row r="77" ht="60" customHeight="1" x14ac:dyDescent="0.2"/>
    <row r="78" ht="60" customHeight="1" x14ac:dyDescent="0.2"/>
    <row r="79" ht="60" customHeight="1" x14ac:dyDescent="0.2"/>
    <row r="80" ht="60" customHeight="1" x14ac:dyDescent="0.2"/>
    <row r="81" ht="60" customHeight="1" x14ac:dyDescent="0.2"/>
    <row r="82" ht="60" customHeight="1" x14ac:dyDescent="0.2"/>
    <row r="83" ht="60" customHeight="1" x14ac:dyDescent="0.2"/>
    <row r="84" ht="60" customHeight="1" x14ac:dyDescent="0.2"/>
    <row r="85" ht="60" customHeight="1" x14ac:dyDescent="0.2"/>
    <row r="86" ht="60" customHeight="1" x14ac:dyDescent="0.2"/>
    <row r="87" ht="60" customHeight="1" x14ac:dyDescent="0.2"/>
    <row r="88" ht="60" customHeight="1" x14ac:dyDescent="0.2"/>
    <row r="89" ht="60" customHeight="1" x14ac:dyDescent="0.2"/>
    <row r="90" ht="60" customHeight="1" x14ac:dyDescent="0.2"/>
    <row r="91" ht="60" customHeight="1" x14ac:dyDescent="0.2"/>
    <row r="92" ht="60" customHeight="1" x14ac:dyDescent="0.2"/>
    <row r="93" ht="60" customHeight="1" x14ac:dyDescent="0.2"/>
    <row r="94" ht="60" customHeight="1" x14ac:dyDescent="0.2"/>
    <row r="95" ht="60" customHeight="1" x14ac:dyDescent="0.2"/>
    <row r="96" ht="60" customHeight="1" x14ac:dyDescent="0.2"/>
    <row r="97" ht="60" customHeight="1" x14ac:dyDescent="0.2"/>
    <row r="98" ht="60" customHeight="1" x14ac:dyDescent="0.2"/>
    <row r="99" ht="60" customHeight="1" x14ac:dyDescent="0.2"/>
    <row r="100" ht="60" customHeight="1" x14ac:dyDescent="0.2"/>
    <row r="101" ht="60" customHeight="1" x14ac:dyDescent="0.2"/>
    <row r="102" ht="60" customHeight="1" x14ac:dyDescent="0.2"/>
    <row r="103" ht="60" customHeight="1" x14ac:dyDescent="0.2"/>
    <row r="104" ht="60" customHeight="1" x14ac:dyDescent="0.2"/>
    <row r="105" ht="60" customHeight="1" x14ac:dyDescent="0.2"/>
    <row r="106" ht="60" customHeight="1" x14ac:dyDescent="0.2"/>
    <row r="107" ht="60" customHeight="1" x14ac:dyDescent="0.2"/>
    <row r="108" ht="60" customHeight="1" x14ac:dyDescent="0.2"/>
    <row r="109" ht="60" customHeight="1" x14ac:dyDescent="0.2"/>
    <row r="110" ht="60" customHeight="1" x14ac:dyDescent="0.2"/>
    <row r="111" ht="60" customHeight="1" x14ac:dyDescent="0.2"/>
    <row r="112" ht="60" customHeight="1" x14ac:dyDescent="0.2"/>
    <row r="113" ht="60" customHeight="1" x14ac:dyDescent="0.2"/>
    <row r="114" ht="60" customHeight="1" x14ac:dyDescent="0.2"/>
    <row r="115" ht="60" customHeight="1" x14ac:dyDescent="0.2"/>
    <row r="116" ht="60" customHeight="1" x14ac:dyDescent="0.2"/>
    <row r="117" ht="60" customHeight="1" x14ac:dyDescent="0.2"/>
    <row r="118" ht="60" customHeight="1" x14ac:dyDescent="0.2"/>
    <row r="119" ht="60" customHeight="1" x14ac:dyDescent="0.2"/>
    <row r="120" ht="60" customHeight="1" x14ac:dyDescent="0.2"/>
    <row r="121" ht="60" customHeight="1" x14ac:dyDescent="0.2"/>
    <row r="122" ht="60" customHeight="1" x14ac:dyDescent="0.2"/>
    <row r="123" ht="60" customHeight="1" x14ac:dyDescent="0.2"/>
    <row r="124" ht="60" customHeight="1" x14ac:dyDescent="0.2"/>
    <row r="125" ht="60" customHeight="1" x14ac:dyDescent="0.2"/>
    <row r="126" ht="60" customHeight="1" x14ac:dyDescent="0.2"/>
    <row r="127" ht="60" customHeight="1" x14ac:dyDescent="0.2"/>
    <row r="128" ht="60" customHeight="1" x14ac:dyDescent="0.2"/>
    <row r="129" ht="60" customHeight="1" x14ac:dyDescent="0.2"/>
    <row r="130" ht="60" customHeight="1" x14ac:dyDescent="0.2"/>
    <row r="131" ht="60" customHeight="1" x14ac:dyDescent="0.2"/>
    <row r="132" ht="60" customHeight="1" x14ac:dyDescent="0.2"/>
    <row r="133" ht="60" customHeight="1" x14ac:dyDescent="0.2"/>
    <row r="134" ht="60" customHeight="1" x14ac:dyDescent="0.2"/>
    <row r="135" ht="60" customHeight="1" x14ac:dyDescent="0.2"/>
    <row r="136" ht="60" customHeight="1" x14ac:dyDescent="0.2"/>
    <row r="137" ht="60" customHeight="1" x14ac:dyDescent="0.2"/>
    <row r="138" ht="60" customHeight="1" x14ac:dyDescent="0.2"/>
    <row r="139" ht="60" customHeight="1" x14ac:dyDescent="0.2"/>
    <row r="140" ht="60" customHeight="1" x14ac:dyDescent="0.2"/>
    <row r="141" ht="60" customHeight="1" x14ac:dyDescent="0.2"/>
    <row r="142" ht="60" customHeight="1" x14ac:dyDescent="0.2"/>
    <row r="143" ht="60" customHeight="1" x14ac:dyDescent="0.2"/>
    <row r="144" ht="60" customHeight="1" x14ac:dyDescent="0.2"/>
    <row r="145" ht="60" customHeight="1" x14ac:dyDescent="0.2"/>
    <row r="146" ht="60" customHeight="1" x14ac:dyDescent="0.2"/>
    <row r="147" ht="60" customHeight="1" x14ac:dyDescent="0.2"/>
    <row r="148" ht="60" customHeight="1" x14ac:dyDescent="0.2"/>
    <row r="149" ht="60" customHeight="1" x14ac:dyDescent="0.2"/>
    <row r="150" ht="60" customHeight="1" x14ac:dyDescent="0.2"/>
    <row r="151" ht="60" customHeight="1" x14ac:dyDescent="0.2"/>
    <row r="152" ht="60" customHeight="1" x14ac:dyDescent="0.2"/>
    <row r="153" ht="60" customHeight="1" x14ac:dyDescent="0.2"/>
    <row r="154" ht="60" customHeight="1" x14ac:dyDescent="0.2"/>
    <row r="155" ht="60" customHeight="1" x14ac:dyDescent="0.2"/>
    <row r="156" ht="60" customHeight="1" x14ac:dyDescent="0.2"/>
    <row r="157" ht="60" customHeight="1" x14ac:dyDescent="0.2"/>
    <row r="158" ht="60" customHeight="1" x14ac:dyDescent="0.2"/>
    <row r="159" ht="60" customHeight="1" x14ac:dyDescent="0.2"/>
    <row r="160" ht="60" customHeight="1" x14ac:dyDescent="0.2"/>
    <row r="161" ht="60" customHeight="1" x14ac:dyDescent="0.2"/>
    <row r="162" ht="60" customHeight="1" x14ac:dyDescent="0.2"/>
    <row r="163" ht="60" customHeight="1" x14ac:dyDescent="0.2"/>
    <row r="164" ht="60" customHeight="1" x14ac:dyDescent="0.2"/>
    <row r="165" ht="60" customHeight="1" x14ac:dyDescent="0.2"/>
    <row r="166" ht="60" customHeight="1" x14ac:dyDescent="0.2"/>
    <row r="167" ht="60" customHeight="1" x14ac:dyDescent="0.2"/>
    <row r="168" ht="60" customHeight="1" x14ac:dyDescent="0.2"/>
    <row r="169" ht="60" customHeight="1" x14ac:dyDescent="0.2"/>
    <row r="170" ht="60" customHeight="1" x14ac:dyDescent="0.2"/>
    <row r="171" ht="60" customHeight="1" x14ac:dyDescent="0.2"/>
    <row r="172" ht="60" customHeight="1" x14ac:dyDescent="0.2"/>
    <row r="173" ht="60" customHeight="1" x14ac:dyDescent="0.2"/>
    <row r="174" ht="60" customHeight="1" x14ac:dyDescent="0.2"/>
    <row r="175" ht="60" customHeight="1" x14ac:dyDescent="0.2"/>
    <row r="176" ht="60" customHeight="1" x14ac:dyDescent="0.2"/>
    <row r="177" ht="60" customHeight="1" x14ac:dyDescent="0.2"/>
    <row r="178" ht="60" customHeight="1" x14ac:dyDescent="0.2"/>
    <row r="179" ht="60" customHeight="1" x14ac:dyDescent="0.2"/>
    <row r="180" ht="60" customHeight="1" x14ac:dyDescent="0.2"/>
    <row r="181" ht="60" customHeight="1" x14ac:dyDescent="0.2"/>
    <row r="182" ht="60" customHeight="1" x14ac:dyDescent="0.2"/>
    <row r="183" ht="60" customHeight="1" x14ac:dyDescent="0.2"/>
    <row r="184" ht="60" customHeight="1" x14ac:dyDescent="0.2"/>
    <row r="185" ht="60" customHeight="1" x14ac:dyDescent="0.2"/>
    <row r="186" ht="60" customHeight="1" x14ac:dyDescent="0.2"/>
    <row r="187" ht="60" customHeight="1" x14ac:dyDescent="0.2"/>
    <row r="188" ht="60" customHeight="1" x14ac:dyDescent="0.2"/>
    <row r="189" ht="60" customHeight="1" x14ac:dyDescent="0.2"/>
    <row r="190" ht="60" customHeight="1" x14ac:dyDescent="0.2"/>
    <row r="191" ht="60" customHeight="1" x14ac:dyDescent="0.2"/>
    <row r="192" ht="60" customHeight="1" x14ac:dyDescent="0.2"/>
    <row r="193" ht="60" customHeight="1" x14ac:dyDescent="0.2"/>
    <row r="194" ht="60" customHeight="1" x14ac:dyDescent="0.2"/>
    <row r="195" ht="60" customHeight="1" x14ac:dyDescent="0.2"/>
    <row r="196" ht="60" customHeight="1" x14ac:dyDescent="0.2"/>
    <row r="197" ht="60" customHeight="1" x14ac:dyDescent="0.2"/>
    <row r="198" ht="60" customHeight="1" x14ac:dyDescent="0.2"/>
    <row r="199" ht="60" customHeight="1" x14ac:dyDescent="0.2"/>
    <row r="200" ht="60" customHeight="1" x14ac:dyDescent="0.2"/>
    <row r="201" ht="60" customHeight="1" x14ac:dyDescent="0.2"/>
    <row r="202" ht="60" customHeight="1" x14ac:dyDescent="0.2"/>
    <row r="203" ht="60" customHeight="1" x14ac:dyDescent="0.2"/>
    <row r="204" ht="60" customHeight="1" x14ac:dyDescent="0.2"/>
    <row r="205" ht="60" customHeight="1" x14ac:dyDescent="0.2"/>
    <row r="206" ht="60" customHeight="1" x14ac:dyDescent="0.2"/>
    <row r="207" ht="60" customHeight="1" x14ac:dyDescent="0.2"/>
    <row r="208" ht="60" customHeight="1" x14ac:dyDescent="0.2"/>
    <row r="209" ht="60" customHeight="1" x14ac:dyDescent="0.2"/>
    <row r="210" ht="60" customHeight="1" x14ac:dyDescent="0.2"/>
    <row r="211" ht="60" customHeight="1" x14ac:dyDescent="0.2"/>
    <row r="212" ht="60" customHeight="1" x14ac:dyDescent="0.2"/>
    <row r="213" ht="60" customHeight="1" x14ac:dyDescent="0.2"/>
    <row r="214" ht="60" customHeight="1" x14ac:dyDescent="0.2"/>
    <row r="215" ht="60" customHeight="1" x14ac:dyDescent="0.2"/>
    <row r="216" ht="60" customHeight="1" x14ac:dyDescent="0.2"/>
    <row r="217" ht="60" customHeight="1" x14ac:dyDescent="0.2"/>
    <row r="218" ht="60" customHeight="1" x14ac:dyDescent="0.2"/>
    <row r="219" ht="60" customHeight="1" x14ac:dyDescent="0.2"/>
    <row r="220" ht="60" customHeight="1" x14ac:dyDescent="0.2"/>
    <row r="221" ht="60" customHeight="1" x14ac:dyDescent="0.2"/>
    <row r="222" ht="60" customHeight="1" x14ac:dyDescent="0.2"/>
    <row r="223" ht="60" customHeight="1" x14ac:dyDescent="0.2"/>
    <row r="224" ht="60" customHeight="1" x14ac:dyDescent="0.2"/>
    <row r="225" ht="60" customHeight="1" x14ac:dyDescent="0.2"/>
    <row r="226" ht="60" customHeight="1" x14ac:dyDescent="0.2"/>
    <row r="227" ht="60" customHeight="1" x14ac:dyDescent="0.2"/>
    <row r="228" ht="60" customHeight="1" x14ac:dyDescent="0.2"/>
    <row r="229" ht="60" customHeight="1" x14ac:dyDescent="0.2"/>
    <row r="230" ht="60" customHeight="1" x14ac:dyDescent="0.2"/>
    <row r="231" ht="60" customHeight="1" x14ac:dyDescent="0.2"/>
    <row r="232" ht="60" customHeight="1" x14ac:dyDescent="0.2"/>
    <row r="233" ht="60" customHeight="1" x14ac:dyDescent="0.2"/>
    <row r="234" ht="60" customHeight="1" x14ac:dyDescent="0.2"/>
    <row r="235" ht="60" customHeight="1" x14ac:dyDescent="0.2"/>
    <row r="236" ht="60" customHeight="1" x14ac:dyDescent="0.2"/>
    <row r="237" ht="60" customHeight="1" x14ac:dyDescent="0.2"/>
    <row r="238" ht="60" customHeight="1" x14ac:dyDescent="0.2"/>
    <row r="239" ht="60" customHeight="1" x14ac:dyDescent="0.2"/>
    <row r="240" ht="60" customHeight="1" x14ac:dyDescent="0.2"/>
    <row r="241" ht="60" customHeight="1" x14ac:dyDescent="0.2"/>
    <row r="242" ht="60" customHeight="1" x14ac:dyDescent="0.2"/>
    <row r="243" ht="60" customHeight="1" x14ac:dyDescent="0.2"/>
    <row r="244" ht="60" customHeight="1" x14ac:dyDescent="0.2"/>
    <row r="245" ht="60" customHeight="1" x14ac:dyDescent="0.2"/>
    <row r="246" ht="60" customHeight="1" x14ac:dyDescent="0.2"/>
    <row r="247" ht="60" customHeight="1" x14ac:dyDescent="0.2"/>
    <row r="248" ht="60" customHeight="1" x14ac:dyDescent="0.2"/>
    <row r="249" ht="60" customHeight="1" x14ac:dyDescent="0.2"/>
    <row r="250" ht="60" customHeight="1" x14ac:dyDescent="0.2"/>
    <row r="251" ht="60" customHeight="1" x14ac:dyDescent="0.2"/>
    <row r="252" ht="60" customHeight="1" x14ac:dyDescent="0.2"/>
    <row r="253" ht="60" customHeight="1" x14ac:dyDescent="0.2"/>
    <row r="254" ht="60" customHeight="1" x14ac:dyDescent="0.2"/>
    <row r="255" ht="60" customHeight="1" x14ac:dyDescent="0.2"/>
    <row r="256" ht="60" customHeight="1" x14ac:dyDescent="0.2"/>
    <row r="257" ht="60" customHeight="1" x14ac:dyDescent="0.2"/>
    <row r="258" ht="60" customHeight="1" x14ac:dyDescent="0.2"/>
    <row r="259" ht="60" customHeight="1" x14ac:dyDescent="0.2"/>
    <row r="260" ht="60" customHeight="1" x14ac:dyDescent="0.2"/>
    <row r="261" ht="60" customHeight="1" x14ac:dyDescent="0.2"/>
    <row r="262" ht="60" customHeight="1" x14ac:dyDescent="0.2"/>
    <row r="263" ht="60" customHeight="1" x14ac:dyDescent="0.2"/>
    <row r="264" ht="60" customHeight="1" x14ac:dyDescent="0.2"/>
    <row r="265" ht="60" customHeight="1" x14ac:dyDescent="0.2"/>
    <row r="266" ht="60" customHeight="1" x14ac:dyDescent="0.2"/>
    <row r="267" ht="60" customHeight="1" x14ac:dyDescent="0.2"/>
    <row r="268" ht="60" customHeight="1" x14ac:dyDescent="0.2"/>
    <row r="269" ht="60" customHeight="1" x14ac:dyDescent="0.2"/>
    <row r="270" ht="60" customHeight="1" x14ac:dyDescent="0.2"/>
    <row r="271" ht="60" customHeight="1" x14ac:dyDescent="0.2"/>
    <row r="272" ht="60" customHeight="1" x14ac:dyDescent="0.2"/>
    <row r="273" ht="60" customHeight="1" x14ac:dyDescent="0.2"/>
    <row r="274" ht="60" customHeight="1" x14ac:dyDescent="0.2"/>
    <row r="275" ht="60" customHeight="1" x14ac:dyDescent="0.2"/>
    <row r="276" ht="60" customHeight="1" x14ac:dyDescent="0.2"/>
    <row r="277" ht="60" customHeight="1" x14ac:dyDescent="0.2"/>
    <row r="278" ht="60" customHeight="1" x14ac:dyDescent="0.2"/>
    <row r="279" ht="60" customHeight="1" x14ac:dyDescent="0.2"/>
    <row r="280" ht="60" customHeight="1" x14ac:dyDescent="0.2"/>
    <row r="281" ht="60" customHeight="1" x14ac:dyDescent="0.2"/>
    <row r="282" ht="60" customHeight="1" x14ac:dyDescent="0.2"/>
    <row r="283" ht="60" customHeight="1" x14ac:dyDescent="0.2"/>
    <row r="284" ht="60" customHeight="1" x14ac:dyDescent="0.2"/>
    <row r="285" ht="60" customHeight="1" x14ac:dyDescent="0.2"/>
    <row r="286" ht="60" customHeight="1" x14ac:dyDescent="0.2"/>
    <row r="287" ht="60" customHeight="1" x14ac:dyDescent="0.2"/>
    <row r="288" ht="60" customHeight="1" x14ac:dyDescent="0.2"/>
    <row r="289" ht="60" customHeight="1" x14ac:dyDescent="0.2"/>
    <row r="290" ht="60" customHeight="1" x14ac:dyDescent="0.2"/>
    <row r="291" ht="60" customHeight="1" x14ac:dyDescent="0.2"/>
    <row r="292" ht="60" customHeight="1" x14ac:dyDescent="0.2"/>
    <row r="293" ht="60" customHeight="1" x14ac:dyDescent="0.2"/>
    <row r="294" ht="60" customHeight="1" x14ac:dyDescent="0.2"/>
    <row r="295" ht="60" customHeight="1" x14ac:dyDescent="0.2"/>
    <row r="296" ht="60" customHeight="1" x14ac:dyDescent="0.2"/>
    <row r="297" ht="60" customHeight="1" x14ac:dyDescent="0.2"/>
    <row r="298" ht="60" customHeight="1" x14ac:dyDescent="0.2"/>
    <row r="299" ht="60" customHeight="1" x14ac:dyDescent="0.2"/>
    <row r="300" ht="60" customHeight="1" x14ac:dyDescent="0.2"/>
    <row r="301" ht="60" customHeight="1" x14ac:dyDescent="0.2"/>
    <row r="302" ht="60" customHeight="1" x14ac:dyDescent="0.2"/>
    <row r="303" ht="60" customHeight="1" x14ac:dyDescent="0.2"/>
    <row r="304" ht="60" customHeight="1" x14ac:dyDescent="0.2"/>
    <row r="305" ht="60" customHeight="1" x14ac:dyDescent="0.2"/>
    <row r="306" ht="60" customHeight="1" x14ac:dyDescent="0.2"/>
    <row r="307" ht="60" customHeight="1" x14ac:dyDescent="0.2"/>
    <row r="308" ht="60" customHeight="1" x14ac:dyDescent="0.2"/>
    <row r="309" ht="60" customHeight="1" x14ac:dyDescent="0.2"/>
    <row r="310" ht="60" customHeight="1" x14ac:dyDescent="0.2"/>
    <row r="311" ht="60" customHeight="1" x14ac:dyDescent="0.2"/>
    <row r="312" ht="60" customHeight="1" x14ac:dyDescent="0.2"/>
    <row r="313" ht="60" customHeight="1" x14ac:dyDescent="0.2"/>
    <row r="314" ht="60" customHeight="1" x14ac:dyDescent="0.2"/>
    <row r="315" ht="60" customHeight="1" x14ac:dyDescent="0.2"/>
    <row r="316" ht="60" customHeight="1" x14ac:dyDescent="0.2"/>
    <row r="317" ht="60" customHeight="1" x14ac:dyDescent="0.2"/>
    <row r="318" ht="60" customHeight="1" x14ac:dyDescent="0.2"/>
    <row r="319" ht="60" customHeight="1" x14ac:dyDescent="0.2"/>
    <row r="320" ht="60" customHeight="1" x14ac:dyDescent="0.2"/>
    <row r="321" ht="60" customHeight="1" x14ac:dyDescent="0.2"/>
    <row r="322" ht="60" customHeight="1" x14ac:dyDescent="0.2"/>
    <row r="323" ht="60" customHeight="1" x14ac:dyDescent="0.2"/>
    <row r="324" ht="60" customHeight="1" x14ac:dyDescent="0.2"/>
    <row r="325" ht="60" customHeight="1" x14ac:dyDescent="0.2"/>
    <row r="326" ht="60" customHeight="1" x14ac:dyDescent="0.2"/>
    <row r="327" ht="60" customHeight="1" x14ac:dyDescent="0.2"/>
    <row r="328" ht="60" customHeight="1" x14ac:dyDescent="0.2"/>
    <row r="329" ht="60" customHeight="1" x14ac:dyDescent="0.2"/>
    <row r="330" ht="60" customHeight="1" x14ac:dyDescent="0.2"/>
    <row r="331" ht="60" customHeight="1" x14ac:dyDescent="0.2"/>
    <row r="332" ht="60" customHeight="1" x14ac:dyDescent="0.2"/>
    <row r="333" ht="60" customHeight="1" x14ac:dyDescent="0.2"/>
    <row r="334" ht="60" customHeight="1" x14ac:dyDescent="0.2"/>
    <row r="335" ht="60" customHeight="1" x14ac:dyDescent="0.2"/>
    <row r="336" ht="60" customHeight="1" x14ac:dyDescent="0.2"/>
    <row r="337" ht="60" customHeight="1" x14ac:dyDescent="0.2"/>
    <row r="338" ht="60" customHeight="1" x14ac:dyDescent="0.2"/>
    <row r="339" ht="60" customHeight="1" x14ac:dyDescent="0.2"/>
    <row r="340" ht="60" customHeight="1" x14ac:dyDescent="0.2"/>
    <row r="341" ht="60" customHeight="1" x14ac:dyDescent="0.2"/>
    <row r="342" ht="60" customHeight="1" x14ac:dyDescent="0.2"/>
    <row r="343" ht="60" customHeight="1" x14ac:dyDescent="0.2"/>
    <row r="344" ht="60" customHeight="1" x14ac:dyDescent="0.2"/>
    <row r="345" ht="60" customHeight="1" x14ac:dyDescent="0.2"/>
    <row r="346" ht="60" customHeight="1" x14ac:dyDescent="0.2"/>
    <row r="347" ht="60" customHeight="1" x14ac:dyDescent="0.2"/>
    <row r="348" ht="60" customHeight="1" x14ac:dyDescent="0.2"/>
    <row r="349" ht="60" customHeight="1" x14ac:dyDescent="0.2"/>
    <row r="350" ht="60" customHeight="1" x14ac:dyDescent="0.2"/>
    <row r="351" ht="60" customHeight="1" x14ac:dyDescent="0.2"/>
    <row r="352" ht="60" customHeight="1" x14ac:dyDescent="0.2"/>
    <row r="353" ht="60" customHeight="1" x14ac:dyDescent="0.2"/>
    <row r="354" ht="60" customHeight="1" x14ac:dyDescent="0.2"/>
    <row r="355" ht="60" customHeight="1" x14ac:dyDescent="0.2"/>
    <row r="356" ht="60" customHeight="1" x14ac:dyDescent="0.2"/>
    <row r="357" ht="60" customHeight="1" x14ac:dyDescent="0.2"/>
    <row r="358" ht="60" customHeight="1" x14ac:dyDescent="0.2"/>
    <row r="359" ht="60" customHeight="1" x14ac:dyDescent="0.2"/>
    <row r="360" ht="60" customHeight="1" x14ac:dyDescent="0.2"/>
    <row r="361" ht="60" customHeight="1" x14ac:dyDescent="0.2"/>
    <row r="362" ht="60" customHeight="1" x14ac:dyDescent="0.2"/>
    <row r="363" ht="60" customHeight="1" x14ac:dyDescent="0.2"/>
    <row r="364" ht="60" customHeight="1" x14ac:dyDescent="0.2"/>
    <row r="365" ht="60" customHeight="1" x14ac:dyDescent="0.2"/>
    <row r="366" ht="60" customHeight="1" x14ac:dyDescent="0.2"/>
    <row r="367" ht="60" customHeight="1" x14ac:dyDescent="0.2"/>
    <row r="368" ht="60" customHeight="1" x14ac:dyDescent="0.2"/>
    <row r="369" ht="60" customHeight="1" x14ac:dyDescent="0.2"/>
    <row r="370" ht="60" customHeight="1" x14ac:dyDescent="0.2"/>
    <row r="371" ht="60" customHeight="1" x14ac:dyDescent="0.2"/>
    <row r="372" ht="60" customHeight="1" x14ac:dyDescent="0.2"/>
    <row r="373" ht="60" customHeight="1" x14ac:dyDescent="0.2"/>
    <row r="374" ht="60" customHeight="1" x14ac:dyDescent="0.2"/>
    <row r="375" ht="60" customHeight="1" x14ac:dyDescent="0.2"/>
    <row r="376" ht="60" customHeight="1" x14ac:dyDescent="0.2"/>
    <row r="377" ht="60" customHeight="1" x14ac:dyDescent="0.2"/>
    <row r="378" ht="60" customHeight="1" x14ac:dyDescent="0.2"/>
    <row r="379" ht="60" customHeight="1" x14ac:dyDescent="0.2"/>
    <row r="380" ht="60" customHeight="1" x14ac:dyDescent="0.2"/>
    <row r="381" ht="60" customHeight="1" x14ac:dyDescent="0.2"/>
    <row r="382" ht="60" customHeight="1" x14ac:dyDescent="0.2"/>
    <row r="383" ht="60" customHeight="1" x14ac:dyDescent="0.2"/>
    <row r="384" ht="60" customHeight="1" x14ac:dyDescent="0.2"/>
    <row r="385" ht="60" customHeight="1" x14ac:dyDescent="0.2"/>
    <row r="386" ht="60" customHeight="1" x14ac:dyDescent="0.2"/>
    <row r="387" ht="60" customHeight="1" x14ac:dyDescent="0.2"/>
    <row r="388" ht="60" customHeight="1" x14ac:dyDescent="0.2"/>
    <row r="389" ht="60" customHeight="1" x14ac:dyDescent="0.2"/>
    <row r="390" ht="60" customHeight="1" x14ac:dyDescent="0.2"/>
    <row r="391" ht="60" customHeight="1" x14ac:dyDescent="0.2"/>
    <row r="392" ht="60" customHeight="1" x14ac:dyDescent="0.2"/>
    <row r="393" ht="60" customHeight="1" x14ac:dyDescent="0.2"/>
    <row r="394" ht="60" customHeight="1" x14ac:dyDescent="0.2"/>
    <row r="395" ht="60" customHeight="1" x14ac:dyDescent="0.2"/>
    <row r="396" ht="60" customHeight="1" x14ac:dyDescent="0.2"/>
    <row r="397" ht="60" customHeight="1" x14ac:dyDescent="0.2"/>
    <row r="398" ht="60" customHeight="1" x14ac:dyDescent="0.2"/>
    <row r="399" ht="60" customHeight="1" x14ac:dyDescent="0.2"/>
    <row r="400" ht="60" customHeight="1" x14ac:dyDescent="0.2"/>
    <row r="401" ht="60" customHeight="1" x14ac:dyDescent="0.2"/>
    <row r="402" ht="60" customHeight="1" x14ac:dyDescent="0.2"/>
    <row r="403" ht="60" customHeight="1" x14ac:dyDescent="0.2"/>
    <row r="404" ht="60" customHeight="1" x14ac:dyDescent="0.2"/>
    <row r="405" ht="60" customHeight="1" x14ac:dyDescent="0.2"/>
    <row r="406" ht="60" customHeight="1" x14ac:dyDescent="0.2"/>
    <row r="407" ht="60" customHeight="1" x14ac:dyDescent="0.2"/>
    <row r="408" ht="60" customHeight="1" x14ac:dyDescent="0.2"/>
    <row r="409" ht="60" customHeight="1" x14ac:dyDescent="0.2"/>
    <row r="410" ht="60" customHeight="1" x14ac:dyDescent="0.2"/>
    <row r="411" ht="60" customHeight="1" x14ac:dyDescent="0.2"/>
    <row r="412" ht="60" customHeight="1" x14ac:dyDescent="0.2"/>
    <row r="413" ht="60" customHeight="1" x14ac:dyDescent="0.2"/>
    <row r="414" ht="60" customHeight="1" x14ac:dyDescent="0.2"/>
    <row r="415" ht="60" customHeight="1" x14ac:dyDescent="0.2"/>
    <row r="416" ht="60" customHeight="1" x14ac:dyDescent="0.2"/>
    <row r="417" ht="60" customHeight="1" x14ac:dyDescent="0.2"/>
    <row r="418" ht="60" customHeight="1" x14ac:dyDescent="0.2"/>
    <row r="419" ht="60" customHeight="1" x14ac:dyDescent="0.2"/>
    <row r="420" ht="60" customHeight="1" x14ac:dyDescent="0.2"/>
    <row r="421" ht="60" customHeight="1" x14ac:dyDescent="0.2"/>
    <row r="422" ht="60" customHeight="1" x14ac:dyDescent="0.2"/>
    <row r="423" ht="60" customHeight="1" x14ac:dyDescent="0.2"/>
    <row r="424" ht="60" customHeight="1" x14ac:dyDescent="0.2"/>
    <row r="425" ht="60" customHeight="1" x14ac:dyDescent="0.2"/>
    <row r="426" ht="60" customHeight="1" x14ac:dyDescent="0.2"/>
    <row r="427" ht="60" customHeight="1" x14ac:dyDescent="0.2"/>
    <row r="428" ht="60" customHeight="1" x14ac:dyDescent="0.2"/>
    <row r="429" ht="60" customHeight="1" x14ac:dyDescent="0.2"/>
    <row r="430" ht="60" customHeight="1" x14ac:dyDescent="0.2"/>
    <row r="431" ht="60" customHeight="1" x14ac:dyDescent="0.2"/>
    <row r="432" ht="60" customHeight="1" x14ac:dyDescent="0.2"/>
    <row r="433" ht="60" customHeight="1" x14ac:dyDescent="0.2"/>
    <row r="434" ht="60" customHeight="1" x14ac:dyDescent="0.2"/>
    <row r="435" ht="60" customHeight="1" x14ac:dyDescent="0.2"/>
    <row r="436" ht="60" customHeight="1" x14ac:dyDescent="0.2"/>
    <row r="437" ht="60" customHeight="1" x14ac:dyDescent="0.2"/>
    <row r="438" ht="60" customHeight="1" x14ac:dyDescent="0.2"/>
    <row r="439" ht="60" customHeight="1" x14ac:dyDescent="0.2"/>
    <row r="440" ht="60" customHeight="1" x14ac:dyDescent="0.2"/>
    <row r="441" ht="60" customHeight="1" x14ac:dyDescent="0.2"/>
    <row r="442" ht="60" customHeight="1" x14ac:dyDescent="0.2"/>
    <row r="443" ht="60" customHeight="1" x14ac:dyDescent="0.2"/>
    <row r="444" ht="60" customHeight="1" x14ac:dyDescent="0.2"/>
    <row r="445" ht="60" customHeight="1" x14ac:dyDescent="0.2"/>
    <row r="446" ht="60" customHeight="1" x14ac:dyDescent="0.2"/>
    <row r="447" ht="60" customHeight="1" x14ac:dyDescent="0.2"/>
    <row r="448" ht="60" customHeight="1" x14ac:dyDescent="0.2"/>
    <row r="449" ht="60" customHeight="1" x14ac:dyDescent="0.2"/>
    <row r="450" ht="60" customHeight="1" x14ac:dyDescent="0.2"/>
    <row r="451" ht="60" customHeight="1" x14ac:dyDescent="0.2"/>
    <row r="452" ht="60" customHeight="1" x14ac:dyDescent="0.2"/>
    <row r="453" ht="60" customHeight="1" x14ac:dyDescent="0.2"/>
    <row r="454" ht="60" customHeight="1" x14ac:dyDescent="0.2"/>
    <row r="455" ht="60" customHeight="1" x14ac:dyDescent="0.2"/>
    <row r="456" ht="60" customHeight="1" x14ac:dyDescent="0.2"/>
    <row r="457" ht="60" customHeight="1" x14ac:dyDescent="0.2"/>
    <row r="458" ht="60" customHeight="1" x14ac:dyDescent="0.2"/>
    <row r="459" ht="60" customHeight="1" x14ac:dyDescent="0.2"/>
    <row r="460" ht="60" customHeight="1" x14ac:dyDescent="0.2"/>
    <row r="461" ht="60" customHeight="1" x14ac:dyDescent="0.2"/>
    <row r="462" ht="60" customHeight="1" x14ac:dyDescent="0.2"/>
    <row r="463" ht="60" customHeight="1" x14ac:dyDescent="0.2"/>
    <row r="464" ht="60" customHeight="1" x14ac:dyDescent="0.2"/>
    <row r="465" ht="60" customHeight="1" x14ac:dyDescent="0.2"/>
    <row r="466" ht="60" customHeight="1" x14ac:dyDescent="0.2"/>
    <row r="467" ht="60" customHeight="1" x14ac:dyDescent="0.2"/>
    <row r="468" ht="60" customHeight="1" x14ac:dyDescent="0.2"/>
    <row r="469" ht="60" customHeight="1" x14ac:dyDescent="0.2"/>
    <row r="470" ht="60" customHeight="1" x14ac:dyDescent="0.2"/>
    <row r="471" ht="60" customHeight="1" x14ac:dyDescent="0.2"/>
    <row r="472" ht="60" customHeight="1" x14ac:dyDescent="0.2"/>
    <row r="473" ht="60" customHeight="1" x14ac:dyDescent="0.2"/>
    <row r="474" ht="60" customHeight="1" x14ac:dyDescent="0.2"/>
    <row r="475" ht="60" customHeight="1" x14ac:dyDescent="0.2"/>
    <row r="476" ht="60" customHeight="1" x14ac:dyDescent="0.2"/>
    <row r="477" ht="60" customHeight="1" x14ac:dyDescent="0.2"/>
    <row r="478" ht="60" customHeight="1" x14ac:dyDescent="0.2"/>
    <row r="479" ht="60" customHeight="1" x14ac:dyDescent="0.2"/>
    <row r="480" ht="60" customHeight="1" x14ac:dyDescent="0.2"/>
    <row r="481" ht="60" customHeight="1" x14ac:dyDescent="0.2"/>
    <row r="482" ht="60" customHeight="1" x14ac:dyDescent="0.2"/>
    <row r="483" ht="60" customHeight="1" x14ac:dyDescent="0.2"/>
    <row r="484" ht="60" customHeight="1" x14ac:dyDescent="0.2"/>
    <row r="485" ht="60" customHeight="1" x14ac:dyDescent="0.2"/>
    <row r="486" ht="60" customHeight="1" x14ac:dyDescent="0.2"/>
    <row r="487" ht="60" customHeight="1" x14ac:dyDescent="0.2"/>
    <row r="488" ht="60" customHeight="1" x14ac:dyDescent="0.2"/>
    <row r="489" ht="60" customHeight="1" x14ac:dyDescent="0.2"/>
    <row r="490" ht="60" customHeight="1" x14ac:dyDescent="0.2"/>
    <row r="491" ht="60" customHeight="1" x14ac:dyDescent="0.2"/>
    <row r="492" ht="60" customHeight="1" x14ac:dyDescent="0.2"/>
    <row r="493" ht="60" customHeight="1" x14ac:dyDescent="0.2"/>
    <row r="494" ht="60" customHeight="1" x14ac:dyDescent="0.2"/>
    <row r="495" ht="60" customHeight="1" x14ac:dyDescent="0.2"/>
    <row r="496" ht="60" customHeight="1" x14ac:dyDescent="0.2"/>
    <row r="497" ht="60" customHeight="1" x14ac:dyDescent="0.2"/>
    <row r="498" ht="60" customHeight="1" x14ac:dyDescent="0.2"/>
    <row r="499" ht="60" customHeight="1" x14ac:dyDescent="0.2"/>
    <row r="500" ht="60" customHeight="1" x14ac:dyDescent="0.2"/>
    <row r="501" ht="60" customHeight="1" x14ac:dyDescent="0.2"/>
    <row r="502" ht="60" customHeight="1" x14ac:dyDescent="0.2"/>
    <row r="503" ht="60" customHeight="1" x14ac:dyDescent="0.2"/>
    <row r="504" ht="60" customHeight="1" x14ac:dyDescent="0.2"/>
    <row r="505" ht="60" customHeight="1" x14ac:dyDescent="0.2"/>
    <row r="506" ht="60" customHeight="1" x14ac:dyDescent="0.2"/>
    <row r="507" ht="60" customHeight="1" x14ac:dyDescent="0.2"/>
    <row r="508" ht="60" customHeight="1" x14ac:dyDescent="0.2"/>
    <row r="509" ht="60" customHeight="1" x14ac:dyDescent="0.2"/>
    <row r="510" ht="60" customHeight="1" x14ac:dyDescent="0.2"/>
    <row r="511" ht="60" customHeight="1" x14ac:dyDescent="0.2"/>
    <row r="512" ht="60" customHeight="1" x14ac:dyDescent="0.2"/>
    <row r="513" ht="60" customHeight="1" x14ac:dyDescent="0.2"/>
    <row r="514" ht="60" customHeight="1" x14ac:dyDescent="0.2"/>
    <row r="515" ht="60" customHeight="1" x14ac:dyDescent="0.2"/>
    <row r="516" ht="60" customHeight="1" x14ac:dyDescent="0.2"/>
    <row r="517" ht="60" customHeight="1" x14ac:dyDescent="0.2"/>
    <row r="518" ht="60" customHeight="1" x14ac:dyDescent="0.2"/>
    <row r="519" ht="60" customHeight="1" x14ac:dyDescent="0.2"/>
    <row r="520" ht="60" customHeight="1" x14ac:dyDescent="0.2"/>
    <row r="521" ht="60" customHeight="1" x14ac:dyDescent="0.2"/>
    <row r="522" ht="60" customHeight="1" x14ac:dyDescent="0.2"/>
    <row r="523" ht="60" customHeight="1" x14ac:dyDescent="0.2"/>
    <row r="524" ht="60" customHeight="1" x14ac:dyDescent="0.2"/>
    <row r="525" ht="60" customHeight="1" x14ac:dyDescent="0.2"/>
    <row r="526" ht="60" customHeight="1" x14ac:dyDescent="0.2"/>
    <row r="527" ht="60" customHeight="1" x14ac:dyDescent="0.2"/>
    <row r="528" ht="60" customHeight="1" x14ac:dyDescent="0.2"/>
    <row r="529" ht="60" customHeight="1" x14ac:dyDescent="0.2"/>
    <row r="530" ht="60" customHeight="1" x14ac:dyDescent="0.2"/>
    <row r="531" ht="60" customHeight="1" x14ac:dyDescent="0.2"/>
    <row r="532" ht="60" customHeight="1" x14ac:dyDescent="0.2"/>
    <row r="533" ht="60" customHeight="1" x14ac:dyDescent="0.2"/>
    <row r="534" ht="60" customHeight="1" x14ac:dyDescent="0.2"/>
    <row r="535" ht="60" customHeight="1" x14ac:dyDescent="0.2"/>
    <row r="536" ht="60" customHeight="1" x14ac:dyDescent="0.2"/>
    <row r="537" ht="60" customHeight="1" x14ac:dyDescent="0.2"/>
    <row r="538" ht="60" customHeight="1" x14ac:dyDescent="0.2"/>
    <row r="539" ht="60" customHeight="1" x14ac:dyDescent="0.2"/>
    <row r="540" ht="60" customHeight="1" x14ac:dyDescent="0.2"/>
    <row r="541" ht="60" customHeight="1" x14ac:dyDescent="0.2"/>
    <row r="542" ht="60" customHeight="1" x14ac:dyDescent="0.2"/>
    <row r="543" ht="60" customHeight="1" x14ac:dyDescent="0.2"/>
    <row r="544" ht="60" customHeight="1" x14ac:dyDescent="0.2"/>
    <row r="545" ht="60" customHeight="1" x14ac:dyDescent="0.2"/>
    <row r="546" ht="60" customHeight="1" x14ac:dyDescent="0.2"/>
    <row r="547" ht="60" customHeight="1" x14ac:dyDescent="0.2"/>
    <row r="548" ht="60" customHeight="1" x14ac:dyDescent="0.2"/>
    <row r="549" ht="60" customHeight="1" x14ac:dyDescent="0.2"/>
    <row r="550" ht="60" customHeight="1" x14ac:dyDescent="0.2"/>
    <row r="551" ht="60" customHeight="1" x14ac:dyDescent="0.2"/>
    <row r="552" ht="60" customHeight="1" x14ac:dyDescent="0.2"/>
    <row r="553" ht="60" customHeight="1" x14ac:dyDescent="0.2"/>
    <row r="554" ht="60" customHeight="1" x14ac:dyDescent="0.2"/>
    <row r="555" ht="60" customHeight="1" x14ac:dyDescent="0.2"/>
    <row r="556" ht="60" customHeight="1" x14ac:dyDescent="0.2"/>
    <row r="557" ht="60" customHeight="1" x14ac:dyDescent="0.2"/>
    <row r="558" ht="60" customHeight="1" x14ac:dyDescent="0.2"/>
    <row r="559" ht="60" customHeight="1" x14ac:dyDescent="0.2"/>
    <row r="560" ht="60" customHeight="1" x14ac:dyDescent="0.2"/>
    <row r="561" ht="60" customHeight="1" x14ac:dyDescent="0.2"/>
    <row r="562" ht="60" customHeight="1" x14ac:dyDescent="0.2"/>
    <row r="563" ht="60" customHeight="1" x14ac:dyDescent="0.2"/>
    <row r="564" ht="60" customHeight="1" x14ac:dyDescent="0.2"/>
    <row r="565" ht="60" customHeight="1" x14ac:dyDescent="0.2"/>
    <row r="566" ht="60" customHeight="1" x14ac:dyDescent="0.2"/>
    <row r="567" ht="60" customHeight="1" x14ac:dyDescent="0.2"/>
    <row r="568" ht="60" customHeight="1" x14ac:dyDescent="0.2"/>
    <row r="569" ht="60" customHeight="1" x14ac:dyDescent="0.2"/>
    <row r="570" ht="60" customHeight="1" x14ac:dyDescent="0.2"/>
    <row r="571" ht="60" customHeight="1" x14ac:dyDescent="0.2"/>
    <row r="572" ht="60" customHeight="1" x14ac:dyDescent="0.2"/>
    <row r="573" ht="60" customHeight="1" x14ac:dyDescent="0.2"/>
    <row r="574" ht="60" customHeight="1" x14ac:dyDescent="0.2"/>
    <row r="575" ht="60" customHeight="1" x14ac:dyDescent="0.2"/>
    <row r="576" ht="60" customHeight="1" x14ac:dyDescent="0.2"/>
    <row r="577" ht="60" customHeight="1" x14ac:dyDescent="0.2"/>
    <row r="578" ht="60" customHeight="1" x14ac:dyDescent="0.2"/>
    <row r="579" ht="60" customHeight="1" x14ac:dyDescent="0.2"/>
    <row r="580" ht="60" customHeight="1" x14ac:dyDescent="0.2"/>
    <row r="581" ht="60" customHeight="1" x14ac:dyDescent="0.2"/>
    <row r="582" ht="60" customHeight="1" x14ac:dyDescent="0.2"/>
    <row r="583" ht="60" customHeight="1" x14ac:dyDescent="0.2"/>
    <row r="584" ht="60" customHeight="1" x14ac:dyDescent="0.2"/>
    <row r="585" ht="60" customHeight="1" x14ac:dyDescent="0.2"/>
    <row r="586" ht="60" customHeight="1" x14ac:dyDescent="0.2"/>
    <row r="587" ht="60" customHeight="1" x14ac:dyDescent="0.2"/>
    <row r="588" ht="60" customHeight="1" x14ac:dyDescent="0.2"/>
    <row r="589" ht="60" customHeight="1" x14ac:dyDescent="0.2"/>
    <row r="590" ht="60" customHeight="1" x14ac:dyDescent="0.2"/>
    <row r="591" ht="60" customHeight="1" x14ac:dyDescent="0.2"/>
    <row r="592" ht="60" customHeight="1" x14ac:dyDescent="0.2"/>
    <row r="593" ht="60" customHeight="1" x14ac:dyDescent="0.2"/>
    <row r="594" ht="60" customHeight="1" x14ac:dyDescent="0.2"/>
    <row r="595" ht="60" customHeight="1" x14ac:dyDescent="0.2"/>
    <row r="596" ht="60" customHeight="1" x14ac:dyDescent="0.2"/>
    <row r="597" ht="60" customHeight="1" x14ac:dyDescent="0.2"/>
    <row r="598" ht="60" customHeight="1" x14ac:dyDescent="0.2"/>
    <row r="599" ht="60" customHeight="1" x14ac:dyDescent="0.2"/>
    <row r="600" ht="60" customHeight="1" x14ac:dyDescent="0.2"/>
    <row r="601" ht="60" customHeight="1" x14ac:dyDescent="0.2"/>
    <row r="602" ht="60" customHeight="1" x14ac:dyDescent="0.2"/>
    <row r="603" ht="60" customHeight="1" x14ac:dyDescent="0.2"/>
    <row r="604" ht="60" customHeight="1" x14ac:dyDescent="0.2"/>
    <row r="605" ht="60" customHeight="1" x14ac:dyDescent="0.2"/>
    <row r="606" ht="60" customHeight="1" x14ac:dyDescent="0.2"/>
    <row r="607" ht="60" customHeight="1" x14ac:dyDescent="0.2"/>
    <row r="608" ht="60" customHeight="1" x14ac:dyDescent="0.2"/>
    <row r="609" ht="60" customHeight="1" x14ac:dyDescent="0.2"/>
    <row r="610" ht="60" customHeight="1" x14ac:dyDescent="0.2"/>
    <row r="611" ht="60" customHeight="1" x14ac:dyDescent="0.2"/>
    <row r="612" ht="60" customHeight="1" x14ac:dyDescent="0.2"/>
    <row r="613" ht="60" customHeight="1" x14ac:dyDescent="0.2"/>
    <row r="614" ht="60" customHeight="1" x14ac:dyDescent="0.2"/>
    <row r="615" ht="60" customHeight="1" x14ac:dyDescent="0.2"/>
    <row r="616" ht="60" customHeight="1" x14ac:dyDescent="0.2"/>
    <row r="617" ht="60" customHeight="1" x14ac:dyDescent="0.2"/>
    <row r="618" ht="60" customHeight="1" x14ac:dyDescent="0.2"/>
    <row r="619" ht="60" customHeight="1" x14ac:dyDescent="0.2"/>
    <row r="620" ht="60" customHeight="1" x14ac:dyDescent="0.2"/>
    <row r="621" ht="60" customHeight="1" x14ac:dyDescent="0.2"/>
    <row r="622" ht="60" customHeight="1" x14ac:dyDescent="0.2"/>
    <row r="623" ht="60" customHeight="1" x14ac:dyDescent="0.2"/>
    <row r="624" ht="60" customHeight="1" x14ac:dyDescent="0.2"/>
    <row r="625" ht="60" customHeight="1" x14ac:dyDescent="0.2"/>
    <row r="626" ht="60" customHeight="1" x14ac:dyDescent="0.2"/>
    <row r="627" ht="60" customHeight="1" x14ac:dyDescent="0.2"/>
    <row r="628" ht="60" customHeight="1" x14ac:dyDescent="0.2"/>
    <row r="629" ht="60" customHeight="1" x14ac:dyDescent="0.2"/>
    <row r="630" ht="60" customHeight="1" x14ac:dyDescent="0.2"/>
    <row r="631" ht="60" customHeight="1" x14ac:dyDescent="0.2"/>
    <row r="632" ht="60" customHeight="1" x14ac:dyDescent="0.2"/>
    <row r="633" ht="60" customHeight="1" x14ac:dyDescent="0.2"/>
    <row r="634" ht="60" customHeight="1" x14ac:dyDescent="0.2"/>
    <row r="635" ht="60" customHeight="1" x14ac:dyDescent="0.2"/>
    <row r="636" ht="60" customHeight="1" x14ac:dyDescent="0.2"/>
    <row r="637" ht="60" customHeight="1" x14ac:dyDescent="0.2"/>
    <row r="638" ht="60" customHeight="1" x14ac:dyDescent="0.2"/>
    <row r="639" ht="60" customHeight="1" x14ac:dyDescent="0.2"/>
    <row r="640" ht="60" customHeight="1" x14ac:dyDescent="0.2"/>
    <row r="641" ht="60" customHeight="1" x14ac:dyDescent="0.2"/>
    <row r="642" ht="60" customHeight="1" x14ac:dyDescent="0.2"/>
    <row r="643" ht="60" customHeight="1" x14ac:dyDescent="0.2"/>
    <row r="644" ht="60" customHeight="1" x14ac:dyDescent="0.2"/>
    <row r="645" ht="60" customHeight="1" x14ac:dyDescent="0.2"/>
    <row r="646" ht="60" customHeight="1" x14ac:dyDescent="0.2"/>
    <row r="647" ht="60" customHeight="1" x14ac:dyDescent="0.2"/>
    <row r="648" ht="60" customHeight="1" x14ac:dyDescent="0.2"/>
    <row r="649" ht="60" customHeight="1" x14ac:dyDescent="0.2"/>
    <row r="650" ht="60" customHeight="1" x14ac:dyDescent="0.2"/>
    <row r="651" ht="60" customHeight="1" x14ac:dyDescent="0.2"/>
    <row r="652" ht="60" customHeight="1" x14ac:dyDescent="0.2"/>
    <row r="653" ht="60" customHeight="1" x14ac:dyDescent="0.2"/>
    <row r="654" ht="60" customHeight="1" x14ac:dyDescent="0.2"/>
    <row r="655" ht="60" customHeight="1" x14ac:dyDescent="0.2"/>
    <row r="656" ht="60" customHeight="1" x14ac:dyDescent="0.2"/>
    <row r="657" ht="60" customHeight="1" x14ac:dyDescent="0.2"/>
    <row r="658" ht="60" customHeight="1" x14ac:dyDescent="0.2"/>
    <row r="659" ht="60" customHeight="1" x14ac:dyDescent="0.2"/>
    <row r="660" ht="60" customHeight="1" x14ac:dyDescent="0.2"/>
    <row r="661" ht="60" customHeight="1" x14ac:dyDescent="0.2"/>
    <row r="662" ht="60" customHeight="1" x14ac:dyDescent="0.2"/>
    <row r="663" ht="60" customHeight="1" x14ac:dyDescent="0.2"/>
    <row r="664" ht="60" customHeight="1" x14ac:dyDescent="0.2"/>
    <row r="665" ht="60" customHeight="1" x14ac:dyDescent="0.2"/>
    <row r="666" ht="60" customHeight="1" x14ac:dyDescent="0.2"/>
    <row r="667" ht="60" customHeight="1" x14ac:dyDescent="0.2"/>
    <row r="668" ht="60" customHeight="1" x14ac:dyDescent="0.2"/>
    <row r="669" ht="60" customHeight="1" x14ac:dyDescent="0.2"/>
    <row r="670" ht="60" customHeight="1" x14ac:dyDescent="0.2"/>
    <row r="671" ht="60" customHeight="1" x14ac:dyDescent="0.2"/>
    <row r="672" ht="60" customHeight="1" x14ac:dyDescent="0.2"/>
    <row r="673" ht="60" customHeight="1" x14ac:dyDescent="0.2"/>
    <row r="674" ht="60" customHeight="1" x14ac:dyDescent="0.2"/>
    <row r="675" ht="60" customHeight="1" x14ac:dyDescent="0.2"/>
    <row r="676" ht="60" customHeight="1" x14ac:dyDescent="0.2"/>
    <row r="677" ht="60" customHeight="1" x14ac:dyDescent="0.2"/>
    <row r="678" ht="60" customHeight="1" x14ac:dyDescent="0.2"/>
    <row r="679" ht="60" customHeight="1" x14ac:dyDescent="0.2"/>
    <row r="680" ht="60" customHeight="1" x14ac:dyDescent="0.2"/>
    <row r="681" ht="60" customHeight="1" x14ac:dyDescent="0.2"/>
    <row r="682" ht="60" customHeight="1" x14ac:dyDescent="0.2"/>
    <row r="683" ht="60" customHeight="1" x14ac:dyDescent="0.2"/>
    <row r="684" ht="60" customHeight="1" x14ac:dyDescent="0.2"/>
    <row r="685" ht="60" customHeight="1" x14ac:dyDescent="0.2"/>
    <row r="686" ht="60" customHeight="1" x14ac:dyDescent="0.2"/>
    <row r="687" ht="60" customHeight="1" x14ac:dyDescent="0.2"/>
    <row r="688" ht="60" customHeight="1" x14ac:dyDescent="0.2"/>
    <row r="689" ht="60" customHeight="1" x14ac:dyDescent="0.2"/>
    <row r="690" ht="60" customHeight="1" x14ac:dyDescent="0.2"/>
    <row r="691" ht="60" customHeight="1" x14ac:dyDescent="0.2"/>
    <row r="692" ht="60" customHeight="1" x14ac:dyDescent="0.2"/>
    <row r="693" ht="60" customHeight="1" x14ac:dyDescent="0.2"/>
    <row r="694" ht="60" customHeight="1" x14ac:dyDescent="0.2"/>
    <row r="695" ht="60" customHeight="1" x14ac:dyDescent="0.2"/>
    <row r="696" ht="60" customHeight="1" x14ac:dyDescent="0.2"/>
    <row r="697" ht="60" customHeight="1" x14ac:dyDescent="0.2"/>
    <row r="698" ht="60" customHeight="1" x14ac:dyDescent="0.2"/>
    <row r="699" ht="60" customHeight="1" x14ac:dyDescent="0.2"/>
    <row r="700" ht="60" customHeight="1" x14ac:dyDescent="0.2"/>
    <row r="701" ht="60" customHeight="1" x14ac:dyDescent="0.2"/>
    <row r="702" ht="60" customHeight="1" x14ac:dyDescent="0.2"/>
    <row r="703" ht="60" customHeight="1" x14ac:dyDescent="0.2"/>
    <row r="704" ht="60" customHeight="1" x14ac:dyDescent="0.2"/>
    <row r="705" ht="60" customHeight="1" x14ac:dyDescent="0.2"/>
    <row r="706" ht="60" customHeight="1" x14ac:dyDescent="0.2"/>
    <row r="707" ht="60" customHeight="1" x14ac:dyDescent="0.2"/>
    <row r="708" ht="60" customHeight="1" x14ac:dyDescent="0.2"/>
    <row r="709" ht="60" customHeight="1" x14ac:dyDescent="0.2"/>
    <row r="710" ht="60" customHeight="1" x14ac:dyDescent="0.2"/>
    <row r="711" ht="60" customHeight="1" x14ac:dyDescent="0.2"/>
    <row r="712" ht="60" customHeight="1" x14ac:dyDescent="0.2"/>
    <row r="713" ht="60" customHeight="1" x14ac:dyDescent="0.2"/>
    <row r="714" ht="60" customHeight="1" x14ac:dyDescent="0.2"/>
    <row r="715" ht="60" customHeight="1" x14ac:dyDescent="0.2"/>
    <row r="716" ht="60" customHeight="1" x14ac:dyDescent="0.2"/>
    <row r="717" ht="60" customHeight="1" x14ac:dyDescent="0.2"/>
    <row r="718" ht="60" customHeight="1" x14ac:dyDescent="0.2"/>
    <row r="719" ht="60" customHeight="1" x14ac:dyDescent="0.2"/>
    <row r="720" ht="60" customHeight="1" x14ac:dyDescent="0.2"/>
    <row r="721" ht="60" customHeight="1" x14ac:dyDescent="0.2"/>
    <row r="722" ht="60" customHeight="1" x14ac:dyDescent="0.2"/>
    <row r="723" ht="60" customHeight="1" x14ac:dyDescent="0.2"/>
    <row r="724" ht="60" customHeight="1" x14ac:dyDescent="0.2"/>
    <row r="725" ht="60" customHeight="1" x14ac:dyDescent="0.2"/>
    <row r="726" ht="60" customHeight="1" x14ac:dyDescent="0.2"/>
    <row r="727" ht="60" customHeight="1" x14ac:dyDescent="0.2"/>
    <row r="728" ht="60" customHeight="1" x14ac:dyDescent="0.2"/>
    <row r="729" ht="60" customHeight="1" x14ac:dyDescent="0.2"/>
    <row r="730" ht="60" customHeight="1" x14ac:dyDescent="0.2"/>
    <row r="731" ht="60" customHeight="1" x14ac:dyDescent="0.2"/>
    <row r="732" ht="60" customHeight="1" x14ac:dyDescent="0.2"/>
    <row r="733" ht="60" customHeight="1" x14ac:dyDescent="0.2"/>
    <row r="734" ht="60" customHeight="1" x14ac:dyDescent="0.2"/>
    <row r="735" ht="60" customHeight="1" x14ac:dyDescent="0.2"/>
    <row r="736" ht="60" customHeight="1" x14ac:dyDescent="0.2"/>
    <row r="737" ht="60" customHeight="1" x14ac:dyDescent="0.2"/>
    <row r="738" ht="60" customHeight="1" x14ac:dyDescent="0.2"/>
    <row r="739" ht="60" customHeight="1" x14ac:dyDescent="0.2"/>
    <row r="740" ht="60" customHeight="1" x14ac:dyDescent="0.2"/>
    <row r="741" ht="60" customHeight="1" x14ac:dyDescent="0.2"/>
    <row r="742" ht="60" customHeight="1" x14ac:dyDescent="0.2"/>
    <row r="743" ht="60" customHeight="1" x14ac:dyDescent="0.2"/>
    <row r="744" ht="60" customHeight="1" x14ac:dyDescent="0.2"/>
    <row r="745" ht="60" customHeight="1" x14ac:dyDescent="0.2"/>
    <row r="746" ht="60" customHeight="1" x14ac:dyDescent="0.2"/>
    <row r="747" ht="60" customHeight="1" x14ac:dyDescent="0.2"/>
    <row r="748" ht="60" customHeight="1" x14ac:dyDescent="0.2"/>
    <row r="749" ht="60" customHeight="1" x14ac:dyDescent="0.2"/>
    <row r="750" ht="60" customHeight="1" x14ac:dyDescent="0.2"/>
    <row r="751" ht="60" customHeight="1" x14ac:dyDescent="0.2"/>
    <row r="752" ht="60" customHeight="1" x14ac:dyDescent="0.2"/>
    <row r="753" ht="60" customHeight="1" x14ac:dyDescent="0.2"/>
    <row r="754" ht="60" customHeight="1" x14ac:dyDescent="0.2"/>
    <row r="755" ht="60" customHeight="1" x14ac:dyDescent="0.2"/>
    <row r="756" ht="60" customHeight="1" x14ac:dyDescent="0.2"/>
    <row r="757" ht="60" customHeight="1" x14ac:dyDescent="0.2"/>
    <row r="758" ht="60" customHeight="1" x14ac:dyDescent="0.2"/>
    <row r="759" ht="60" customHeight="1" x14ac:dyDescent="0.2"/>
    <row r="760" ht="60" customHeight="1" x14ac:dyDescent="0.2"/>
    <row r="761" ht="60" customHeight="1" x14ac:dyDescent="0.2"/>
    <row r="762" ht="60" customHeight="1" x14ac:dyDescent="0.2"/>
    <row r="763" ht="60" customHeight="1" x14ac:dyDescent="0.2"/>
    <row r="764" ht="60" customHeight="1" x14ac:dyDescent="0.2"/>
    <row r="765" ht="60" customHeight="1" x14ac:dyDescent="0.2"/>
    <row r="766" ht="60" customHeight="1" x14ac:dyDescent="0.2"/>
    <row r="767" ht="60" customHeight="1" x14ac:dyDescent="0.2"/>
    <row r="768" ht="60" customHeight="1" x14ac:dyDescent="0.2"/>
    <row r="769" ht="60" customHeight="1" x14ac:dyDescent="0.2"/>
    <row r="770" ht="60" customHeight="1" x14ac:dyDescent="0.2"/>
    <row r="771" ht="60" customHeight="1" x14ac:dyDescent="0.2"/>
    <row r="772" ht="60" customHeight="1" x14ac:dyDescent="0.2"/>
    <row r="773" ht="60" customHeight="1" x14ac:dyDescent="0.2"/>
    <row r="774" ht="60" customHeight="1" x14ac:dyDescent="0.2"/>
    <row r="775" ht="60" customHeight="1" x14ac:dyDescent="0.2"/>
    <row r="776" ht="60" customHeight="1" x14ac:dyDescent="0.2"/>
    <row r="777" ht="60" customHeight="1" x14ac:dyDescent="0.2"/>
    <row r="778" ht="60" customHeight="1" x14ac:dyDescent="0.2"/>
    <row r="779" ht="60" customHeight="1" x14ac:dyDescent="0.2"/>
    <row r="780" ht="60" customHeight="1" x14ac:dyDescent="0.2"/>
    <row r="781" ht="60" customHeight="1" x14ac:dyDescent="0.2"/>
    <row r="782" ht="60" customHeight="1" x14ac:dyDescent="0.2"/>
    <row r="783" ht="60" customHeight="1" x14ac:dyDescent="0.2"/>
    <row r="784" ht="60" customHeight="1" x14ac:dyDescent="0.2"/>
    <row r="785" ht="60" customHeight="1" x14ac:dyDescent="0.2"/>
    <row r="786" ht="60" customHeight="1" x14ac:dyDescent="0.2"/>
    <row r="787" ht="60" customHeight="1" x14ac:dyDescent="0.2"/>
    <row r="788" ht="60" customHeight="1" x14ac:dyDescent="0.2"/>
    <row r="789" ht="60" customHeight="1" x14ac:dyDescent="0.2"/>
    <row r="790" ht="60" customHeight="1" x14ac:dyDescent="0.2"/>
    <row r="791" ht="60" customHeight="1" x14ac:dyDescent="0.2"/>
    <row r="792" ht="60" customHeight="1" x14ac:dyDescent="0.2"/>
    <row r="793" ht="60" customHeight="1" x14ac:dyDescent="0.2"/>
    <row r="794" ht="60" customHeight="1" x14ac:dyDescent="0.2"/>
    <row r="795" ht="60" customHeight="1" x14ac:dyDescent="0.2"/>
    <row r="796" ht="60" customHeight="1" x14ac:dyDescent="0.2"/>
    <row r="797" ht="60" customHeight="1" x14ac:dyDescent="0.2"/>
    <row r="798" ht="60" customHeight="1" x14ac:dyDescent="0.2"/>
    <row r="799" ht="60" customHeight="1" x14ac:dyDescent="0.2"/>
    <row r="800" ht="60" customHeight="1" x14ac:dyDescent="0.2"/>
    <row r="801" ht="60" customHeight="1" x14ac:dyDescent="0.2"/>
    <row r="802" ht="60" customHeight="1" x14ac:dyDescent="0.2"/>
    <row r="803" ht="60" customHeight="1" x14ac:dyDescent="0.2"/>
    <row r="804" ht="60" customHeight="1" x14ac:dyDescent="0.2"/>
    <row r="805" ht="60" customHeight="1" x14ac:dyDescent="0.2"/>
    <row r="806" ht="60" customHeight="1" x14ac:dyDescent="0.2"/>
    <row r="807" ht="60" customHeight="1" x14ac:dyDescent="0.2"/>
    <row r="808" ht="60" customHeight="1" x14ac:dyDescent="0.2"/>
    <row r="809" ht="60" customHeight="1" x14ac:dyDescent="0.2"/>
    <row r="810" ht="60" customHeight="1" x14ac:dyDescent="0.2"/>
    <row r="811" ht="60" customHeight="1" x14ac:dyDescent="0.2"/>
    <row r="812" ht="60" customHeight="1" x14ac:dyDescent="0.2"/>
    <row r="813" ht="60" customHeight="1" x14ac:dyDescent="0.2"/>
    <row r="814" ht="60" customHeight="1" x14ac:dyDescent="0.2"/>
    <row r="815" ht="60" customHeight="1" x14ac:dyDescent="0.2"/>
    <row r="816" ht="60" customHeight="1" x14ac:dyDescent="0.2"/>
    <row r="817" ht="60" customHeight="1" x14ac:dyDescent="0.2"/>
    <row r="818" ht="60" customHeight="1" x14ac:dyDescent="0.2"/>
    <row r="819" ht="60" customHeight="1" x14ac:dyDescent="0.2"/>
    <row r="820" ht="60" customHeight="1" x14ac:dyDescent="0.2"/>
    <row r="821" ht="60" customHeight="1" x14ac:dyDescent="0.2"/>
    <row r="822" ht="60" customHeight="1" x14ac:dyDescent="0.2"/>
    <row r="823" ht="60" customHeight="1" x14ac:dyDescent="0.2"/>
    <row r="824" ht="60" customHeight="1" x14ac:dyDescent="0.2"/>
    <row r="825" ht="60" customHeight="1" x14ac:dyDescent="0.2"/>
    <row r="826" ht="60" customHeight="1" x14ac:dyDescent="0.2"/>
    <row r="827" ht="60" customHeight="1" x14ac:dyDescent="0.2"/>
    <row r="828" ht="60" customHeight="1" x14ac:dyDescent="0.2"/>
    <row r="829" ht="60" customHeight="1" x14ac:dyDescent="0.2"/>
    <row r="830" ht="60" customHeight="1" x14ac:dyDescent="0.2"/>
    <row r="831" ht="60" customHeight="1" x14ac:dyDescent="0.2"/>
    <row r="832" ht="60" customHeight="1" x14ac:dyDescent="0.2"/>
    <row r="833" ht="60" customHeight="1" x14ac:dyDescent="0.2"/>
    <row r="834" ht="60" customHeight="1" x14ac:dyDescent="0.2"/>
    <row r="835" ht="60" customHeight="1" x14ac:dyDescent="0.2"/>
    <row r="836" ht="60" customHeight="1" x14ac:dyDescent="0.2"/>
    <row r="837" ht="60" customHeight="1" x14ac:dyDescent="0.2"/>
    <row r="838" ht="60" customHeight="1" x14ac:dyDescent="0.2"/>
    <row r="839" ht="60" customHeight="1" x14ac:dyDescent="0.2"/>
    <row r="840" ht="60" customHeight="1" x14ac:dyDescent="0.2"/>
    <row r="841" ht="60" customHeight="1" x14ac:dyDescent="0.2"/>
    <row r="842" ht="60" customHeight="1" x14ac:dyDescent="0.2"/>
    <row r="843" ht="60" customHeight="1" x14ac:dyDescent="0.2"/>
    <row r="844" ht="60" customHeight="1" x14ac:dyDescent="0.2"/>
    <row r="845" ht="60" customHeight="1" x14ac:dyDescent="0.2"/>
    <row r="846" ht="60" customHeight="1" x14ac:dyDescent="0.2"/>
    <row r="847" ht="60" customHeight="1" x14ac:dyDescent="0.2"/>
    <row r="848" ht="60" customHeight="1" x14ac:dyDescent="0.2"/>
    <row r="849" ht="60" customHeight="1" x14ac:dyDescent="0.2"/>
    <row r="850" ht="60" customHeight="1" x14ac:dyDescent="0.2"/>
    <row r="851" ht="60" customHeight="1" x14ac:dyDescent="0.2"/>
    <row r="852" ht="60" customHeight="1" x14ac:dyDescent="0.2"/>
    <row r="853" ht="60" customHeight="1" x14ac:dyDescent="0.2"/>
    <row r="854" ht="60" customHeight="1" x14ac:dyDescent="0.2"/>
    <row r="855" ht="60" customHeight="1" x14ac:dyDescent="0.2"/>
    <row r="856" ht="60" customHeight="1" x14ac:dyDescent="0.2"/>
    <row r="857" ht="60" customHeight="1" x14ac:dyDescent="0.2"/>
    <row r="858" ht="60" customHeight="1" x14ac:dyDescent="0.2"/>
    <row r="859" ht="60" customHeight="1" x14ac:dyDescent="0.2"/>
    <row r="860" ht="60" customHeight="1" x14ac:dyDescent="0.2"/>
    <row r="861" ht="60" customHeight="1" x14ac:dyDescent="0.2"/>
    <row r="862" ht="60" customHeight="1" x14ac:dyDescent="0.2"/>
    <row r="863" ht="60" customHeight="1" x14ac:dyDescent="0.2"/>
    <row r="864" ht="60" customHeight="1" x14ac:dyDescent="0.2"/>
    <row r="865" ht="60" customHeight="1" x14ac:dyDescent="0.2"/>
    <row r="866" ht="60" customHeight="1" x14ac:dyDescent="0.2"/>
    <row r="867" ht="60" customHeight="1" x14ac:dyDescent="0.2"/>
    <row r="868" ht="60" customHeight="1" x14ac:dyDescent="0.2"/>
    <row r="869" ht="60" customHeight="1" x14ac:dyDescent="0.2"/>
    <row r="870" ht="60" customHeight="1" x14ac:dyDescent="0.2"/>
    <row r="871" ht="60" customHeight="1" x14ac:dyDescent="0.2"/>
    <row r="872" ht="60" customHeight="1" x14ac:dyDescent="0.2"/>
    <row r="873" ht="60" customHeight="1" x14ac:dyDescent="0.2"/>
    <row r="874" ht="60" customHeight="1" x14ac:dyDescent="0.2"/>
    <row r="875" ht="60" customHeight="1" x14ac:dyDescent="0.2"/>
    <row r="876" ht="60" customHeight="1" x14ac:dyDescent="0.2"/>
    <row r="877" ht="60" customHeight="1" x14ac:dyDescent="0.2"/>
    <row r="878" ht="60" customHeight="1" x14ac:dyDescent="0.2"/>
    <row r="879" ht="60" customHeight="1" x14ac:dyDescent="0.2"/>
    <row r="880" ht="60" customHeight="1" x14ac:dyDescent="0.2"/>
    <row r="881" ht="60" customHeight="1" x14ac:dyDescent="0.2"/>
    <row r="882" ht="60" customHeight="1" x14ac:dyDescent="0.2"/>
    <row r="883" ht="60" customHeight="1" x14ac:dyDescent="0.2"/>
    <row r="884" ht="60" customHeight="1" x14ac:dyDescent="0.2"/>
    <row r="885" ht="60" customHeight="1" x14ac:dyDescent="0.2"/>
    <row r="886" ht="60" customHeight="1" x14ac:dyDescent="0.2"/>
    <row r="887" ht="60" customHeight="1" x14ac:dyDescent="0.2"/>
    <row r="888" ht="60" customHeight="1" x14ac:dyDescent="0.2"/>
    <row r="889" ht="60" customHeight="1" x14ac:dyDescent="0.2"/>
    <row r="890" ht="60" customHeight="1" x14ac:dyDescent="0.2"/>
    <row r="891" ht="60" customHeight="1" x14ac:dyDescent="0.2"/>
    <row r="892" ht="60" customHeight="1" x14ac:dyDescent="0.2"/>
    <row r="893" ht="60" customHeight="1" x14ac:dyDescent="0.2"/>
    <row r="894" ht="60" customHeight="1" x14ac:dyDescent="0.2"/>
    <row r="895" ht="60" customHeight="1" x14ac:dyDescent="0.2"/>
    <row r="896" ht="60" customHeight="1" x14ac:dyDescent="0.2"/>
    <row r="897" ht="60" customHeight="1" x14ac:dyDescent="0.2"/>
    <row r="898" ht="60" customHeight="1" x14ac:dyDescent="0.2"/>
    <row r="899" ht="60" customHeight="1" x14ac:dyDescent="0.2"/>
    <row r="900" ht="60" customHeight="1" x14ac:dyDescent="0.2"/>
    <row r="901" ht="60" customHeight="1" x14ac:dyDescent="0.2"/>
    <row r="902" ht="60" customHeight="1" x14ac:dyDescent="0.2"/>
    <row r="903" ht="60" customHeight="1" x14ac:dyDescent="0.2"/>
    <row r="904" ht="60" customHeight="1" x14ac:dyDescent="0.2"/>
    <row r="905" ht="60" customHeight="1" x14ac:dyDescent="0.2"/>
    <row r="906" ht="60" customHeight="1" x14ac:dyDescent="0.2"/>
    <row r="907" ht="60" customHeight="1" x14ac:dyDescent="0.2"/>
    <row r="908" ht="60" customHeight="1" x14ac:dyDescent="0.2"/>
    <row r="909" ht="60" customHeight="1" x14ac:dyDescent="0.2"/>
    <row r="910" ht="60" customHeight="1" x14ac:dyDescent="0.2"/>
    <row r="911" ht="60" customHeight="1" x14ac:dyDescent="0.2"/>
    <row r="912" ht="60" customHeight="1" x14ac:dyDescent="0.2"/>
    <row r="913" ht="60" customHeight="1" x14ac:dyDescent="0.2"/>
    <row r="914" ht="60" customHeight="1" x14ac:dyDescent="0.2"/>
    <row r="915" ht="60" customHeight="1" x14ac:dyDescent="0.2"/>
    <row r="916" ht="60" customHeight="1" x14ac:dyDescent="0.2"/>
    <row r="917" ht="60" customHeight="1" x14ac:dyDescent="0.2"/>
    <row r="918" ht="60" customHeight="1" x14ac:dyDescent="0.2"/>
    <row r="919" ht="60" customHeight="1" x14ac:dyDescent="0.2"/>
    <row r="920" ht="60" customHeight="1" x14ac:dyDescent="0.2"/>
    <row r="921" ht="60" customHeight="1" x14ac:dyDescent="0.2"/>
    <row r="922" ht="60" customHeight="1" x14ac:dyDescent="0.2"/>
    <row r="923" ht="60" customHeight="1" x14ac:dyDescent="0.2"/>
    <row r="924" ht="60" customHeight="1" x14ac:dyDescent="0.2"/>
    <row r="925" ht="60" customHeight="1" x14ac:dyDescent="0.2"/>
    <row r="926" ht="60" customHeight="1" x14ac:dyDescent="0.2"/>
    <row r="927" ht="60" customHeight="1" x14ac:dyDescent="0.2"/>
    <row r="928" ht="60" customHeight="1" x14ac:dyDescent="0.2"/>
    <row r="929" ht="60" customHeight="1" x14ac:dyDescent="0.2"/>
    <row r="930" ht="60" customHeight="1" x14ac:dyDescent="0.2"/>
    <row r="931" ht="60" customHeight="1" x14ac:dyDescent="0.2"/>
    <row r="932" ht="60" customHeight="1" x14ac:dyDescent="0.2"/>
    <row r="933" ht="60" customHeight="1" x14ac:dyDescent="0.2"/>
    <row r="934" ht="60" customHeight="1" x14ac:dyDescent="0.2"/>
    <row r="935" ht="60" customHeight="1" x14ac:dyDescent="0.2"/>
    <row r="936" ht="60" customHeight="1" x14ac:dyDescent="0.2"/>
    <row r="937" ht="60" customHeight="1" x14ac:dyDescent="0.2"/>
    <row r="938" ht="60" customHeight="1" x14ac:dyDescent="0.2"/>
    <row r="939" ht="60" customHeight="1" x14ac:dyDescent="0.2"/>
    <row r="940" ht="60" customHeight="1" x14ac:dyDescent="0.2"/>
    <row r="941" ht="60" customHeight="1" x14ac:dyDescent="0.2"/>
    <row r="942" ht="60" customHeight="1" x14ac:dyDescent="0.2"/>
    <row r="943" ht="60" customHeight="1" x14ac:dyDescent="0.2"/>
    <row r="944" ht="60" customHeight="1" x14ac:dyDescent="0.2"/>
    <row r="945" ht="60" customHeight="1" x14ac:dyDescent="0.2"/>
    <row r="946" ht="60" customHeight="1" x14ac:dyDescent="0.2"/>
    <row r="947" ht="60" customHeight="1" x14ac:dyDescent="0.2"/>
    <row r="948" ht="60" customHeight="1" x14ac:dyDescent="0.2"/>
    <row r="949" ht="60" customHeight="1" x14ac:dyDescent="0.2"/>
    <row r="950" ht="60" customHeight="1" x14ac:dyDescent="0.2"/>
    <row r="951" ht="60" customHeight="1" x14ac:dyDescent="0.2"/>
    <row r="952" ht="60" customHeight="1" x14ac:dyDescent="0.2"/>
    <row r="953" ht="60" customHeight="1" x14ac:dyDescent="0.2"/>
    <row r="954" ht="60" customHeight="1" x14ac:dyDescent="0.2"/>
    <row r="955" ht="60" customHeight="1" x14ac:dyDescent="0.2"/>
    <row r="956" ht="60" customHeight="1" x14ac:dyDescent="0.2"/>
    <row r="957" ht="60" customHeight="1" x14ac:dyDescent="0.2"/>
    <row r="958" ht="60" customHeight="1" x14ac:dyDescent="0.2"/>
    <row r="959" ht="60" customHeight="1" x14ac:dyDescent="0.2"/>
    <row r="960" ht="60" customHeight="1" x14ac:dyDescent="0.2"/>
    <row r="961" ht="60" customHeight="1" x14ac:dyDescent="0.2"/>
    <row r="962" ht="60" customHeight="1" x14ac:dyDescent="0.2"/>
    <row r="963" ht="60" customHeight="1" x14ac:dyDescent="0.2"/>
    <row r="964" ht="60" customHeight="1" x14ac:dyDescent="0.2"/>
    <row r="965" ht="60" customHeight="1" x14ac:dyDescent="0.2"/>
    <row r="966" ht="60" customHeight="1" x14ac:dyDescent="0.2"/>
    <row r="967" ht="60" customHeight="1" x14ac:dyDescent="0.2"/>
    <row r="968" ht="60" customHeight="1" x14ac:dyDescent="0.2"/>
    <row r="969" ht="60" customHeight="1" x14ac:dyDescent="0.2"/>
    <row r="970" ht="60" customHeight="1" x14ac:dyDescent="0.2"/>
    <row r="971" ht="60" customHeight="1" x14ac:dyDescent="0.2"/>
    <row r="972" ht="60" customHeight="1" x14ac:dyDescent="0.2"/>
    <row r="973" ht="60" customHeight="1" x14ac:dyDescent="0.2"/>
    <row r="974" ht="60" customHeight="1" x14ac:dyDescent="0.2"/>
    <row r="975" ht="60" customHeight="1" x14ac:dyDescent="0.2"/>
    <row r="976" ht="60" customHeight="1" x14ac:dyDescent="0.2"/>
    <row r="977" ht="60" customHeight="1" x14ac:dyDescent="0.2"/>
    <row r="978" ht="60" customHeight="1" x14ac:dyDescent="0.2"/>
    <row r="979" ht="60" customHeight="1" x14ac:dyDescent="0.2"/>
    <row r="980" ht="60" customHeight="1" x14ac:dyDescent="0.2"/>
    <row r="981" ht="60" customHeight="1" x14ac:dyDescent="0.2"/>
    <row r="982" ht="60" customHeight="1" x14ac:dyDescent="0.2"/>
    <row r="983" ht="60" customHeight="1" x14ac:dyDescent="0.2"/>
    <row r="984" ht="60" customHeight="1" x14ac:dyDescent="0.2"/>
    <row r="985" ht="60" customHeight="1" x14ac:dyDescent="0.2"/>
    <row r="986" ht="60" customHeight="1" x14ac:dyDescent="0.2"/>
    <row r="987" ht="60" customHeight="1" x14ac:dyDescent="0.2"/>
    <row r="988" ht="60" customHeight="1" x14ac:dyDescent="0.2"/>
    <row r="989" ht="60" customHeight="1" x14ac:dyDescent="0.2"/>
    <row r="990" ht="60" customHeight="1" x14ac:dyDescent="0.2"/>
    <row r="991" ht="60" customHeight="1" x14ac:dyDescent="0.2"/>
    <row r="992" ht="60" customHeight="1" x14ac:dyDescent="0.2"/>
    <row r="993" ht="60" customHeight="1" x14ac:dyDescent="0.2"/>
    <row r="994" ht="60" customHeight="1" x14ac:dyDescent="0.2"/>
    <row r="995" ht="60" customHeight="1" x14ac:dyDescent="0.2"/>
    <row r="996" ht="60" customHeight="1" x14ac:dyDescent="0.2"/>
    <row r="997" ht="60" customHeight="1" x14ac:dyDescent="0.2"/>
    <row r="998" ht="60" customHeight="1" x14ac:dyDescent="0.2"/>
    <row r="999" ht="60" customHeight="1" x14ac:dyDescent="0.2"/>
    <row r="1000" ht="60" customHeight="1" x14ac:dyDescent="0.2"/>
    <row r="1001" ht="60" customHeight="1" x14ac:dyDescent="0.2"/>
    <row r="1002" ht="60" customHeight="1" x14ac:dyDescent="0.2"/>
    <row r="1003" ht="60" customHeight="1" x14ac:dyDescent="0.2"/>
    <row r="1004" ht="60" customHeight="1" x14ac:dyDescent="0.2"/>
    <row r="1005" ht="60" customHeight="1" x14ac:dyDescent="0.2"/>
    <row r="1006" ht="60" customHeight="1" x14ac:dyDescent="0.2"/>
    <row r="1007" ht="60" customHeight="1" x14ac:dyDescent="0.2"/>
    <row r="1008" ht="60" customHeight="1" x14ac:dyDescent="0.2"/>
    <row r="1009" ht="60" customHeight="1" x14ac:dyDescent="0.2"/>
    <row r="1010" ht="60" customHeight="1" x14ac:dyDescent="0.2"/>
    <row r="1011" ht="60" customHeight="1" x14ac:dyDescent="0.2"/>
    <row r="1012" ht="60" customHeight="1" x14ac:dyDescent="0.2"/>
    <row r="1013" ht="60" customHeight="1" x14ac:dyDescent="0.2"/>
    <row r="1014" ht="60" customHeight="1" x14ac:dyDescent="0.2"/>
    <row r="1015" ht="60" customHeight="1" x14ac:dyDescent="0.2"/>
    <row r="1016" ht="60" customHeight="1" x14ac:dyDescent="0.2"/>
    <row r="1017" ht="60" customHeight="1" x14ac:dyDescent="0.2"/>
    <row r="1018" ht="60" customHeight="1" x14ac:dyDescent="0.2"/>
    <row r="1019" ht="60" customHeight="1" x14ac:dyDescent="0.2"/>
    <row r="1020" ht="60" customHeight="1" x14ac:dyDescent="0.2"/>
    <row r="1021" ht="60" customHeight="1" x14ac:dyDescent="0.2"/>
    <row r="1022" ht="60" customHeight="1" x14ac:dyDescent="0.2"/>
    <row r="1023" ht="60" customHeight="1" x14ac:dyDescent="0.2"/>
    <row r="1024" ht="60" customHeight="1" x14ac:dyDescent="0.2"/>
    <row r="1025" ht="60" customHeight="1" x14ac:dyDescent="0.2"/>
    <row r="1026" ht="60" customHeight="1" x14ac:dyDescent="0.2"/>
    <row r="1027" ht="60" customHeight="1" x14ac:dyDescent="0.2"/>
    <row r="1028" ht="60" customHeight="1" x14ac:dyDescent="0.2"/>
    <row r="1029" ht="60" customHeight="1" x14ac:dyDescent="0.2"/>
    <row r="1030" ht="60" customHeight="1" x14ac:dyDescent="0.2"/>
    <row r="1031" ht="60" customHeight="1" x14ac:dyDescent="0.2"/>
    <row r="1032" ht="60" customHeight="1" x14ac:dyDescent="0.2"/>
    <row r="1033" ht="60" customHeight="1" x14ac:dyDescent="0.2"/>
    <row r="1034" ht="60" customHeight="1" x14ac:dyDescent="0.2"/>
    <row r="1035" ht="60" customHeight="1" x14ac:dyDescent="0.2"/>
    <row r="1036" ht="60" customHeight="1" x14ac:dyDescent="0.2"/>
    <row r="1037" ht="60" customHeight="1" x14ac:dyDescent="0.2"/>
    <row r="1038" ht="60" customHeight="1" x14ac:dyDescent="0.2"/>
    <row r="1039" ht="60" customHeight="1" x14ac:dyDescent="0.2"/>
    <row r="1040" ht="60" customHeight="1" x14ac:dyDescent="0.2"/>
    <row r="1041" ht="60" customHeight="1" x14ac:dyDescent="0.2"/>
    <row r="1042" ht="60" customHeight="1" x14ac:dyDescent="0.2"/>
    <row r="1043" ht="60" customHeight="1" x14ac:dyDescent="0.2"/>
    <row r="1044" ht="60" customHeight="1" x14ac:dyDescent="0.2"/>
    <row r="1045" ht="60" customHeight="1" x14ac:dyDescent="0.2"/>
    <row r="1046" ht="60" customHeight="1" x14ac:dyDescent="0.2"/>
    <row r="1047" ht="60" customHeight="1" x14ac:dyDescent="0.2"/>
    <row r="1048" ht="60" customHeight="1" x14ac:dyDescent="0.2"/>
    <row r="1049" ht="60" customHeight="1" x14ac:dyDescent="0.2"/>
    <row r="1050" ht="60" customHeight="1" x14ac:dyDescent="0.2"/>
    <row r="1051" ht="60" customHeight="1" x14ac:dyDescent="0.2"/>
    <row r="1052" ht="60" customHeight="1" x14ac:dyDescent="0.2"/>
    <row r="1053" ht="60" customHeight="1" x14ac:dyDescent="0.2"/>
    <row r="1054" ht="60" customHeight="1" x14ac:dyDescent="0.2"/>
    <row r="1055" ht="60" customHeight="1" x14ac:dyDescent="0.2"/>
    <row r="1056" ht="60" customHeight="1" x14ac:dyDescent="0.2"/>
    <row r="1057" ht="60" customHeight="1" x14ac:dyDescent="0.2"/>
    <row r="1058" ht="60" customHeight="1" x14ac:dyDescent="0.2"/>
    <row r="1059" ht="60" customHeight="1" x14ac:dyDescent="0.2"/>
    <row r="1060" ht="60" customHeight="1" x14ac:dyDescent="0.2"/>
    <row r="1061" ht="60" customHeight="1" x14ac:dyDescent="0.2"/>
    <row r="1062" ht="60" customHeight="1" x14ac:dyDescent="0.2"/>
    <row r="1063" ht="60" customHeight="1" x14ac:dyDescent="0.2"/>
    <row r="1064" ht="60" customHeight="1" x14ac:dyDescent="0.2"/>
    <row r="1065" ht="60" customHeight="1" x14ac:dyDescent="0.2"/>
    <row r="1066" ht="60" customHeight="1" x14ac:dyDescent="0.2"/>
    <row r="1067" ht="60" customHeight="1" x14ac:dyDescent="0.2"/>
    <row r="1068" ht="60" customHeight="1" x14ac:dyDescent="0.2"/>
    <row r="1069" ht="60" customHeight="1" x14ac:dyDescent="0.2"/>
    <row r="1070" ht="60" customHeight="1" x14ac:dyDescent="0.2"/>
    <row r="1071" ht="60" customHeight="1" x14ac:dyDescent="0.2"/>
    <row r="1072" ht="60" customHeight="1" x14ac:dyDescent="0.2"/>
    <row r="1073" ht="60" customHeight="1" x14ac:dyDescent="0.2"/>
    <row r="1074" ht="60" customHeight="1" x14ac:dyDescent="0.2"/>
    <row r="1075" ht="60" customHeight="1" x14ac:dyDescent="0.2"/>
    <row r="1076" ht="60" customHeight="1" x14ac:dyDescent="0.2"/>
    <row r="1077" ht="60" customHeight="1" x14ac:dyDescent="0.2"/>
    <row r="1078" ht="60" customHeight="1" x14ac:dyDescent="0.2"/>
    <row r="1079" ht="60" customHeight="1" x14ac:dyDescent="0.2"/>
    <row r="1080" ht="60" customHeight="1" x14ac:dyDescent="0.2"/>
    <row r="1081" ht="60" customHeight="1" x14ac:dyDescent="0.2"/>
    <row r="1082" ht="60" customHeight="1" x14ac:dyDescent="0.2"/>
    <row r="1083" ht="60" customHeight="1" x14ac:dyDescent="0.2"/>
    <row r="1084" ht="60" customHeight="1" x14ac:dyDescent="0.2"/>
    <row r="1085" ht="60" customHeight="1" x14ac:dyDescent="0.2"/>
    <row r="1086" ht="60" customHeight="1" x14ac:dyDescent="0.2"/>
    <row r="1087" ht="60" customHeight="1" x14ac:dyDescent="0.2"/>
    <row r="1088" ht="60" customHeight="1" x14ac:dyDescent="0.2"/>
    <row r="1089" ht="60" customHeight="1" x14ac:dyDescent="0.2"/>
    <row r="1090" ht="60" customHeight="1" x14ac:dyDescent="0.2"/>
    <row r="1091" ht="60" customHeight="1" x14ac:dyDescent="0.2"/>
    <row r="1092" ht="60" customHeight="1" x14ac:dyDescent="0.2"/>
    <row r="1093" ht="60" customHeight="1" x14ac:dyDescent="0.2"/>
    <row r="1094" ht="60" customHeight="1" x14ac:dyDescent="0.2"/>
    <row r="1095" ht="60" customHeight="1" x14ac:dyDescent="0.2"/>
    <row r="1096" ht="60" customHeight="1" x14ac:dyDescent="0.2"/>
    <row r="1097" ht="60" customHeight="1" x14ac:dyDescent="0.2"/>
    <row r="1098" ht="60" customHeight="1" x14ac:dyDescent="0.2"/>
    <row r="1099" ht="60" customHeight="1" x14ac:dyDescent="0.2"/>
    <row r="1100" ht="60" customHeight="1" x14ac:dyDescent="0.2"/>
    <row r="1101" ht="60" customHeight="1" x14ac:dyDescent="0.2"/>
    <row r="1102" ht="60" customHeight="1" x14ac:dyDescent="0.2"/>
    <row r="1103" ht="60" customHeight="1" x14ac:dyDescent="0.2"/>
    <row r="1104" ht="60" customHeight="1" x14ac:dyDescent="0.2"/>
    <row r="1105" ht="60" customHeight="1" x14ac:dyDescent="0.2"/>
    <row r="1106" ht="60" customHeight="1" x14ac:dyDescent="0.2"/>
    <row r="1107" ht="60" customHeight="1" x14ac:dyDescent="0.2"/>
    <row r="1108" ht="60" customHeight="1" x14ac:dyDescent="0.2"/>
    <row r="1109" ht="60" customHeight="1" x14ac:dyDescent="0.2"/>
    <row r="1110" ht="60" customHeight="1" x14ac:dyDescent="0.2"/>
    <row r="1111" ht="60" customHeight="1" x14ac:dyDescent="0.2"/>
    <row r="1112" ht="60" customHeight="1" x14ac:dyDescent="0.2"/>
    <row r="1113" ht="60" customHeight="1" x14ac:dyDescent="0.2"/>
    <row r="1114" ht="60" customHeight="1" x14ac:dyDescent="0.2"/>
    <row r="1115" ht="60" customHeight="1" x14ac:dyDescent="0.2"/>
    <row r="1116" ht="60" customHeight="1" x14ac:dyDescent="0.2"/>
    <row r="1117" ht="60" customHeight="1" x14ac:dyDescent="0.2"/>
    <row r="1118" ht="60" customHeight="1" x14ac:dyDescent="0.2"/>
    <row r="1119" ht="60" customHeight="1" x14ac:dyDescent="0.2"/>
    <row r="1120" ht="60" customHeight="1" x14ac:dyDescent="0.2"/>
    <row r="1121" ht="60" customHeight="1" x14ac:dyDescent="0.2"/>
    <row r="1122" ht="60" customHeight="1" x14ac:dyDescent="0.2"/>
    <row r="1123" ht="60" customHeight="1" x14ac:dyDescent="0.2"/>
    <row r="1124" ht="60" customHeight="1" x14ac:dyDescent="0.2"/>
    <row r="1125" ht="60" customHeight="1" x14ac:dyDescent="0.2"/>
    <row r="1126" ht="60" customHeight="1" x14ac:dyDescent="0.2"/>
    <row r="1127" ht="60" customHeight="1" x14ac:dyDescent="0.2"/>
    <row r="1128" ht="60" customHeight="1" x14ac:dyDescent="0.2"/>
    <row r="1129" ht="60" customHeight="1" x14ac:dyDescent="0.2"/>
    <row r="1130" ht="60" customHeight="1" x14ac:dyDescent="0.2"/>
    <row r="1131" ht="60" customHeight="1" x14ac:dyDescent="0.2"/>
    <row r="1132" ht="60" customHeight="1" x14ac:dyDescent="0.2"/>
    <row r="1133" ht="60" customHeight="1" x14ac:dyDescent="0.2"/>
    <row r="1134" ht="60" customHeight="1" x14ac:dyDescent="0.2"/>
    <row r="1135" ht="60" customHeight="1" x14ac:dyDescent="0.2"/>
    <row r="1136" ht="60" customHeight="1" x14ac:dyDescent="0.2"/>
    <row r="1137" ht="60" customHeight="1" x14ac:dyDescent="0.2"/>
    <row r="1138" ht="60" customHeight="1" x14ac:dyDescent="0.2"/>
    <row r="1139" ht="60" customHeight="1" x14ac:dyDescent="0.2"/>
    <row r="1140" ht="60" customHeight="1" x14ac:dyDescent="0.2"/>
    <row r="1141" ht="60" customHeight="1" x14ac:dyDescent="0.2"/>
    <row r="1142" ht="60" customHeight="1" x14ac:dyDescent="0.2"/>
    <row r="1143" ht="60" customHeight="1" x14ac:dyDescent="0.2"/>
    <row r="1144" ht="60" customHeight="1" x14ac:dyDescent="0.2"/>
    <row r="1145" ht="60" customHeight="1" x14ac:dyDescent="0.2"/>
    <row r="1146" ht="60" customHeight="1" x14ac:dyDescent="0.2"/>
    <row r="1147" ht="60" customHeight="1" x14ac:dyDescent="0.2"/>
    <row r="1148" ht="60" customHeight="1" x14ac:dyDescent="0.2"/>
    <row r="1149" ht="60" customHeight="1" x14ac:dyDescent="0.2"/>
    <row r="1150" ht="60" customHeight="1" x14ac:dyDescent="0.2"/>
    <row r="1151" ht="60" customHeight="1" x14ac:dyDescent="0.2"/>
    <row r="1152" ht="60" customHeight="1" x14ac:dyDescent="0.2"/>
    <row r="1153" ht="60" customHeight="1" x14ac:dyDescent="0.2"/>
    <row r="1154" ht="60" customHeight="1" x14ac:dyDescent="0.2"/>
    <row r="1155" ht="60" customHeight="1" x14ac:dyDescent="0.2"/>
    <row r="1156" ht="60" customHeight="1" x14ac:dyDescent="0.2"/>
    <row r="1157" ht="60" customHeight="1" x14ac:dyDescent="0.2"/>
    <row r="1158" ht="60" customHeight="1" x14ac:dyDescent="0.2"/>
    <row r="1159" ht="60" customHeight="1" x14ac:dyDescent="0.2"/>
    <row r="1160" ht="60" customHeight="1" x14ac:dyDescent="0.2"/>
    <row r="1161" ht="60" customHeight="1" x14ac:dyDescent="0.2"/>
    <row r="1162" ht="60" customHeight="1" x14ac:dyDescent="0.2"/>
    <row r="1163" ht="60" customHeight="1" x14ac:dyDescent="0.2"/>
    <row r="1164" ht="60" customHeight="1" x14ac:dyDescent="0.2"/>
    <row r="1165" ht="60" customHeight="1" x14ac:dyDescent="0.2"/>
    <row r="1166" ht="60" customHeight="1" x14ac:dyDescent="0.2"/>
    <row r="1167" ht="60" customHeight="1" x14ac:dyDescent="0.2"/>
    <row r="1168" ht="60" customHeight="1" x14ac:dyDescent="0.2"/>
    <row r="1169" ht="60" customHeight="1" x14ac:dyDescent="0.2"/>
    <row r="1170" ht="60" customHeight="1" x14ac:dyDescent="0.2"/>
    <row r="1171" ht="60" customHeight="1" x14ac:dyDescent="0.2"/>
    <row r="1172" ht="60" customHeight="1" x14ac:dyDescent="0.2"/>
    <row r="1173" ht="60" customHeight="1" x14ac:dyDescent="0.2"/>
    <row r="1174" ht="60" customHeight="1" x14ac:dyDescent="0.2"/>
    <row r="1175" ht="60" customHeight="1" x14ac:dyDescent="0.2"/>
    <row r="1176" ht="60" customHeight="1" x14ac:dyDescent="0.2"/>
    <row r="1177" ht="60" customHeight="1" x14ac:dyDescent="0.2"/>
    <row r="1178" ht="60" customHeight="1" x14ac:dyDescent="0.2"/>
    <row r="1179" ht="60" customHeight="1" x14ac:dyDescent="0.2"/>
    <row r="1180" ht="60" customHeight="1" x14ac:dyDescent="0.2"/>
    <row r="1181" ht="60" customHeight="1" x14ac:dyDescent="0.2"/>
    <row r="1182" ht="60" customHeight="1" x14ac:dyDescent="0.2"/>
    <row r="1183" ht="60" customHeight="1" x14ac:dyDescent="0.2"/>
    <row r="1184" ht="60" customHeight="1" x14ac:dyDescent="0.2"/>
    <row r="1185" ht="60" customHeight="1" x14ac:dyDescent="0.2"/>
    <row r="1186" ht="60" customHeight="1" x14ac:dyDescent="0.2"/>
    <row r="1187" ht="60" customHeight="1" x14ac:dyDescent="0.2"/>
    <row r="1188" ht="60" customHeight="1" x14ac:dyDescent="0.2"/>
    <row r="1189" ht="60" customHeight="1" x14ac:dyDescent="0.2"/>
    <row r="1190" ht="60" customHeight="1" x14ac:dyDescent="0.2"/>
    <row r="1191" ht="60" customHeight="1" x14ac:dyDescent="0.2"/>
    <row r="1192" ht="60" customHeight="1" x14ac:dyDescent="0.2"/>
    <row r="1193" ht="60" customHeight="1" x14ac:dyDescent="0.2"/>
    <row r="1194" ht="60" customHeight="1" x14ac:dyDescent="0.2"/>
    <row r="1195" ht="60" customHeight="1" x14ac:dyDescent="0.2"/>
    <row r="1196" ht="60" customHeight="1" x14ac:dyDescent="0.2"/>
    <row r="1197" ht="60" customHeight="1" x14ac:dyDescent="0.2"/>
    <row r="1198" ht="60" customHeight="1" x14ac:dyDescent="0.2"/>
    <row r="1199" ht="60" customHeight="1" x14ac:dyDescent="0.2"/>
    <row r="1200" ht="60" customHeight="1" x14ac:dyDescent="0.2"/>
    <row r="1201" ht="60" customHeight="1" x14ac:dyDescent="0.2"/>
    <row r="1202" ht="60" customHeight="1" x14ac:dyDescent="0.2"/>
    <row r="1203" ht="60" customHeight="1" x14ac:dyDescent="0.2"/>
    <row r="1204" ht="60" customHeight="1" x14ac:dyDescent="0.2"/>
    <row r="1205" ht="60" customHeight="1" x14ac:dyDescent="0.2"/>
    <row r="1206" ht="60" customHeight="1" x14ac:dyDescent="0.2"/>
    <row r="1207" ht="60" customHeight="1" x14ac:dyDescent="0.2"/>
    <row r="1208" ht="60" customHeight="1" x14ac:dyDescent="0.2"/>
    <row r="1209" ht="60" customHeight="1" x14ac:dyDescent="0.2"/>
    <row r="1210" ht="60" customHeight="1" x14ac:dyDescent="0.2"/>
    <row r="1211" ht="60" customHeight="1" x14ac:dyDescent="0.2"/>
    <row r="1212" ht="60" customHeight="1" x14ac:dyDescent="0.2"/>
    <row r="1213" ht="60" customHeight="1" x14ac:dyDescent="0.2"/>
    <row r="1214" ht="60" customHeight="1" x14ac:dyDescent="0.2"/>
    <row r="1215" ht="60" customHeight="1" x14ac:dyDescent="0.2"/>
    <row r="1216" ht="60" customHeight="1" x14ac:dyDescent="0.2"/>
    <row r="1217" ht="60" customHeight="1" x14ac:dyDescent="0.2"/>
    <row r="1218" ht="60" customHeight="1" x14ac:dyDescent="0.2"/>
    <row r="1219" ht="60" customHeight="1" x14ac:dyDescent="0.2"/>
    <row r="1220" ht="60" customHeight="1" x14ac:dyDescent="0.2"/>
    <row r="1221" ht="60" customHeight="1" x14ac:dyDescent="0.2"/>
    <row r="1222" ht="60" customHeight="1" x14ac:dyDescent="0.2"/>
    <row r="1223" ht="60" customHeight="1" x14ac:dyDescent="0.2"/>
    <row r="1224" ht="60" customHeight="1" x14ac:dyDescent="0.2"/>
    <row r="1225" ht="60" customHeight="1" x14ac:dyDescent="0.2"/>
    <row r="1226" ht="60" customHeight="1" x14ac:dyDescent="0.2"/>
    <row r="1227" ht="60" customHeight="1" x14ac:dyDescent="0.2"/>
    <row r="1228" ht="60" customHeight="1" x14ac:dyDescent="0.2"/>
    <row r="1229" ht="60" customHeight="1" x14ac:dyDescent="0.2"/>
    <row r="1230" ht="60" customHeight="1" x14ac:dyDescent="0.2"/>
    <row r="1231" ht="60" customHeight="1" x14ac:dyDescent="0.2"/>
    <row r="1232" ht="60" customHeight="1" x14ac:dyDescent="0.2"/>
    <row r="1233" ht="60" customHeight="1" x14ac:dyDescent="0.2"/>
    <row r="1234" ht="60" customHeight="1" x14ac:dyDescent="0.2"/>
    <row r="1235" ht="60" customHeight="1" x14ac:dyDescent="0.2"/>
    <row r="1236" ht="60" customHeight="1" x14ac:dyDescent="0.2"/>
    <row r="1237" ht="60" customHeight="1" x14ac:dyDescent="0.2"/>
    <row r="1238" ht="60" customHeight="1" x14ac:dyDescent="0.2"/>
    <row r="1239" ht="60" customHeight="1" x14ac:dyDescent="0.2"/>
    <row r="1240" ht="60" customHeight="1" x14ac:dyDescent="0.2"/>
    <row r="1241" ht="60" customHeight="1" x14ac:dyDescent="0.2"/>
    <row r="1242" ht="60" customHeight="1" x14ac:dyDescent="0.2"/>
    <row r="1243" ht="60" customHeight="1" x14ac:dyDescent="0.2"/>
    <row r="1244" ht="60" customHeight="1" x14ac:dyDescent="0.2"/>
    <row r="1245" ht="60" customHeight="1" x14ac:dyDescent="0.2"/>
    <row r="1246" ht="60" customHeight="1" x14ac:dyDescent="0.2"/>
    <row r="1247" ht="60" customHeight="1" x14ac:dyDescent="0.2"/>
    <row r="1248" ht="60" customHeight="1" x14ac:dyDescent="0.2"/>
    <row r="1249" ht="60" customHeight="1" x14ac:dyDescent="0.2"/>
    <row r="1250" ht="60" customHeight="1" x14ac:dyDescent="0.2"/>
    <row r="1251" ht="60" customHeight="1" x14ac:dyDescent="0.2"/>
    <row r="1252" ht="60" customHeight="1" x14ac:dyDescent="0.2"/>
    <row r="1253" ht="60" customHeight="1" x14ac:dyDescent="0.2"/>
    <row r="1254" ht="60" customHeight="1" x14ac:dyDescent="0.2"/>
    <row r="1255" ht="60" customHeight="1" x14ac:dyDescent="0.2"/>
    <row r="1256" ht="60" customHeight="1" x14ac:dyDescent="0.2"/>
    <row r="1257" ht="60" customHeight="1" x14ac:dyDescent="0.2"/>
    <row r="1258" ht="60" customHeight="1" x14ac:dyDescent="0.2"/>
    <row r="1259" ht="60" customHeight="1" x14ac:dyDescent="0.2"/>
    <row r="1260" ht="60" customHeight="1" x14ac:dyDescent="0.2"/>
    <row r="1261" ht="60" customHeight="1" x14ac:dyDescent="0.2"/>
    <row r="1262" ht="60" customHeight="1" x14ac:dyDescent="0.2"/>
    <row r="1263" ht="60" customHeight="1" x14ac:dyDescent="0.2"/>
    <row r="1264" ht="60" customHeight="1" x14ac:dyDescent="0.2"/>
    <row r="1265" ht="60" customHeight="1" x14ac:dyDescent="0.2"/>
    <row r="1266" ht="60" customHeight="1" x14ac:dyDescent="0.2"/>
    <row r="1267" ht="60" customHeight="1" x14ac:dyDescent="0.2"/>
    <row r="1268" ht="60" customHeight="1" x14ac:dyDescent="0.2"/>
    <row r="1269" ht="60" customHeight="1" x14ac:dyDescent="0.2"/>
    <row r="1270" ht="60" customHeight="1" x14ac:dyDescent="0.2"/>
    <row r="1271" ht="60" customHeight="1" x14ac:dyDescent="0.2"/>
    <row r="1272" ht="60" customHeight="1" x14ac:dyDescent="0.2"/>
    <row r="1273" ht="60" customHeight="1" x14ac:dyDescent="0.2"/>
    <row r="1274" ht="60" customHeight="1" x14ac:dyDescent="0.2"/>
    <row r="1275" ht="60" customHeight="1" x14ac:dyDescent="0.2"/>
    <row r="1276" ht="60" customHeight="1" x14ac:dyDescent="0.2"/>
    <row r="1277" ht="60" customHeight="1" x14ac:dyDescent="0.2"/>
    <row r="1278" ht="60" customHeight="1" x14ac:dyDescent="0.2"/>
    <row r="1279" ht="60" customHeight="1" x14ac:dyDescent="0.2"/>
    <row r="1280" ht="60" customHeight="1" x14ac:dyDescent="0.2"/>
    <row r="1281" ht="60" customHeight="1" x14ac:dyDescent="0.2"/>
    <row r="1282" ht="60" customHeight="1" x14ac:dyDescent="0.2"/>
    <row r="1283" ht="60" customHeight="1" x14ac:dyDescent="0.2"/>
    <row r="1284" ht="60" customHeight="1" x14ac:dyDescent="0.2"/>
    <row r="1285" ht="60" customHeight="1" x14ac:dyDescent="0.2"/>
    <row r="1286" ht="60" customHeight="1" x14ac:dyDescent="0.2"/>
    <row r="1287" ht="60" customHeight="1" x14ac:dyDescent="0.2"/>
    <row r="1288" ht="60" customHeight="1" x14ac:dyDescent="0.2"/>
    <row r="1289" ht="60" customHeight="1" x14ac:dyDescent="0.2"/>
    <row r="1290" ht="60" customHeight="1" x14ac:dyDescent="0.2"/>
    <row r="1291" ht="60" customHeight="1" x14ac:dyDescent="0.2"/>
    <row r="1292" ht="60" customHeight="1" x14ac:dyDescent="0.2"/>
    <row r="1293" ht="60" customHeight="1" x14ac:dyDescent="0.2"/>
    <row r="1294" ht="60" customHeight="1" x14ac:dyDescent="0.2"/>
    <row r="1295" ht="60" customHeight="1" x14ac:dyDescent="0.2"/>
    <row r="1296" ht="60" customHeight="1" x14ac:dyDescent="0.2"/>
    <row r="1297" ht="60" customHeight="1" x14ac:dyDescent="0.2"/>
    <row r="1298" ht="60" customHeight="1" x14ac:dyDescent="0.2"/>
    <row r="1299" ht="60" customHeight="1" x14ac:dyDescent="0.2"/>
    <row r="1300" ht="60" customHeight="1" x14ac:dyDescent="0.2"/>
    <row r="1301" ht="60" customHeight="1" x14ac:dyDescent="0.2"/>
    <row r="1302" ht="60" customHeight="1" x14ac:dyDescent="0.2"/>
    <row r="1303" ht="60" customHeight="1" x14ac:dyDescent="0.2"/>
    <row r="1304" ht="60" customHeight="1" x14ac:dyDescent="0.2"/>
    <row r="1305" ht="60" customHeight="1" x14ac:dyDescent="0.2"/>
    <row r="1306" ht="60" customHeight="1" x14ac:dyDescent="0.2"/>
    <row r="1307" ht="60" customHeight="1" x14ac:dyDescent="0.2"/>
    <row r="1308" ht="60" customHeight="1" x14ac:dyDescent="0.2"/>
    <row r="1309" ht="60" customHeight="1" x14ac:dyDescent="0.2"/>
    <row r="1310" ht="60" customHeight="1" x14ac:dyDescent="0.2"/>
    <row r="1311" ht="60" customHeight="1" x14ac:dyDescent="0.2"/>
    <row r="1312" ht="60" customHeight="1" x14ac:dyDescent="0.2"/>
    <row r="1313" ht="60" customHeight="1" x14ac:dyDescent="0.2"/>
    <row r="1314" ht="60" customHeight="1" x14ac:dyDescent="0.2"/>
    <row r="1315" ht="60" customHeight="1" x14ac:dyDescent="0.2"/>
    <row r="1316" ht="60" customHeight="1" x14ac:dyDescent="0.2"/>
    <row r="1317" ht="60" customHeight="1" x14ac:dyDescent="0.2"/>
    <row r="1318" ht="60" customHeight="1" x14ac:dyDescent="0.2"/>
    <row r="1319" ht="60" customHeight="1" x14ac:dyDescent="0.2"/>
    <row r="1320" ht="60" customHeight="1" x14ac:dyDescent="0.2"/>
    <row r="1321" ht="60" customHeight="1" x14ac:dyDescent="0.2"/>
    <row r="1322" ht="60" customHeight="1" x14ac:dyDescent="0.2"/>
    <row r="1323" ht="60" customHeight="1" x14ac:dyDescent="0.2"/>
    <row r="1324" ht="60" customHeight="1" x14ac:dyDescent="0.2"/>
    <row r="1325" ht="60" customHeight="1" x14ac:dyDescent="0.2"/>
    <row r="1326" ht="60" customHeight="1" x14ac:dyDescent="0.2"/>
    <row r="1327" ht="60" customHeight="1" x14ac:dyDescent="0.2"/>
    <row r="1328" ht="60" customHeight="1" x14ac:dyDescent="0.2"/>
    <row r="1329" ht="60" customHeight="1" x14ac:dyDescent="0.2"/>
    <row r="1330" ht="60" customHeight="1" x14ac:dyDescent="0.2"/>
    <row r="1331" ht="60" customHeight="1" x14ac:dyDescent="0.2"/>
    <row r="1332" ht="60" customHeight="1" x14ac:dyDescent="0.2"/>
    <row r="1333" ht="60" customHeight="1" x14ac:dyDescent="0.2"/>
    <row r="1334" ht="60" customHeight="1" x14ac:dyDescent="0.2"/>
    <row r="1335" ht="60" customHeight="1" x14ac:dyDescent="0.2"/>
    <row r="1336" ht="60" customHeight="1" x14ac:dyDescent="0.2"/>
    <row r="1337" ht="60" customHeight="1" x14ac:dyDescent="0.2"/>
    <row r="1338" ht="60" customHeight="1" x14ac:dyDescent="0.2"/>
    <row r="1339" ht="60" customHeight="1" x14ac:dyDescent="0.2"/>
    <row r="1340" ht="60" customHeight="1" x14ac:dyDescent="0.2"/>
    <row r="1341" ht="60" customHeight="1" x14ac:dyDescent="0.2"/>
    <row r="1342" ht="60" customHeight="1" x14ac:dyDescent="0.2"/>
    <row r="1343" ht="60" customHeight="1" x14ac:dyDescent="0.2"/>
    <row r="1344" ht="60" customHeight="1" x14ac:dyDescent="0.2"/>
    <row r="1345" ht="60" customHeight="1" x14ac:dyDescent="0.2"/>
    <row r="1346" ht="60" customHeight="1" x14ac:dyDescent="0.2"/>
    <row r="1347" ht="60" customHeight="1" x14ac:dyDescent="0.2"/>
    <row r="1348" ht="60" customHeight="1" x14ac:dyDescent="0.2"/>
    <row r="1349" ht="60" customHeight="1" x14ac:dyDescent="0.2"/>
    <row r="1350" ht="60" customHeight="1" x14ac:dyDescent="0.2"/>
    <row r="1351" ht="60" customHeight="1" x14ac:dyDescent="0.2"/>
    <row r="1352" ht="60" customHeight="1" x14ac:dyDescent="0.2"/>
    <row r="1353" ht="60" customHeight="1" x14ac:dyDescent="0.2"/>
    <row r="1354" ht="60" customHeight="1" x14ac:dyDescent="0.2"/>
    <row r="1355" ht="60" customHeight="1" x14ac:dyDescent="0.2"/>
    <row r="1356" ht="60" customHeight="1" x14ac:dyDescent="0.2"/>
    <row r="1357" ht="60" customHeight="1" x14ac:dyDescent="0.2"/>
    <row r="1358" ht="60" customHeight="1" x14ac:dyDescent="0.2"/>
    <row r="1359" ht="60" customHeight="1" x14ac:dyDescent="0.2"/>
    <row r="1360" ht="60" customHeight="1" x14ac:dyDescent="0.2"/>
    <row r="1361" ht="60" customHeight="1" x14ac:dyDescent="0.2"/>
    <row r="1362" ht="60" customHeight="1" x14ac:dyDescent="0.2"/>
    <row r="1363" ht="60" customHeight="1" x14ac:dyDescent="0.2"/>
    <row r="1364" ht="60" customHeight="1" x14ac:dyDescent="0.2"/>
    <row r="1365" ht="60" customHeight="1" x14ac:dyDescent="0.2"/>
    <row r="1366" ht="60" customHeight="1" x14ac:dyDescent="0.2"/>
    <row r="1367" ht="60" customHeight="1" x14ac:dyDescent="0.2"/>
    <row r="1368" ht="60" customHeight="1" x14ac:dyDescent="0.2"/>
    <row r="1369" ht="60" customHeight="1" x14ac:dyDescent="0.2"/>
    <row r="1370" ht="60" customHeight="1" x14ac:dyDescent="0.2"/>
    <row r="1371" ht="60" customHeight="1" x14ac:dyDescent="0.2"/>
    <row r="1372" ht="60" customHeight="1" x14ac:dyDescent="0.2"/>
    <row r="1373" ht="60" customHeight="1" x14ac:dyDescent="0.2"/>
    <row r="1374" ht="60" customHeight="1" x14ac:dyDescent="0.2"/>
    <row r="1375" ht="60" customHeight="1" x14ac:dyDescent="0.2"/>
    <row r="1376" ht="60" customHeight="1" x14ac:dyDescent="0.2"/>
    <row r="1377" ht="60" customHeight="1" x14ac:dyDescent="0.2"/>
    <row r="1378" ht="60" customHeight="1" x14ac:dyDescent="0.2"/>
    <row r="1379" ht="60" customHeight="1" x14ac:dyDescent="0.2"/>
    <row r="1380" ht="60" customHeight="1" x14ac:dyDescent="0.2"/>
    <row r="1381" ht="60" customHeight="1" x14ac:dyDescent="0.2"/>
    <row r="1382" ht="60" customHeight="1" x14ac:dyDescent="0.2"/>
    <row r="1383" ht="60" customHeight="1" x14ac:dyDescent="0.2"/>
    <row r="1384" ht="60" customHeight="1" x14ac:dyDescent="0.2"/>
    <row r="1385" ht="60" customHeight="1" x14ac:dyDescent="0.2"/>
    <row r="1386" ht="60" customHeight="1" x14ac:dyDescent="0.2"/>
    <row r="1387" ht="60" customHeight="1" x14ac:dyDescent="0.2"/>
    <row r="1388" ht="60" customHeight="1" x14ac:dyDescent="0.2"/>
    <row r="1389" ht="60" customHeight="1" x14ac:dyDescent="0.2"/>
    <row r="1390" ht="60" customHeight="1" x14ac:dyDescent="0.2"/>
    <row r="1391" ht="60" customHeight="1" x14ac:dyDescent="0.2"/>
    <row r="1392" ht="60" customHeight="1" x14ac:dyDescent="0.2"/>
    <row r="1393" ht="60" customHeight="1" x14ac:dyDescent="0.2"/>
    <row r="1394" ht="60" customHeight="1" x14ac:dyDescent="0.2"/>
    <row r="1395" ht="60" customHeight="1" x14ac:dyDescent="0.2"/>
    <row r="1396" ht="60" customHeight="1" x14ac:dyDescent="0.2"/>
    <row r="1397" ht="60" customHeight="1" x14ac:dyDescent="0.2"/>
    <row r="1398" ht="60" customHeight="1" x14ac:dyDescent="0.2"/>
    <row r="1399" ht="60" customHeight="1" x14ac:dyDescent="0.2"/>
    <row r="1400" ht="60" customHeight="1" x14ac:dyDescent="0.2"/>
    <row r="1401" ht="60" customHeight="1" x14ac:dyDescent="0.2"/>
    <row r="1402" ht="60" customHeight="1" x14ac:dyDescent="0.2"/>
    <row r="1403" ht="60" customHeight="1" x14ac:dyDescent="0.2"/>
    <row r="1404" ht="60" customHeight="1" x14ac:dyDescent="0.2"/>
    <row r="1405" ht="60" customHeight="1" x14ac:dyDescent="0.2"/>
    <row r="1406" ht="60" customHeight="1" x14ac:dyDescent="0.2"/>
    <row r="1407" ht="60" customHeight="1" x14ac:dyDescent="0.2"/>
    <row r="1408" ht="60" customHeight="1" x14ac:dyDescent="0.2"/>
    <row r="1409" ht="60" customHeight="1" x14ac:dyDescent="0.2"/>
    <row r="1410" ht="60" customHeight="1" x14ac:dyDescent="0.2"/>
    <row r="1411" ht="60" customHeight="1" x14ac:dyDescent="0.2"/>
    <row r="1412" ht="60" customHeight="1" x14ac:dyDescent="0.2"/>
    <row r="1413" ht="60" customHeight="1" x14ac:dyDescent="0.2"/>
    <row r="1414" ht="60" customHeight="1" x14ac:dyDescent="0.2"/>
    <row r="1415" ht="60" customHeight="1" x14ac:dyDescent="0.2"/>
    <row r="1416" ht="60" customHeight="1" x14ac:dyDescent="0.2"/>
    <row r="1417" ht="60" customHeight="1" x14ac:dyDescent="0.2"/>
    <row r="1418" ht="60" customHeight="1" x14ac:dyDescent="0.2"/>
    <row r="1419" ht="60" customHeight="1" x14ac:dyDescent="0.2"/>
    <row r="1420" ht="60" customHeight="1" x14ac:dyDescent="0.2"/>
    <row r="1421" ht="60" customHeight="1" x14ac:dyDescent="0.2"/>
    <row r="1422" ht="60" customHeight="1" x14ac:dyDescent="0.2"/>
    <row r="1423" ht="60" customHeight="1" x14ac:dyDescent="0.2"/>
    <row r="1424" ht="60" customHeight="1" x14ac:dyDescent="0.2"/>
    <row r="1425" ht="60" customHeight="1" x14ac:dyDescent="0.2"/>
    <row r="1426" ht="60" customHeight="1" x14ac:dyDescent="0.2"/>
    <row r="1427" ht="60" customHeight="1" x14ac:dyDescent="0.2"/>
    <row r="1428" ht="60" customHeight="1" x14ac:dyDescent="0.2"/>
    <row r="1429" ht="60" customHeight="1" x14ac:dyDescent="0.2"/>
    <row r="1430" ht="60" customHeight="1" x14ac:dyDescent="0.2"/>
    <row r="1431" ht="60" customHeight="1" x14ac:dyDescent="0.2"/>
    <row r="1432" ht="60" customHeight="1" x14ac:dyDescent="0.2"/>
    <row r="1433" ht="60" customHeight="1" x14ac:dyDescent="0.2"/>
    <row r="1434" ht="60" customHeight="1" x14ac:dyDescent="0.2"/>
    <row r="1435" ht="60" customHeight="1" x14ac:dyDescent="0.2"/>
    <row r="1436" ht="60" customHeight="1" x14ac:dyDescent="0.2"/>
    <row r="1437" ht="60" customHeight="1" x14ac:dyDescent="0.2"/>
    <row r="1438" ht="60" customHeight="1" x14ac:dyDescent="0.2"/>
    <row r="1439" ht="60" customHeight="1" x14ac:dyDescent="0.2"/>
    <row r="1440" ht="60" customHeight="1" x14ac:dyDescent="0.2"/>
    <row r="1441" ht="60" customHeight="1" x14ac:dyDescent="0.2"/>
    <row r="1442" ht="60" customHeight="1" x14ac:dyDescent="0.2"/>
    <row r="1443" ht="60" customHeight="1" x14ac:dyDescent="0.2"/>
    <row r="1444" ht="60" customHeight="1" x14ac:dyDescent="0.2"/>
    <row r="1445" ht="60" customHeight="1" x14ac:dyDescent="0.2"/>
    <row r="1446" ht="60" customHeight="1" x14ac:dyDescent="0.2"/>
    <row r="1447" ht="60" customHeight="1" x14ac:dyDescent="0.2"/>
    <row r="1448" ht="60" customHeight="1" x14ac:dyDescent="0.2"/>
    <row r="1449" ht="60" customHeight="1" x14ac:dyDescent="0.2"/>
    <row r="1450" ht="60" customHeight="1" x14ac:dyDescent="0.2"/>
    <row r="1451" ht="60" customHeight="1" x14ac:dyDescent="0.2"/>
    <row r="1452" ht="60" customHeight="1" x14ac:dyDescent="0.2"/>
    <row r="1453" ht="60" customHeight="1" x14ac:dyDescent="0.2"/>
    <row r="1454" ht="60" customHeight="1" x14ac:dyDescent="0.2"/>
    <row r="1455" ht="60" customHeight="1" x14ac:dyDescent="0.2"/>
    <row r="1456" ht="60" customHeight="1" x14ac:dyDescent="0.2"/>
    <row r="1457" ht="60" customHeight="1" x14ac:dyDescent="0.2"/>
    <row r="1458" ht="60" customHeight="1" x14ac:dyDescent="0.2"/>
    <row r="1459" ht="60" customHeight="1" x14ac:dyDescent="0.2"/>
    <row r="1460" ht="60" customHeight="1" x14ac:dyDescent="0.2"/>
    <row r="1461" ht="60" customHeight="1" x14ac:dyDescent="0.2"/>
    <row r="1462" ht="60" customHeight="1" x14ac:dyDescent="0.2"/>
    <row r="1463" ht="60" customHeight="1" x14ac:dyDescent="0.2"/>
    <row r="1464" ht="60" customHeight="1" x14ac:dyDescent="0.2"/>
    <row r="1465" ht="60" customHeight="1" x14ac:dyDescent="0.2"/>
    <row r="1466" ht="60" customHeight="1" x14ac:dyDescent="0.2"/>
    <row r="1467" ht="60" customHeight="1" x14ac:dyDescent="0.2"/>
    <row r="1468" ht="60" customHeight="1" x14ac:dyDescent="0.2"/>
    <row r="1469" ht="60" customHeight="1" x14ac:dyDescent="0.2"/>
    <row r="1470" ht="60" customHeight="1" x14ac:dyDescent="0.2"/>
    <row r="1471" ht="60" customHeight="1" x14ac:dyDescent="0.2"/>
    <row r="1472" ht="60" customHeight="1" x14ac:dyDescent="0.2"/>
    <row r="1473" ht="60" customHeight="1" x14ac:dyDescent="0.2"/>
    <row r="1474" ht="60" customHeight="1" x14ac:dyDescent="0.2"/>
    <row r="1475" ht="60" customHeight="1" x14ac:dyDescent="0.2"/>
    <row r="1476" ht="60" customHeight="1" x14ac:dyDescent="0.2"/>
    <row r="1477" ht="60" customHeight="1" x14ac:dyDescent="0.2"/>
    <row r="1478" ht="60" customHeight="1" x14ac:dyDescent="0.2"/>
    <row r="1479" ht="60" customHeight="1" x14ac:dyDescent="0.2"/>
  </sheetData>
  <phoneticPr fontId="0" type="noConversion"/>
  <pageMargins left="0.74791666666666667" right="0.74791666666666667" top="0.98402777777777783" bottom="0.98402777777777783" header="0.51180555555555562" footer="0.51180555555555562"/>
  <pageSetup paperSize="9" firstPageNumber="0" orientation="landscape" horizontalDpi="300" verticalDpi="300" r:id="rId1"/>
  <headerFooter alignWithMargins="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Sheet13">
    <tabColor theme="2" tint="-9.9978637043366805E-2"/>
  </sheetPr>
  <dimension ref="B1:B1592"/>
  <sheetViews>
    <sheetView showGridLines="0" showZeros="0" topLeftCell="A58" workbookViewId="0">
      <selection activeCell="E15" sqref="E15"/>
    </sheetView>
  </sheetViews>
  <sheetFormatPr baseColWidth="10" defaultColWidth="11.85546875" defaultRowHeight="12.75" x14ac:dyDescent="0.2"/>
  <cols>
    <col min="1" max="1" width="2.5703125" customWidth="1"/>
    <col min="2" max="2" width="127.28515625" style="1" customWidth="1"/>
    <col min="3" max="3" width="2.28515625" customWidth="1"/>
  </cols>
  <sheetData>
    <row r="1" spans="2:2" ht="3.75" customHeight="1" thickBot="1" x14ac:dyDescent="0.25"/>
    <row r="2" spans="2:2" ht="60" customHeight="1" thickTop="1" thickBot="1" x14ac:dyDescent="0.25">
      <c r="B2" s="2" t="str">
        <f>Overnatting!$B$55</f>
        <v>Sunndal videregående</v>
      </c>
    </row>
    <row r="3" spans="2:2" ht="60" customHeight="1" thickTop="1" x14ac:dyDescent="0.35">
      <c r="B3" s="3"/>
    </row>
    <row r="4" spans="2:2" ht="60" customHeight="1" x14ac:dyDescent="0.2">
      <c r="B4" s="4" t="str">
        <f>Overnatting!$C$54</f>
        <v>Grupperom 10.trinn</v>
      </c>
    </row>
    <row r="5" spans="2:2" ht="60" customHeight="1" x14ac:dyDescent="0.8">
      <c r="B5" s="5" t="str">
        <f>Overnatting!$C$54</f>
        <v>Grupperom 10.trinn</v>
      </c>
    </row>
    <row r="6" spans="2:2" ht="60" customHeight="1" x14ac:dyDescent="0.45">
      <c r="B6" s="6" t="e">
        <f>Overnatting!#REF!</f>
        <v>#REF!</v>
      </c>
    </row>
    <row r="7" spans="2:2" ht="60" customHeight="1" x14ac:dyDescent="0.5">
      <c r="B7" s="7" t="e">
        <f>Overnatting!#REF!</f>
        <v>#REF!</v>
      </c>
    </row>
    <row r="8" spans="2:2" ht="60" customHeight="1" thickBot="1" x14ac:dyDescent="0.25">
      <c r="B8" s="8"/>
    </row>
    <row r="9" spans="2:2" ht="14.25" customHeight="1" thickTop="1" thickBot="1" x14ac:dyDescent="0.25"/>
    <row r="10" spans="2:2" ht="60" customHeight="1" thickTop="1" thickBot="1" x14ac:dyDescent="0.25">
      <c r="B10" s="2" t="str">
        <f>Overnatting!$B$56</f>
        <v>Sunndal videregående</v>
      </c>
    </row>
    <row r="11" spans="2:2" ht="60" customHeight="1" thickTop="1" x14ac:dyDescent="0.35">
      <c r="B11" s="3"/>
    </row>
    <row r="12" spans="2:2" ht="60" customHeight="1" x14ac:dyDescent="0.2">
      <c r="B12" s="4" t="str">
        <f>Overnatting!$C$56</f>
        <v>Bygg 2 - Klasserom 216</v>
      </c>
    </row>
    <row r="13" spans="2:2" ht="60" customHeight="1" x14ac:dyDescent="0.8">
      <c r="B13" s="5" t="str">
        <f>Overnatting!$F$55</f>
        <v>Træff</v>
      </c>
    </row>
    <row r="14" spans="2:2" ht="60" customHeight="1" x14ac:dyDescent="0.45">
      <c r="B14" s="6" t="str">
        <f>Overnatting!$I$55</f>
        <v>Tove Charlotte Æsøy</v>
      </c>
    </row>
    <row r="15" spans="2:2" ht="60" customHeight="1" x14ac:dyDescent="0.5">
      <c r="B15" s="7" t="str">
        <f>Overnatting!$G$55</f>
        <v>J14/15 - 9er</v>
      </c>
    </row>
    <row r="16" spans="2:2" ht="60" customHeight="1" thickBot="1" x14ac:dyDescent="0.25">
      <c r="B16" s="8"/>
    </row>
    <row r="17" spans="2:2" ht="15.75" customHeight="1" thickTop="1" thickBot="1" x14ac:dyDescent="0.25"/>
    <row r="18" spans="2:2" ht="60" customHeight="1" thickTop="1" thickBot="1" x14ac:dyDescent="0.25">
      <c r="B18" s="2" t="str">
        <f>Overnatting!$B$58</f>
        <v>Sunndal videregående</v>
      </c>
    </row>
    <row r="19" spans="2:2" ht="60" customHeight="1" thickTop="1" x14ac:dyDescent="0.35">
      <c r="B19" s="3"/>
    </row>
    <row r="20" spans="2:2" ht="60" customHeight="1" x14ac:dyDescent="0.2">
      <c r="B20" s="4" t="str">
        <f>Overnatting!$C$58</f>
        <v>Bygg 2 - Klasserom 222</v>
      </c>
    </row>
    <row r="21" spans="2:2" ht="60" customHeight="1" x14ac:dyDescent="0.8">
      <c r="B21" s="5" t="str">
        <f>Overnatting!$F$28</f>
        <v>Aksla IL</v>
      </c>
    </row>
    <row r="22" spans="2:2" ht="60" customHeight="1" x14ac:dyDescent="0.45">
      <c r="B22" s="6" t="str">
        <f>Overnatting!$I$28</f>
        <v>Camilla Fjørtoft</v>
      </c>
    </row>
    <row r="23" spans="2:2" ht="60" customHeight="1" x14ac:dyDescent="0.5">
      <c r="B23" s="7" t="str">
        <f>Overnatting!$G$28</f>
        <v>J12</v>
      </c>
    </row>
    <row r="24" spans="2:2" ht="60" customHeight="1" thickBot="1" x14ac:dyDescent="0.25">
      <c r="B24" s="8"/>
    </row>
    <row r="25" spans="2:2" ht="10.5" customHeight="1" thickTop="1" thickBot="1" x14ac:dyDescent="0.25"/>
    <row r="26" spans="2:2" ht="60" customHeight="1" thickTop="1" thickBot="1" x14ac:dyDescent="0.25">
      <c r="B26" s="2" t="str">
        <f>Overnatting!$B$59</f>
        <v>Sunndal videregående</v>
      </c>
    </row>
    <row r="27" spans="2:2" ht="60" customHeight="1" thickTop="1" x14ac:dyDescent="0.35">
      <c r="B27" s="3"/>
    </row>
    <row r="28" spans="2:2" ht="60" customHeight="1" x14ac:dyDescent="0.2">
      <c r="B28" s="4" t="str">
        <f>Overnatting!$C$59</f>
        <v>Bygg 2 - Klasserom 224</v>
      </c>
    </row>
    <row r="29" spans="2:2" ht="60" customHeight="1" x14ac:dyDescent="0.8">
      <c r="B29" s="5" t="e">
        <f>Overnatting!#REF!</f>
        <v>#REF!</v>
      </c>
    </row>
    <row r="30" spans="2:2" ht="60" customHeight="1" x14ac:dyDescent="0.45">
      <c r="B30" s="6" t="e">
        <f>Overnatting!#REF!</f>
        <v>#REF!</v>
      </c>
    </row>
    <row r="31" spans="2:2" ht="60" customHeight="1" x14ac:dyDescent="0.5">
      <c r="B31" s="7" t="e">
        <f>Overnatting!#REF!</f>
        <v>#REF!</v>
      </c>
    </row>
    <row r="32" spans="2:2" ht="60" customHeight="1" thickBot="1" x14ac:dyDescent="0.25">
      <c r="B32" s="8"/>
    </row>
    <row r="33" spans="2:2" ht="12" customHeight="1" thickTop="1" thickBot="1" x14ac:dyDescent="0.25"/>
    <row r="34" spans="2:2" ht="60" customHeight="1" thickTop="1" thickBot="1" x14ac:dyDescent="0.25">
      <c r="B34" s="2" t="str">
        <f>Overnatting!$B$60</f>
        <v>Sunndal videregående</v>
      </c>
    </row>
    <row r="35" spans="2:2" ht="60" customHeight="1" thickTop="1" x14ac:dyDescent="0.35">
      <c r="B35" s="3"/>
    </row>
    <row r="36" spans="2:2" ht="60" customHeight="1" x14ac:dyDescent="0.2">
      <c r="B36" s="4" t="str">
        <f>Overnatting!$C$60</f>
        <v>Bygg 3 - Klasserom 102</v>
      </c>
    </row>
    <row r="37" spans="2:2" ht="60" customHeight="1" x14ac:dyDescent="0.8">
      <c r="B37" s="5" t="str">
        <f>Overnatting!$F$60</f>
        <v>Molde FK</v>
      </c>
    </row>
    <row r="38" spans="2:2" ht="60" customHeight="1" x14ac:dyDescent="0.45">
      <c r="B38" s="6" t="str">
        <f>Overnatting!$I$60</f>
        <v>Karine Clausen-Bekken</v>
      </c>
    </row>
    <row r="39" spans="2:2" ht="60" customHeight="1" x14ac:dyDescent="0.5">
      <c r="B39" s="7" t="str">
        <f>Overnatting!$G$60</f>
        <v>J16/17</v>
      </c>
    </row>
    <row r="40" spans="2:2" ht="60" customHeight="1" thickBot="1" x14ac:dyDescent="0.25">
      <c r="B40" s="8"/>
    </row>
    <row r="41" spans="2:2" ht="10.5" customHeight="1" thickTop="1" x14ac:dyDescent="0.2"/>
    <row r="42" spans="2:2" ht="9.75" customHeight="1" thickBot="1" x14ac:dyDescent="0.25"/>
    <row r="43" spans="2:2" ht="60" customHeight="1" thickTop="1" thickBot="1" x14ac:dyDescent="0.25">
      <c r="B43" s="2" t="str">
        <f>Overnatting!$B$61</f>
        <v>Sunndal videregående</v>
      </c>
    </row>
    <row r="44" spans="2:2" ht="60" customHeight="1" thickTop="1" x14ac:dyDescent="0.35">
      <c r="B44" s="3"/>
    </row>
    <row r="45" spans="2:2" ht="60" customHeight="1" x14ac:dyDescent="0.2">
      <c r="B45" s="4" t="str">
        <f>Overnatting!$C$61</f>
        <v>Bygg 3 - Klasserom 104</v>
      </c>
    </row>
    <row r="46" spans="2:2" ht="60" customHeight="1" x14ac:dyDescent="0.8">
      <c r="B46" s="5" t="str">
        <f>Overnatting!$F$61</f>
        <v>Kristiansund FK</v>
      </c>
    </row>
    <row r="47" spans="2:2" ht="60" customHeight="1" x14ac:dyDescent="0.45">
      <c r="B47" s="6" t="str">
        <f>Overnatting!$I$61</f>
        <v>Frode Sveen</v>
      </c>
    </row>
    <row r="48" spans="2:2" ht="60" customHeight="1" x14ac:dyDescent="0.5">
      <c r="B48" s="7" t="str">
        <f>Overnatting!$G$61</f>
        <v>J9/10</v>
      </c>
    </row>
    <row r="49" spans="2:2" ht="60" customHeight="1" thickBot="1" x14ac:dyDescent="0.25">
      <c r="B49" s="8"/>
    </row>
    <row r="50" spans="2:2" ht="9.75" customHeight="1" thickTop="1" thickBot="1" x14ac:dyDescent="0.25"/>
    <row r="51" spans="2:2" ht="60" customHeight="1" thickTop="1" thickBot="1" x14ac:dyDescent="0.25">
      <c r="B51" s="2" t="str">
        <f>Overnatting!$B$62</f>
        <v>Sunndal videregående</v>
      </c>
    </row>
    <row r="52" spans="2:2" ht="60" customHeight="1" thickTop="1" x14ac:dyDescent="0.35">
      <c r="B52" s="3"/>
    </row>
    <row r="53" spans="2:2" ht="60" customHeight="1" x14ac:dyDescent="0.2">
      <c r="B53" s="4" t="str">
        <f>Overnatting!$C$62</f>
        <v>Bygg 3 - Klasserom 107 (stort)</v>
      </c>
    </row>
    <row r="54" spans="2:2" ht="60" customHeight="1" x14ac:dyDescent="0.8">
      <c r="B54" s="5" t="str">
        <f>Overnatting!$F$9</f>
        <v>Kristiansund FK - 1</v>
      </c>
    </row>
    <row r="55" spans="2:2" ht="60" customHeight="1" x14ac:dyDescent="0.45">
      <c r="B55" s="6" t="str">
        <f>Overnatting!$I$9</f>
        <v>Ola Mjønes Loe</v>
      </c>
    </row>
    <row r="56" spans="2:2" ht="60" customHeight="1" x14ac:dyDescent="0.5">
      <c r="B56" s="7" t="str">
        <f>Overnatting!$G$9</f>
        <v>G15/16</v>
      </c>
    </row>
    <row r="57" spans="2:2" ht="60" customHeight="1" thickBot="1" x14ac:dyDescent="0.25">
      <c r="B57" s="8"/>
    </row>
    <row r="58" spans="2:2" ht="8.25" customHeight="1" thickTop="1" thickBot="1" x14ac:dyDescent="0.25"/>
    <row r="59" spans="2:2" ht="60" customHeight="1" thickTop="1" thickBot="1" x14ac:dyDescent="0.25">
      <c r="B59" s="2" t="str">
        <f>Overnatting!$B$63</f>
        <v>Sunndal videregående</v>
      </c>
    </row>
    <row r="60" spans="2:2" ht="60" customHeight="1" thickTop="1" x14ac:dyDescent="0.35">
      <c r="B60" s="3"/>
    </row>
    <row r="61" spans="2:2" ht="60" customHeight="1" x14ac:dyDescent="0.2">
      <c r="B61" s="4" t="str">
        <f>Overnatting!$C$63</f>
        <v>Bygg 3 - Klasserom 203</v>
      </c>
    </row>
    <row r="62" spans="2:2" ht="60" customHeight="1" x14ac:dyDescent="0.8">
      <c r="B62" s="5" t="str">
        <f>Overnatting!$F$59</f>
        <v>Strindheim IL - 4</v>
      </c>
    </row>
    <row r="63" spans="2:2" ht="60" customHeight="1" x14ac:dyDescent="0.45">
      <c r="B63" s="6" t="str">
        <f>Overnatting!$I$59</f>
        <v>Siv Johanne Grønmo</v>
      </c>
    </row>
    <row r="64" spans="2:2" ht="60" customHeight="1" x14ac:dyDescent="0.5">
      <c r="B64" s="7" t="str">
        <f>Overnatting!$G$59</f>
        <v>J12</v>
      </c>
    </row>
    <row r="65" spans="2:2" ht="60" customHeight="1" thickBot="1" x14ac:dyDescent="0.25">
      <c r="B65" s="8"/>
    </row>
    <row r="66" spans="2:2" ht="6" customHeight="1" thickTop="1" thickBot="1" x14ac:dyDescent="0.25"/>
    <row r="67" spans="2:2" ht="60" customHeight="1" thickTop="1" thickBot="1" x14ac:dyDescent="0.25">
      <c r="B67" s="2" t="str">
        <f>Overnatting!$B$64</f>
        <v>Sunndal videregående</v>
      </c>
    </row>
    <row r="68" spans="2:2" ht="60" customHeight="1" thickTop="1" x14ac:dyDescent="0.35">
      <c r="B68" s="3"/>
    </row>
    <row r="69" spans="2:2" ht="60" customHeight="1" x14ac:dyDescent="0.2">
      <c r="B69" s="4" t="str">
        <f>Overnatting!$C$64</f>
        <v>Bygg 3 - Klasserom 204</v>
      </c>
    </row>
    <row r="70" spans="2:2" ht="60" customHeight="1" x14ac:dyDescent="0.8">
      <c r="B70" s="5" t="str">
        <f>Overnatting!$F$64</f>
        <v>Tiller IL</v>
      </c>
    </row>
    <row r="71" spans="2:2" ht="60" customHeight="1" x14ac:dyDescent="0.45">
      <c r="B71" s="6" t="str">
        <f>Overnatting!$I$64</f>
        <v>Trond Espen Aalberg</v>
      </c>
    </row>
    <row r="72" spans="2:2" ht="60" customHeight="1" x14ac:dyDescent="0.5">
      <c r="B72" s="7" t="str">
        <f>Overnatting!$G$64</f>
        <v>G14 - 11er</v>
      </c>
    </row>
    <row r="73" spans="2:2" ht="60" customHeight="1" thickBot="1" x14ac:dyDescent="0.25">
      <c r="B73" s="8"/>
    </row>
    <row r="74" spans="2:2" ht="8.25" customHeight="1" thickTop="1" thickBot="1" x14ac:dyDescent="0.25"/>
    <row r="75" spans="2:2" ht="60" customHeight="1" thickTop="1" thickBot="1" x14ac:dyDescent="0.25">
      <c r="B75" s="2" t="str">
        <f>Overnatting!$B$65</f>
        <v>Sunndal videregående</v>
      </c>
    </row>
    <row r="76" spans="2:2" ht="60" customHeight="1" thickTop="1" x14ac:dyDescent="0.35">
      <c r="B76" s="3"/>
    </row>
    <row r="77" spans="2:2" ht="60" customHeight="1" x14ac:dyDescent="0.2">
      <c r="B77" s="4" t="str">
        <f>Overnatting!$C$65</f>
        <v>Bygg 3 - Klasserom 205</v>
      </c>
    </row>
    <row r="78" spans="2:2" ht="60" customHeight="1" x14ac:dyDescent="0.8">
      <c r="B78" s="5" t="str">
        <f>Overnatting!$F$65</f>
        <v>Tiller IL</v>
      </c>
    </row>
    <row r="79" spans="2:2" ht="60" customHeight="1" x14ac:dyDescent="0.45">
      <c r="B79" s="6" t="str">
        <f>Overnatting!$I$65</f>
        <v>Roar Aalbu</v>
      </c>
    </row>
    <row r="80" spans="2:2" ht="60" customHeight="1" x14ac:dyDescent="0.5">
      <c r="B80" s="7" t="str">
        <f>Overnatting!$G$65</f>
        <v>G13</v>
      </c>
    </row>
    <row r="81" spans="2:2" ht="60" customHeight="1" thickBot="1" x14ac:dyDescent="0.25">
      <c r="B81" s="8"/>
    </row>
    <row r="82" spans="2:2" ht="12" customHeight="1" thickTop="1" x14ac:dyDescent="0.2"/>
    <row r="83" spans="2:2" ht="6" customHeight="1" thickBot="1" x14ac:dyDescent="0.25"/>
    <row r="84" spans="2:2" ht="60" customHeight="1" thickTop="1" thickBot="1" x14ac:dyDescent="0.25">
      <c r="B84" s="2" t="str">
        <f>Overnatting!$B$57</f>
        <v>Sunndal videregående</v>
      </c>
    </row>
    <row r="85" spans="2:2" ht="60" customHeight="1" thickTop="1" x14ac:dyDescent="0.35">
      <c r="B85" s="3"/>
    </row>
    <row r="86" spans="2:2" ht="60" customHeight="1" x14ac:dyDescent="0.2">
      <c r="B86" s="4" t="str">
        <f>Overnatting!$C$57</f>
        <v>Bygg 2 - Klasserom 218</v>
      </c>
    </row>
    <row r="87" spans="2:2" ht="60" customHeight="1" x14ac:dyDescent="0.8">
      <c r="B87" s="5" t="str">
        <f>Overnatting!$F$57</f>
        <v>Trygg/Lade, SK</v>
      </c>
    </row>
    <row r="88" spans="2:2" ht="60" customHeight="1" x14ac:dyDescent="0.45">
      <c r="B88" s="6" t="str">
        <f>Overnatting!$I$57</f>
        <v>Roar Eriksen/ samsdal</v>
      </c>
    </row>
    <row r="89" spans="2:2" ht="60" customHeight="1" x14ac:dyDescent="0.5">
      <c r="B89" s="7" t="str">
        <f>Overnatting!$G$57</f>
        <v>J12 og J13</v>
      </c>
    </row>
    <row r="90" spans="2:2" ht="60" customHeight="1" thickBot="1" x14ac:dyDescent="0.25">
      <c r="B90" s="8"/>
    </row>
    <row r="91" spans="2:2" ht="8.25" customHeight="1" thickTop="1" x14ac:dyDescent="0.2"/>
    <row r="92" spans="2:2" ht="13.5" customHeight="1" thickBot="1" x14ac:dyDescent="0.25"/>
    <row r="93" spans="2:2" ht="60" customHeight="1" thickTop="1" thickBot="1" x14ac:dyDescent="0.25">
      <c r="B93" s="2" t="str">
        <f>Overnatting!$B$66</f>
        <v>Sunndal videregående</v>
      </c>
    </row>
    <row r="94" spans="2:2" ht="60" customHeight="1" thickTop="1" x14ac:dyDescent="0.35">
      <c r="B94" s="3"/>
    </row>
    <row r="95" spans="2:2" ht="60" customHeight="1" x14ac:dyDescent="0.2">
      <c r="B95" s="4" t="str">
        <f>Overnatting!$C$66</f>
        <v>Bygg 3 - Klasserom 208</v>
      </c>
    </row>
    <row r="96" spans="2:2" ht="60" customHeight="1" x14ac:dyDescent="0.8">
      <c r="B96" s="5" t="str">
        <f>Overnatting!$F$66</f>
        <v>Aksla IL</v>
      </c>
    </row>
    <row r="97" spans="2:2" ht="60" customHeight="1" x14ac:dyDescent="0.45">
      <c r="B97" s="6" t="str">
        <f>Overnatting!$I$66</f>
        <v>Johan Frisvold</v>
      </c>
    </row>
    <row r="98" spans="2:2" ht="60" customHeight="1" x14ac:dyDescent="0.5">
      <c r="B98" s="7" t="str">
        <f>Overnatting!$G$66</f>
        <v>J16/17</v>
      </c>
    </row>
    <row r="99" spans="2:2" ht="60" customHeight="1" thickBot="1" x14ac:dyDescent="0.25">
      <c r="B99" s="8"/>
    </row>
    <row r="100" spans="2:2" ht="8.25" customHeight="1" thickTop="1" x14ac:dyDescent="0.2"/>
    <row r="101" spans="2:2" ht="15.75" customHeight="1" thickBot="1" x14ac:dyDescent="0.25"/>
    <row r="102" spans="2:2" ht="60" customHeight="1" thickTop="1" thickBot="1" x14ac:dyDescent="0.25">
      <c r="B102" s="2" t="str">
        <f>Overnatting!$B$67</f>
        <v>Sunndal videregående</v>
      </c>
    </row>
    <row r="103" spans="2:2" ht="60" customHeight="1" thickTop="1" x14ac:dyDescent="0.35">
      <c r="B103" s="3"/>
    </row>
    <row r="104" spans="2:2" ht="60" customHeight="1" x14ac:dyDescent="0.2">
      <c r="B104" s="4" t="str">
        <f>Overnatting!$C$67</f>
        <v>Bygg 3 - Klasserom 209</v>
      </c>
    </row>
    <row r="105" spans="2:2" ht="60" customHeight="1" x14ac:dyDescent="0.8">
      <c r="B105" s="5" t="str">
        <f>Overnatting!$F$85</f>
        <v>Molde FK - 1</v>
      </c>
    </row>
    <row r="106" spans="2:2" ht="60" customHeight="1" x14ac:dyDescent="0.45">
      <c r="B106" s="6" t="str">
        <f>Overnatting!$I$85</f>
        <v>Einar Ravn Støvreide</v>
      </c>
    </row>
    <row r="107" spans="2:2" ht="60" customHeight="1" x14ac:dyDescent="0.5">
      <c r="B107" s="7" t="str">
        <f>Overnatting!$G$85</f>
        <v>G11</v>
      </c>
    </row>
    <row r="108" spans="2:2" ht="60" customHeight="1" thickBot="1" x14ac:dyDescent="0.25">
      <c r="B108" s="8"/>
    </row>
    <row r="109" spans="2:2" ht="15" customHeight="1" thickTop="1" x14ac:dyDescent="0.2"/>
    <row r="110" spans="2:2" ht="8.25" customHeight="1" thickBot="1" x14ac:dyDescent="0.25"/>
    <row r="111" spans="2:2" ht="60" customHeight="1" thickTop="1" thickBot="1" x14ac:dyDescent="0.25">
      <c r="B111" s="2" t="str">
        <f>Overnatting!$B$68</f>
        <v>Sunndal videregående</v>
      </c>
    </row>
    <row r="112" spans="2:2" ht="60" customHeight="1" thickTop="1" x14ac:dyDescent="0.35">
      <c r="B112" s="3"/>
    </row>
    <row r="113" spans="2:2" ht="60" customHeight="1" x14ac:dyDescent="0.2">
      <c r="B113" s="4" t="str">
        <f>Overnatting!$C$68</f>
        <v>Bygg 3 - Klasserom 210</v>
      </c>
    </row>
    <row r="114" spans="2:2" ht="60" customHeight="1" x14ac:dyDescent="0.8">
      <c r="B114" s="5" t="e">
        <f>Overnatting!#REF!</f>
        <v>#REF!</v>
      </c>
    </row>
    <row r="115" spans="2:2" ht="60" customHeight="1" x14ac:dyDescent="0.45">
      <c r="B115" s="6" t="e">
        <f>Overnatting!#REF!</f>
        <v>#REF!</v>
      </c>
    </row>
    <row r="116" spans="2:2" ht="60" customHeight="1" x14ac:dyDescent="0.5">
      <c r="B116" s="7" t="e">
        <f>Overnatting!#REF!</f>
        <v>#REF!</v>
      </c>
    </row>
    <row r="117" spans="2:2" ht="60" customHeight="1" thickBot="1" x14ac:dyDescent="0.25">
      <c r="B117" s="8"/>
    </row>
    <row r="118" spans="2:2" ht="10.5" customHeight="1" thickTop="1" x14ac:dyDescent="0.2"/>
    <row r="119" spans="2:2" ht="14.25" customHeight="1" x14ac:dyDescent="0.2"/>
    <row r="120" spans="2:2" ht="60" customHeight="1" x14ac:dyDescent="0.2">
      <c r="B120"/>
    </row>
    <row r="121" spans="2:2" ht="60" customHeight="1" x14ac:dyDescent="0.2">
      <c r="B121"/>
    </row>
    <row r="122" spans="2:2" ht="60" customHeight="1" x14ac:dyDescent="0.2">
      <c r="B122"/>
    </row>
    <row r="123" spans="2:2" ht="60" customHeight="1" x14ac:dyDescent="0.2">
      <c r="B123"/>
    </row>
    <row r="124" spans="2:2" ht="60" customHeight="1" x14ac:dyDescent="0.2">
      <c r="B124"/>
    </row>
    <row r="125" spans="2:2" ht="60" customHeight="1" x14ac:dyDescent="0.2">
      <c r="B125"/>
    </row>
    <row r="126" spans="2:2" ht="60" customHeight="1" x14ac:dyDescent="0.2">
      <c r="B126"/>
    </row>
    <row r="127" spans="2:2" ht="10.5" customHeight="1" x14ac:dyDescent="0.2">
      <c r="B127"/>
    </row>
    <row r="128" spans="2:2" ht="14.25" customHeight="1" x14ac:dyDescent="0.2">
      <c r="B128"/>
    </row>
    <row r="129" spans="2:2" ht="60" customHeight="1" x14ac:dyDescent="0.2">
      <c r="B129"/>
    </row>
    <row r="130" spans="2:2" ht="60" customHeight="1" x14ac:dyDescent="0.2">
      <c r="B130"/>
    </row>
    <row r="131" spans="2:2" ht="60" customHeight="1" x14ac:dyDescent="0.2">
      <c r="B131"/>
    </row>
    <row r="132" spans="2:2" ht="60" customHeight="1" x14ac:dyDescent="0.2">
      <c r="B132"/>
    </row>
    <row r="133" spans="2:2" ht="60" customHeight="1" x14ac:dyDescent="0.2">
      <c r="B133"/>
    </row>
    <row r="134" spans="2:2" ht="60" customHeight="1" x14ac:dyDescent="0.2">
      <c r="B134"/>
    </row>
    <row r="135" spans="2:2" ht="60" customHeight="1" x14ac:dyDescent="0.2">
      <c r="B135"/>
    </row>
    <row r="136" spans="2:2" ht="10.5" customHeight="1" x14ac:dyDescent="0.2">
      <c r="B136"/>
    </row>
    <row r="137" spans="2:2" ht="14.25" customHeight="1" x14ac:dyDescent="0.2">
      <c r="B137"/>
    </row>
    <row r="138" spans="2:2" ht="60" customHeight="1" x14ac:dyDescent="0.2">
      <c r="B138"/>
    </row>
    <row r="139" spans="2:2" ht="60" customHeight="1" x14ac:dyDescent="0.2">
      <c r="B139"/>
    </row>
    <row r="140" spans="2:2" ht="60" customHeight="1" x14ac:dyDescent="0.2">
      <c r="B140"/>
    </row>
    <row r="141" spans="2:2" ht="60" customHeight="1" x14ac:dyDescent="0.2">
      <c r="B141"/>
    </row>
    <row r="142" spans="2:2" ht="60" customHeight="1" x14ac:dyDescent="0.2">
      <c r="B142"/>
    </row>
    <row r="143" spans="2:2" ht="60" customHeight="1" x14ac:dyDescent="0.2">
      <c r="B143"/>
    </row>
    <row r="144" spans="2:2" ht="60" customHeight="1" x14ac:dyDescent="0.2">
      <c r="B144"/>
    </row>
    <row r="145" spans="2:2" ht="10.5" customHeight="1" x14ac:dyDescent="0.2">
      <c r="B145"/>
    </row>
    <row r="146" spans="2:2" ht="14.25" customHeight="1" x14ac:dyDescent="0.2">
      <c r="B146"/>
    </row>
    <row r="147" spans="2:2" ht="60" customHeight="1" x14ac:dyDescent="0.2"/>
    <row r="148" spans="2:2" ht="60" customHeight="1" x14ac:dyDescent="0.2"/>
    <row r="149" spans="2:2" ht="60" customHeight="1" x14ac:dyDescent="0.2"/>
    <row r="150" spans="2:2" ht="60" customHeight="1" x14ac:dyDescent="0.2"/>
    <row r="151" spans="2:2" ht="60" customHeight="1" x14ac:dyDescent="0.2"/>
    <row r="152" spans="2:2" ht="60" customHeight="1" x14ac:dyDescent="0.2"/>
    <row r="153" spans="2:2" ht="60" customHeight="1" x14ac:dyDescent="0.2"/>
    <row r="154" spans="2:2" ht="60" customHeight="1" x14ac:dyDescent="0.2"/>
    <row r="155" spans="2:2" ht="60" customHeight="1" x14ac:dyDescent="0.2"/>
    <row r="156" spans="2:2" ht="60" customHeight="1" x14ac:dyDescent="0.2"/>
    <row r="157" spans="2:2" ht="60" customHeight="1" x14ac:dyDescent="0.2"/>
    <row r="158" spans="2:2" ht="60" customHeight="1" x14ac:dyDescent="0.2"/>
    <row r="159" spans="2:2" ht="60" customHeight="1" x14ac:dyDescent="0.2"/>
    <row r="160" spans="2:2" ht="60" customHeight="1" x14ac:dyDescent="0.2"/>
    <row r="161" ht="60" customHeight="1" x14ac:dyDescent="0.2"/>
    <row r="162" ht="60" customHeight="1" x14ac:dyDescent="0.2"/>
    <row r="163" ht="60" customHeight="1" x14ac:dyDescent="0.2"/>
    <row r="164" ht="60" customHeight="1" x14ac:dyDescent="0.2"/>
    <row r="165" ht="60" customHeight="1" x14ac:dyDescent="0.2"/>
    <row r="166" ht="60" customHeight="1" x14ac:dyDescent="0.2"/>
    <row r="167" ht="60" customHeight="1" x14ac:dyDescent="0.2"/>
    <row r="168" ht="60" customHeight="1" x14ac:dyDescent="0.2"/>
    <row r="169" ht="60" customHeight="1" x14ac:dyDescent="0.2"/>
    <row r="170" ht="60" customHeight="1" x14ac:dyDescent="0.2"/>
    <row r="171" ht="60" customHeight="1" x14ac:dyDescent="0.2"/>
    <row r="172" ht="60" customHeight="1" x14ac:dyDescent="0.2"/>
    <row r="173" ht="60" customHeight="1" x14ac:dyDescent="0.2"/>
    <row r="174" ht="60" customHeight="1" x14ac:dyDescent="0.2"/>
    <row r="175" ht="60" customHeight="1" x14ac:dyDescent="0.2"/>
    <row r="176" ht="60" customHeight="1" x14ac:dyDescent="0.2"/>
    <row r="177" ht="60" customHeight="1" x14ac:dyDescent="0.2"/>
    <row r="178" ht="60" customHeight="1" x14ac:dyDescent="0.2"/>
    <row r="179" ht="60" customHeight="1" x14ac:dyDescent="0.2"/>
    <row r="180" ht="60" customHeight="1" x14ac:dyDescent="0.2"/>
    <row r="181" ht="60" customHeight="1" x14ac:dyDescent="0.2"/>
    <row r="182" ht="60" customHeight="1" x14ac:dyDescent="0.2"/>
    <row r="183" ht="60" customHeight="1" x14ac:dyDescent="0.2"/>
    <row r="184" ht="60" customHeight="1" x14ac:dyDescent="0.2"/>
    <row r="185" ht="60" customHeight="1" x14ac:dyDescent="0.2"/>
    <row r="186" ht="60" customHeight="1" x14ac:dyDescent="0.2"/>
    <row r="187" ht="60" customHeight="1" x14ac:dyDescent="0.2"/>
    <row r="188" ht="60" customHeight="1" x14ac:dyDescent="0.2"/>
    <row r="189" ht="60" customHeight="1" x14ac:dyDescent="0.2"/>
    <row r="190" ht="60" customHeight="1" x14ac:dyDescent="0.2"/>
    <row r="191" ht="60" customHeight="1" x14ac:dyDescent="0.2"/>
    <row r="192" ht="60" customHeight="1" x14ac:dyDescent="0.2"/>
    <row r="193" ht="60" customHeight="1" x14ac:dyDescent="0.2"/>
    <row r="194" ht="60" customHeight="1" x14ac:dyDescent="0.2"/>
    <row r="195" ht="60" customHeight="1" x14ac:dyDescent="0.2"/>
    <row r="196" ht="60" customHeight="1" x14ac:dyDescent="0.2"/>
    <row r="197" ht="60" customHeight="1" x14ac:dyDescent="0.2"/>
    <row r="198" ht="60" customHeight="1" x14ac:dyDescent="0.2"/>
    <row r="199" ht="60" customHeight="1" x14ac:dyDescent="0.2"/>
    <row r="200" ht="60" customHeight="1" x14ac:dyDescent="0.2"/>
    <row r="201" ht="60" customHeight="1" x14ac:dyDescent="0.2"/>
    <row r="202" ht="60" customHeight="1" x14ac:dyDescent="0.2"/>
    <row r="203" ht="60" customHeight="1" x14ac:dyDescent="0.2"/>
    <row r="204" ht="60" customHeight="1" x14ac:dyDescent="0.2"/>
    <row r="205" ht="60" customHeight="1" x14ac:dyDescent="0.2"/>
    <row r="206" ht="60" customHeight="1" x14ac:dyDescent="0.2"/>
    <row r="207" ht="60" customHeight="1" x14ac:dyDescent="0.2"/>
    <row r="208" ht="60" customHeight="1" x14ac:dyDescent="0.2"/>
    <row r="209" ht="60" customHeight="1" x14ac:dyDescent="0.2"/>
    <row r="210" ht="60" customHeight="1" x14ac:dyDescent="0.2"/>
    <row r="211" ht="60" customHeight="1" x14ac:dyDescent="0.2"/>
    <row r="212" ht="60" customHeight="1" x14ac:dyDescent="0.2"/>
    <row r="213" ht="60" customHeight="1" x14ac:dyDescent="0.2"/>
    <row r="214" ht="60" customHeight="1" x14ac:dyDescent="0.2"/>
    <row r="215" ht="60" customHeight="1" x14ac:dyDescent="0.2"/>
    <row r="216" ht="60" customHeight="1" x14ac:dyDescent="0.2"/>
    <row r="217" ht="60" customHeight="1" x14ac:dyDescent="0.2"/>
    <row r="218" ht="60" customHeight="1" x14ac:dyDescent="0.2"/>
    <row r="219" ht="60" customHeight="1" x14ac:dyDescent="0.2"/>
    <row r="220" ht="60" customHeight="1" x14ac:dyDescent="0.2"/>
    <row r="221" ht="60" customHeight="1" x14ac:dyDescent="0.2"/>
    <row r="222" ht="60" customHeight="1" x14ac:dyDescent="0.2"/>
    <row r="223" ht="60" customHeight="1" x14ac:dyDescent="0.2"/>
    <row r="224" ht="60" customHeight="1" x14ac:dyDescent="0.2"/>
    <row r="225" ht="60" customHeight="1" x14ac:dyDescent="0.2"/>
    <row r="226" ht="60" customHeight="1" x14ac:dyDescent="0.2"/>
    <row r="227" ht="60" customHeight="1" x14ac:dyDescent="0.2"/>
    <row r="228" ht="60" customHeight="1" x14ac:dyDescent="0.2"/>
    <row r="229" ht="60" customHeight="1" x14ac:dyDescent="0.2"/>
    <row r="230" ht="60" customHeight="1" x14ac:dyDescent="0.2"/>
    <row r="231" ht="60" customHeight="1" x14ac:dyDescent="0.2"/>
    <row r="232" ht="60" customHeight="1" x14ac:dyDescent="0.2"/>
    <row r="233" ht="60" customHeight="1" x14ac:dyDescent="0.2"/>
    <row r="234" ht="60" customHeight="1" x14ac:dyDescent="0.2"/>
    <row r="235" ht="60" customHeight="1" x14ac:dyDescent="0.2"/>
    <row r="236" ht="60" customHeight="1" x14ac:dyDescent="0.2"/>
    <row r="237" ht="60" customHeight="1" x14ac:dyDescent="0.2"/>
    <row r="238" ht="60" customHeight="1" x14ac:dyDescent="0.2"/>
    <row r="239" ht="60" customHeight="1" x14ac:dyDescent="0.2"/>
    <row r="240" ht="60" customHeight="1" x14ac:dyDescent="0.2"/>
    <row r="241" ht="60" customHeight="1" x14ac:dyDescent="0.2"/>
    <row r="242" ht="60" customHeight="1" x14ac:dyDescent="0.2"/>
    <row r="243" ht="60" customHeight="1" x14ac:dyDescent="0.2"/>
    <row r="244" ht="60" customHeight="1" x14ac:dyDescent="0.2"/>
    <row r="245" ht="60" customHeight="1" x14ac:dyDescent="0.2"/>
    <row r="246" ht="60" customHeight="1" x14ac:dyDescent="0.2"/>
    <row r="247" ht="60" customHeight="1" x14ac:dyDescent="0.2"/>
    <row r="248" ht="60" customHeight="1" x14ac:dyDescent="0.2"/>
    <row r="249" ht="60" customHeight="1" x14ac:dyDescent="0.2"/>
    <row r="250" ht="60" customHeight="1" x14ac:dyDescent="0.2"/>
    <row r="251" ht="60" customHeight="1" x14ac:dyDescent="0.2"/>
    <row r="252" ht="60" customHeight="1" x14ac:dyDescent="0.2"/>
    <row r="253" ht="60" customHeight="1" x14ac:dyDescent="0.2"/>
    <row r="254" ht="60" customHeight="1" x14ac:dyDescent="0.2"/>
    <row r="255" ht="60" customHeight="1" x14ac:dyDescent="0.2"/>
    <row r="256" ht="60" customHeight="1" x14ac:dyDescent="0.2"/>
    <row r="257" ht="60" customHeight="1" x14ac:dyDescent="0.2"/>
    <row r="258" ht="60" customHeight="1" x14ac:dyDescent="0.2"/>
    <row r="259" ht="60" customHeight="1" x14ac:dyDescent="0.2"/>
    <row r="260" ht="60" customHeight="1" x14ac:dyDescent="0.2"/>
    <row r="261" ht="60" customHeight="1" x14ac:dyDescent="0.2"/>
    <row r="262" ht="60" customHeight="1" x14ac:dyDescent="0.2"/>
    <row r="263" ht="60" customHeight="1" x14ac:dyDescent="0.2"/>
    <row r="264" ht="60" customHeight="1" x14ac:dyDescent="0.2"/>
    <row r="265" ht="60" customHeight="1" x14ac:dyDescent="0.2"/>
    <row r="266" ht="60" customHeight="1" x14ac:dyDescent="0.2"/>
    <row r="267" ht="60" customHeight="1" x14ac:dyDescent="0.2"/>
    <row r="268" ht="60" customHeight="1" x14ac:dyDescent="0.2"/>
    <row r="269" ht="60" customHeight="1" x14ac:dyDescent="0.2"/>
    <row r="270" ht="60" customHeight="1" x14ac:dyDescent="0.2"/>
    <row r="271" ht="60" customHeight="1" x14ac:dyDescent="0.2"/>
    <row r="272" ht="60" customHeight="1" x14ac:dyDescent="0.2"/>
    <row r="273" ht="60" customHeight="1" x14ac:dyDescent="0.2"/>
    <row r="274" ht="60" customHeight="1" x14ac:dyDescent="0.2"/>
    <row r="275" ht="60" customHeight="1" x14ac:dyDescent="0.2"/>
    <row r="276" ht="60" customHeight="1" x14ac:dyDescent="0.2"/>
    <row r="277" ht="60" customHeight="1" x14ac:dyDescent="0.2"/>
    <row r="278" ht="60" customHeight="1" x14ac:dyDescent="0.2"/>
    <row r="279" ht="60" customHeight="1" x14ac:dyDescent="0.2"/>
    <row r="280" ht="60" customHeight="1" x14ac:dyDescent="0.2"/>
    <row r="281" ht="60" customHeight="1" x14ac:dyDescent="0.2"/>
    <row r="282" ht="60" customHeight="1" x14ac:dyDescent="0.2"/>
    <row r="283" ht="60" customHeight="1" x14ac:dyDescent="0.2"/>
    <row r="284" ht="60" customHeight="1" x14ac:dyDescent="0.2"/>
    <row r="285" ht="60" customHeight="1" x14ac:dyDescent="0.2"/>
    <row r="286" ht="60" customHeight="1" x14ac:dyDescent="0.2"/>
    <row r="287" ht="60" customHeight="1" x14ac:dyDescent="0.2"/>
    <row r="288" ht="60" customHeight="1" x14ac:dyDescent="0.2"/>
    <row r="289" ht="60" customHeight="1" x14ac:dyDescent="0.2"/>
    <row r="290" ht="60" customHeight="1" x14ac:dyDescent="0.2"/>
    <row r="291" ht="60" customHeight="1" x14ac:dyDescent="0.2"/>
    <row r="292" ht="60" customHeight="1" x14ac:dyDescent="0.2"/>
    <row r="293" ht="60" customHeight="1" x14ac:dyDescent="0.2"/>
    <row r="294" ht="60" customHeight="1" x14ac:dyDescent="0.2"/>
    <row r="295" ht="60" customHeight="1" x14ac:dyDescent="0.2"/>
    <row r="296" ht="60" customHeight="1" x14ac:dyDescent="0.2"/>
    <row r="297" ht="60" customHeight="1" x14ac:dyDescent="0.2"/>
    <row r="298" ht="60" customHeight="1" x14ac:dyDescent="0.2"/>
    <row r="299" ht="60" customHeight="1" x14ac:dyDescent="0.2"/>
    <row r="300" ht="60" customHeight="1" x14ac:dyDescent="0.2"/>
    <row r="301" ht="60" customHeight="1" x14ac:dyDescent="0.2"/>
    <row r="302" ht="60" customHeight="1" x14ac:dyDescent="0.2"/>
    <row r="303" ht="60" customHeight="1" x14ac:dyDescent="0.2"/>
    <row r="304" ht="60" customHeight="1" x14ac:dyDescent="0.2"/>
    <row r="305" ht="60" customHeight="1" x14ac:dyDescent="0.2"/>
    <row r="306" ht="60" customHeight="1" x14ac:dyDescent="0.2"/>
    <row r="307" ht="60" customHeight="1" x14ac:dyDescent="0.2"/>
    <row r="308" ht="60" customHeight="1" x14ac:dyDescent="0.2"/>
    <row r="309" ht="60" customHeight="1" x14ac:dyDescent="0.2"/>
    <row r="310" ht="60" customHeight="1" x14ac:dyDescent="0.2"/>
    <row r="311" ht="60" customHeight="1" x14ac:dyDescent="0.2"/>
    <row r="312" ht="60" customHeight="1" x14ac:dyDescent="0.2"/>
    <row r="313" ht="60" customHeight="1" x14ac:dyDescent="0.2"/>
    <row r="314" ht="60" customHeight="1" x14ac:dyDescent="0.2"/>
    <row r="315" ht="60" customHeight="1" x14ac:dyDescent="0.2"/>
    <row r="316" ht="60" customHeight="1" x14ac:dyDescent="0.2"/>
    <row r="317" ht="60" customHeight="1" x14ac:dyDescent="0.2"/>
    <row r="318" ht="60" customHeight="1" x14ac:dyDescent="0.2"/>
    <row r="319" ht="60" customHeight="1" x14ac:dyDescent="0.2"/>
    <row r="320" ht="60" customHeight="1" x14ac:dyDescent="0.2"/>
    <row r="321" ht="60" customHeight="1" x14ac:dyDescent="0.2"/>
    <row r="322" ht="60" customHeight="1" x14ac:dyDescent="0.2"/>
    <row r="323" ht="60" customHeight="1" x14ac:dyDescent="0.2"/>
    <row r="324" ht="60" customHeight="1" x14ac:dyDescent="0.2"/>
    <row r="325" ht="60" customHeight="1" x14ac:dyDescent="0.2"/>
    <row r="326" ht="60" customHeight="1" x14ac:dyDescent="0.2"/>
    <row r="327" ht="60" customHeight="1" x14ac:dyDescent="0.2"/>
    <row r="328" ht="60" customHeight="1" x14ac:dyDescent="0.2"/>
    <row r="329" ht="60" customHeight="1" x14ac:dyDescent="0.2"/>
    <row r="330" ht="60" customHeight="1" x14ac:dyDescent="0.2"/>
    <row r="331" ht="60" customHeight="1" x14ac:dyDescent="0.2"/>
    <row r="332" ht="60" customHeight="1" x14ac:dyDescent="0.2"/>
    <row r="333" ht="60" customHeight="1" x14ac:dyDescent="0.2"/>
    <row r="334" ht="60" customHeight="1" x14ac:dyDescent="0.2"/>
    <row r="335" ht="60" customHeight="1" x14ac:dyDescent="0.2"/>
    <row r="336" ht="60" customHeight="1" x14ac:dyDescent="0.2"/>
    <row r="337" ht="60" customHeight="1" x14ac:dyDescent="0.2"/>
    <row r="338" ht="60" customHeight="1" x14ac:dyDescent="0.2"/>
    <row r="339" ht="60" customHeight="1" x14ac:dyDescent="0.2"/>
    <row r="340" ht="60" customHeight="1" x14ac:dyDescent="0.2"/>
    <row r="341" ht="60" customHeight="1" x14ac:dyDescent="0.2"/>
    <row r="342" ht="60" customHeight="1" x14ac:dyDescent="0.2"/>
    <row r="343" ht="60" customHeight="1" x14ac:dyDescent="0.2"/>
    <row r="344" ht="60" customHeight="1" x14ac:dyDescent="0.2"/>
    <row r="345" ht="60" customHeight="1" x14ac:dyDescent="0.2"/>
    <row r="346" ht="60" customHeight="1" x14ac:dyDescent="0.2"/>
    <row r="347" ht="60" customHeight="1" x14ac:dyDescent="0.2"/>
    <row r="348" ht="60" customHeight="1" x14ac:dyDescent="0.2"/>
    <row r="349" ht="60" customHeight="1" x14ac:dyDescent="0.2"/>
    <row r="350" ht="60" customHeight="1" x14ac:dyDescent="0.2"/>
    <row r="351" ht="60" customHeight="1" x14ac:dyDescent="0.2"/>
    <row r="352" ht="60" customHeight="1" x14ac:dyDescent="0.2"/>
    <row r="353" ht="60" customHeight="1" x14ac:dyDescent="0.2"/>
    <row r="354" ht="60" customHeight="1" x14ac:dyDescent="0.2"/>
    <row r="355" ht="60" customHeight="1" x14ac:dyDescent="0.2"/>
    <row r="356" ht="60" customHeight="1" x14ac:dyDescent="0.2"/>
    <row r="357" ht="60" customHeight="1" x14ac:dyDescent="0.2"/>
    <row r="358" ht="60" customHeight="1" x14ac:dyDescent="0.2"/>
    <row r="359" ht="60" customHeight="1" x14ac:dyDescent="0.2"/>
    <row r="360" ht="60" customHeight="1" x14ac:dyDescent="0.2"/>
    <row r="361" ht="60" customHeight="1" x14ac:dyDescent="0.2"/>
    <row r="362" ht="60" customHeight="1" x14ac:dyDescent="0.2"/>
    <row r="363" ht="60" customHeight="1" x14ac:dyDescent="0.2"/>
    <row r="364" ht="60" customHeight="1" x14ac:dyDescent="0.2"/>
    <row r="365" ht="60" customHeight="1" x14ac:dyDescent="0.2"/>
    <row r="366" ht="60" customHeight="1" x14ac:dyDescent="0.2"/>
    <row r="367" ht="60" customHeight="1" x14ac:dyDescent="0.2"/>
    <row r="368" ht="60" customHeight="1" x14ac:dyDescent="0.2"/>
    <row r="369" ht="60" customHeight="1" x14ac:dyDescent="0.2"/>
    <row r="370" ht="60" customHeight="1" x14ac:dyDescent="0.2"/>
    <row r="371" ht="60" customHeight="1" x14ac:dyDescent="0.2"/>
    <row r="372" ht="60" customHeight="1" x14ac:dyDescent="0.2"/>
    <row r="373" ht="60" customHeight="1" x14ac:dyDescent="0.2"/>
    <row r="374" ht="60" customHeight="1" x14ac:dyDescent="0.2"/>
    <row r="375" ht="60" customHeight="1" x14ac:dyDescent="0.2"/>
    <row r="376" ht="60" customHeight="1" x14ac:dyDescent="0.2"/>
    <row r="377" ht="60" customHeight="1" x14ac:dyDescent="0.2"/>
    <row r="378" ht="60" customHeight="1" x14ac:dyDescent="0.2"/>
    <row r="379" ht="60" customHeight="1" x14ac:dyDescent="0.2"/>
    <row r="380" ht="60" customHeight="1" x14ac:dyDescent="0.2"/>
    <row r="381" ht="60" customHeight="1" x14ac:dyDescent="0.2"/>
    <row r="382" ht="60" customHeight="1" x14ac:dyDescent="0.2"/>
    <row r="383" ht="60" customHeight="1" x14ac:dyDescent="0.2"/>
    <row r="384" ht="60" customHeight="1" x14ac:dyDescent="0.2"/>
    <row r="385" ht="60" customHeight="1" x14ac:dyDescent="0.2"/>
    <row r="386" ht="60" customHeight="1" x14ac:dyDescent="0.2"/>
    <row r="387" ht="60" customHeight="1" x14ac:dyDescent="0.2"/>
    <row r="388" ht="60" customHeight="1" x14ac:dyDescent="0.2"/>
    <row r="389" ht="60" customHeight="1" x14ac:dyDescent="0.2"/>
    <row r="390" ht="60" customHeight="1" x14ac:dyDescent="0.2"/>
    <row r="391" ht="60" customHeight="1" x14ac:dyDescent="0.2"/>
    <row r="392" ht="60" customHeight="1" x14ac:dyDescent="0.2"/>
    <row r="393" ht="60" customHeight="1" x14ac:dyDescent="0.2"/>
    <row r="394" ht="60" customHeight="1" x14ac:dyDescent="0.2"/>
    <row r="395" ht="60" customHeight="1" x14ac:dyDescent="0.2"/>
    <row r="396" ht="60" customHeight="1" x14ac:dyDescent="0.2"/>
    <row r="397" ht="60" customHeight="1" x14ac:dyDescent="0.2"/>
    <row r="398" ht="60" customHeight="1" x14ac:dyDescent="0.2"/>
    <row r="399" ht="60" customHeight="1" x14ac:dyDescent="0.2"/>
    <row r="400" ht="60" customHeight="1" x14ac:dyDescent="0.2"/>
    <row r="401" ht="60" customHeight="1" x14ac:dyDescent="0.2"/>
    <row r="402" ht="60" customHeight="1" x14ac:dyDescent="0.2"/>
    <row r="403" ht="60" customHeight="1" x14ac:dyDescent="0.2"/>
    <row r="404" ht="60" customHeight="1" x14ac:dyDescent="0.2"/>
    <row r="405" ht="60" customHeight="1" x14ac:dyDescent="0.2"/>
    <row r="406" ht="60" customHeight="1" x14ac:dyDescent="0.2"/>
    <row r="407" ht="60" customHeight="1" x14ac:dyDescent="0.2"/>
    <row r="408" ht="60" customHeight="1" x14ac:dyDescent="0.2"/>
    <row r="409" ht="60" customHeight="1" x14ac:dyDescent="0.2"/>
    <row r="410" ht="60" customHeight="1" x14ac:dyDescent="0.2"/>
    <row r="411" ht="60" customHeight="1" x14ac:dyDescent="0.2"/>
    <row r="412" ht="60" customHeight="1" x14ac:dyDescent="0.2"/>
    <row r="413" ht="60" customHeight="1" x14ac:dyDescent="0.2"/>
    <row r="414" ht="60" customHeight="1" x14ac:dyDescent="0.2"/>
    <row r="415" ht="60" customHeight="1" x14ac:dyDescent="0.2"/>
    <row r="416" ht="60" customHeight="1" x14ac:dyDescent="0.2"/>
    <row r="417" ht="60" customHeight="1" x14ac:dyDescent="0.2"/>
    <row r="418" ht="60" customHeight="1" x14ac:dyDescent="0.2"/>
    <row r="419" ht="60" customHeight="1" x14ac:dyDescent="0.2"/>
    <row r="420" ht="60" customHeight="1" x14ac:dyDescent="0.2"/>
    <row r="421" ht="60" customHeight="1" x14ac:dyDescent="0.2"/>
    <row r="422" ht="60" customHeight="1" x14ac:dyDescent="0.2"/>
    <row r="423" ht="60" customHeight="1" x14ac:dyDescent="0.2"/>
    <row r="424" ht="60" customHeight="1" x14ac:dyDescent="0.2"/>
    <row r="425" ht="60" customHeight="1" x14ac:dyDescent="0.2"/>
    <row r="426" ht="60" customHeight="1" x14ac:dyDescent="0.2"/>
    <row r="427" ht="60" customHeight="1" x14ac:dyDescent="0.2"/>
    <row r="428" ht="60" customHeight="1" x14ac:dyDescent="0.2"/>
    <row r="429" ht="60" customHeight="1" x14ac:dyDescent="0.2"/>
    <row r="430" ht="60" customHeight="1" x14ac:dyDescent="0.2"/>
    <row r="431" ht="60" customHeight="1" x14ac:dyDescent="0.2"/>
    <row r="432" ht="60" customHeight="1" x14ac:dyDescent="0.2"/>
    <row r="433" ht="60" customHeight="1" x14ac:dyDescent="0.2"/>
    <row r="434" ht="60" customHeight="1" x14ac:dyDescent="0.2"/>
    <row r="435" ht="60" customHeight="1" x14ac:dyDescent="0.2"/>
    <row r="436" ht="60" customHeight="1" x14ac:dyDescent="0.2"/>
    <row r="437" ht="60" customHeight="1" x14ac:dyDescent="0.2"/>
    <row r="438" ht="60" customHeight="1" x14ac:dyDescent="0.2"/>
    <row r="439" ht="60" customHeight="1" x14ac:dyDescent="0.2"/>
    <row r="440" ht="60" customHeight="1" x14ac:dyDescent="0.2"/>
    <row r="441" ht="60" customHeight="1" x14ac:dyDescent="0.2"/>
    <row r="442" ht="60" customHeight="1" x14ac:dyDescent="0.2"/>
    <row r="443" ht="60" customHeight="1" x14ac:dyDescent="0.2"/>
    <row r="444" ht="60" customHeight="1" x14ac:dyDescent="0.2"/>
    <row r="445" ht="60" customHeight="1" x14ac:dyDescent="0.2"/>
    <row r="446" ht="60" customHeight="1" x14ac:dyDescent="0.2"/>
    <row r="447" ht="60" customHeight="1" x14ac:dyDescent="0.2"/>
    <row r="448" ht="60" customHeight="1" x14ac:dyDescent="0.2"/>
    <row r="449" ht="60" customHeight="1" x14ac:dyDescent="0.2"/>
    <row r="450" ht="60" customHeight="1" x14ac:dyDescent="0.2"/>
    <row r="451" ht="60" customHeight="1" x14ac:dyDescent="0.2"/>
    <row r="452" ht="60" customHeight="1" x14ac:dyDescent="0.2"/>
    <row r="453" ht="60" customHeight="1" x14ac:dyDescent="0.2"/>
    <row r="454" ht="60" customHeight="1" x14ac:dyDescent="0.2"/>
    <row r="455" ht="60" customHeight="1" x14ac:dyDescent="0.2"/>
    <row r="456" ht="60" customHeight="1" x14ac:dyDescent="0.2"/>
    <row r="457" ht="60" customHeight="1" x14ac:dyDescent="0.2"/>
    <row r="458" ht="60" customHeight="1" x14ac:dyDescent="0.2"/>
    <row r="459" ht="60" customHeight="1" x14ac:dyDescent="0.2"/>
    <row r="460" ht="60" customHeight="1" x14ac:dyDescent="0.2"/>
    <row r="461" ht="60" customHeight="1" x14ac:dyDescent="0.2"/>
    <row r="462" ht="60" customHeight="1" x14ac:dyDescent="0.2"/>
    <row r="463" ht="60" customHeight="1" x14ac:dyDescent="0.2"/>
    <row r="464" ht="60" customHeight="1" x14ac:dyDescent="0.2"/>
    <row r="465" ht="60" customHeight="1" x14ac:dyDescent="0.2"/>
    <row r="466" ht="60" customHeight="1" x14ac:dyDescent="0.2"/>
    <row r="467" ht="60" customHeight="1" x14ac:dyDescent="0.2"/>
    <row r="468" ht="60" customHeight="1" x14ac:dyDescent="0.2"/>
    <row r="469" ht="60" customHeight="1" x14ac:dyDescent="0.2"/>
    <row r="470" ht="60" customHeight="1" x14ac:dyDescent="0.2"/>
    <row r="471" ht="60" customHeight="1" x14ac:dyDescent="0.2"/>
    <row r="472" ht="60" customHeight="1" x14ac:dyDescent="0.2"/>
    <row r="473" ht="60" customHeight="1" x14ac:dyDescent="0.2"/>
    <row r="474" ht="60" customHeight="1" x14ac:dyDescent="0.2"/>
    <row r="475" ht="60" customHeight="1" x14ac:dyDescent="0.2"/>
    <row r="476" ht="60" customHeight="1" x14ac:dyDescent="0.2"/>
    <row r="477" ht="60" customHeight="1" x14ac:dyDescent="0.2"/>
    <row r="478" ht="60" customHeight="1" x14ac:dyDescent="0.2"/>
    <row r="479" ht="60" customHeight="1" x14ac:dyDescent="0.2"/>
    <row r="480" ht="60" customHeight="1" x14ac:dyDescent="0.2"/>
    <row r="481" ht="60" customHeight="1" x14ac:dyDescent="0.2"/>
    <row r="482" ht="60" customHeight="1" x14ac:dyDescent="0.2"/>
    <row r="483" ht="60" customHeight="1" x14ac:dyDescent="0.2"/>
    <row r="484" ht="60" customHeight="1" x14ac:dyDescent="0.2"/>
    <row r="485" ht="60" customHeight="1" x14ac:dyDescent="0.2"/>
    <row r="486" ht="60" customHeight="1" x14ac:dyDescent="0.2"/>
    <row r="487" ht="60" customHeight="1" x14ac:dyDescent="0.2"/>
    <row r="488" ht="60" customHeight="1" x14ac:dyDescent="0.2"/>
    <row r="489" ht="60" customHeight="1" x14ac:dyDescent="0.2"/>
    <row r="490" ht="60" customHeight="1" x14ac:dyDescent="0.2"/>
    <row r="491" ht="60" customHeight="1" x14ac:dyDescent="0.2"/>
    <row r="492" ht="60" customHeight="1" x14ac:dyDescent="0.2"/>
    <row r="493" ht="60" customHeight="1" x14ac:dyDescent="0.2"/>
    <row r="494" ht="60" customHeight="1" x14ac:dyDescent="0.2"/>
    <row r="495" ht="60" customHeight="1" x14ac:dyDescent="0.2"/>
    <row r="496" ht="60" customHeight="1" x14ac:dyDescent="0.2"/>
    <row r="497" ht="60" customHeight="1" x14ac:dyDescent="0.2"/>
    <row r="498" ht="60" customHeight="1" x14ac:dyDescent="0.2"/>
    <row r="499" ht="60" customHeight="1" x14ac:dyDescent="0.2"/>
    <row r="500" ht="60" customHeight="1" x14ac:dyDescent="0.2"/>
    <row r="501" ht="60" customHeight="1" x14ac:dyDescent="0.2"/>
    <row r="502" ht="60" customHeight="1" x14ac:dyDescent="0.2"/>
    <row r="503" ht="60" customHeight="1" x14ac:dyDescent="0.2"/>
    <row r="504" ht="60" customHeight="1" x14ac:dyDescent="0.2"/>
    <row r="505" ht="60" customHeight="1" x14ac:dyDescent="0.2"/>
    <row r="506" ht="60" customHeight="1" x14ac:dyDescent="0.2"/>
    <row r="507" ht="60" customHeight="1" x14ac:dyDescent="0.2"/>
    <row r="508" ht="60" customHeight="1" x14ac:dyDescent="0.2"/>
    <row r="509" ht="60" customHeight="1" x14ac:dyDescent="0.2"/>
    <row r="510" ht="60" customHeight="1" x14ac:dyDescent="0.2"/>
    <row r="511" ht="60" customHeight="1" x14ac:dyDescent="0.2"/>
    <row r="512" ht="60" customHeight="1" x14ac:dyDescent="0.2"/>
    <row r="513" ht="60" customHeight="1" x14ac:dyDescent="0.2"/>
    <row r="514" ht="60" customHeight="1" x14ac:dyDescent="0.2"/>
    <row r="515" ht="60" customHeight="1" x14ac:dyDescent="0.2"/>
    <row r="516" ht="60" customHeight="1" x14ac:dyDescent="0.2"/>
    <row r="517" ht="60" customHeight="1" x14ac:dyDescent="0.2"/>
    <row r="518" ht="60" customHeight="1" x14ac:dyDescent="0.2"/>
    <row r="519" ht="60" customHeight="1" x14ac:dyDescent="0.2"/>
    <row r="520" ht="60" customHeight="1" x14ac:dyDescent="0.2"/>
    <row r="521" ht="60" customHeight="1" x14ac:dyDescent="0.2"/>
    <row r="522" ht="60" customHeight="1" x14ac:dyDescent="0.2"/>
    <row r="523" ht="60" customHeight="1" x14ac:dyDescent="0.2"/>
    <row r="524" ht="60" customHeight="1" x14ac:dyDescent="0.2"/>
    <row r="525" ht="60" customHeight="1" x14ac:dyDescent="0.2"/>
    <row r="526" ht="60" customHeight="1" x14ac:dyDescent="0.2"/>
    <row r="527" ht="60" customHeight="1" x14ac:dyDescent="0.2"/>
    <row r="528" ht="60" customHeight="1" x14ac:dyDescent="0.2"/>
    <row r="529" ht="60" customHeight="1" x14ac:dyDescent="0.2"/>
    <row r="530" ht="60" customHeight="1" x14ac:dyDescent="0.2"/>
    <row r="531" ht="60" customHeight="1" x14ac:dyDescent="0.2"/>
    <row r="532" ht="60" customHeight="1" x14ac:dyDescent="0.2"/>
    <row r="533" ht="60" customHeight="1" x14ac:dyDescent="0.2"/>
    <row r="534" ht="60" customHeight="1" x14ac:dyDescent="0.2"/>
    <row r="535" ht="60" customHeight="1" x14ac:dyDescent="0.2"/>
    <row r="536" ht="60" customHeight="1" x14ac:dyDescent="0.2"/>
    <row r="537" ht="60" customHeight="1" x14ac:dyDescent="0.2"/>
    <row r="538" ht="60" customHeight="1" x14ac:dyDescent="0.2"/>
    <row r="539" ht="60" customHeight="1" x14ac:dyDescent="0.2"/>
    <row r="540" ht="60" customHeight="1" x14ac:dyDescent="0.2"/>
    <row r="541" ht="60" customHeight="1" x14ac:dyDescent="0.2"/>
    <row r="542" ht="60" customHeight="1" x14ac:dyDescent="0.2"/>
    <row r="543" ht="60" customHeight="1" x14ac:dyDescent="0.2"/>
    <row r="544" ht="60" customHeight="1" x14ac:dyDescent="0.2"/>
    <row r="545" ht="60" customHeight="1" x14ac:dyDescent="0.2"/>
    <row r="546" ht="60" customHeight="1" x14ac:dyDescent="0.2"/>
    <row r="547" ht="60" customHeight="1" x14ac:dyDescent="0.2"/>
    <row r="548" ht="60" customHeight="1" x14ac:dyDescent="0.2"/>
    <row r="549" ht="60" customHeight="1" x14ac:dyDescent="0.2"/>
    <row r="550" ht="60" customHeight="1" x14ac:dyDescent="0.2"/>
    <row r="551" ht="60" customHeight="1" x14ac:dyDescent="0.2"/>
    <row r="552" ht="60" customHeight="1" x14ac:dyDescent="0.2"/>
    <row r="553" ht="60" customHeight="1" x14ac:dyDescent="0.2"/>
    <row r="554" ht="60" customHeight="1" x14ac:dyDescent="0.2"/>
    <row r="555" ht="60" customHeight="1" x14ac:dyDescent="0.2"/>
    <row r="556" ht="60" customHeight="1" x14ac:dyDescent="0.2"/>
    <row r="557" ht="60" customHeight="1" x14ac:dyDescent="0.2"/>
    <row r="558" ht="60" customHeight="1" x14ac:dyDescent="0.2"/>
    <row r="559" ht="60" customHeight="1" x14ac:dyDescent="0.2"/>
    <row r="560" ht="60" customHeight="1" x14ac:dyDescent="0.2"/>
    <row r="561" ht="60" customHeight="1" x14ac:dyDescent="0.2"/>
    <row r="562" ht="60" customHeight="1" x14ac:dyDescent="0.2"/>
    <row r="563" ht="60" customHeight="1" x14ac:dyDescent="0.2"/>
    <row r="564" ht="60" customHeight="1" x14ac:dyDescent="0.2"/>
    <row r="565" ht="60" customHeight="1" x14ac:dyDescent="0.2"/>
    <row r="566" ht="60" customHeight="1" x14ac:dyDescent="0.2"/>
    <row r="567" ht="60" customHeight="1" x14ac:dyDescent="0.2"/>
    <row r="568" ht="60" customHeight="1" x14ac:dyDescent="0.2"/>
    <row r="569" ht="60" customHeight="1" x14ac:dyDescent="0.2"/>
    <row r="570" ht="60" customHeight="1" x14ac:dyDescent="0.2"/>
    <row r="571" ht="60" customHeight="1" x14ac:dyDescent="0.2"/>
    <row r="572" ht="60" customHeight="1" x14ac:dyDescent="0.2"/>
    <row r="573" ht="60" customHeight="1" x14ac:dyDescent="0.2"/>
    <row r="574" ht="60" customHeight="1" x14ac:dyDescent="0.2"/>
    <row r="575" ht="60" customHeight="1" x14ac:dyDescent="0.2"/>
    <row r="576" ht="60" customHeight="1" x14ac:dyDescent="0.2"/>
    <row r="577" ht="60" customHeight="1" x14ac:dyDescent="0.2"/>
    <row r="578" ht="60" customHeight="1" x14ac:dyDescent="0.2"/>
    <row r="579" ht="60" customHeight="1" x14ac:dyDescent="0.2"/>
    <row r="580" ht="60" customHeight="1" x14ac:dyDescent="0.2"/>
    <row r="581" ht="60" customHeight="1" x14ac:dyDescent="0.2"/>
    <row r="582" ht="60" customHeight="1" x14ac:dyDescent="0.2"/>
    <row r="583" ht="60" customHeight="1" x14ac:dyDescent="0.2"/>
    <row r="584" ht="60" customHeight="1" x14ac:dyDescent="0.2"/>
    <row r="585" ht="60" customHeight="1" x14ac:dyDescent="0.2"/>
    <row r="586" ht="60" customHeight="1" x14ac:dyDescent="0.2"/>
    <row r="587" ht="60" customHeight="1" x14ac:dyDescent="0.2"/>
    <row r="588" ht="60" customHeight="1" x14ac:dyDescent="0.2"/>
    <row r="589" ht="60" customHeight="1" x14ac:dyDescent="0.2"/>
    <row r="590" ht="60" customHeight="1" x14ac:dyDescent="0.2"/>
    <row r="591" ht="60" customHeight="1" x14ac:dyDescent="0.2"/>
    <row r="592" ht="60" customHeight="1" x14ac:dyDescent="0.2"/>
    <row r="593" ht="60" customHeight="1" x14ac:dyDescent="0.2"/>
    <row r="594" ht="60" customHeight="1" x14ac:dyDescent="0.2"/>
    <row r="595" ht="60" customHeight="1" x14ac:dyDescent="0.2"/>
    <row r="596" ht="60" customHeight="1" x14ac:dyDescent="0.2"/>
    <row r="597" ht="60" customHeight="1" x14ac:dyDescent="0.2"/>
    <row r="598" ht="60" customHeight="1" x14ac:dyDescent="0.2"/>
    <row r="599" ht="60" customHeight="1" x14ac:dyDescent="0.2"/>
    <row r="600" ht="60" customHeight="1" x14ac:dyDescent="0.2"/>
    <row r="601" ht="60" customHeight="1" x14ac:dyDescent="0.2"/>
    <row r="602" ht="60" customHeight="1" x14ac:dyDescent="0.2"/>
    <row r="603" ht="60" customHeight="1" x14ac:dyDescent="0.2"/>
    <row r="604" ht="60" customHeight="1" x14ac:dyDescent="0.2"/>
    <row r="605" ht="60" customHeight="1" x14ac:dyDescent="0.2"/>
    <row r="606" ht="60" customHeight="1" x14ac:dyDescent="0.2"/>
    <row r="607" ht="60" customHeight="1" x14ac:dyDescent="0.2"/>
    <row r="608" ht="60" customHeight="1" x14ac:dyDescent="0.2"/>
    <row r="609" ht="60" customHeight="1" x14ac:dyDescent="0.2"/>
    <row r="610" ht="60" customHeight="1" x14ac:dyDescent="0.2"/>
    <row r="611" ht="60" customHeight="1" x14ac:dyDescent="0.2"/>
    <row r="612" ht="60" customHeight="1" x14ac:dyDescent="0.2"/>
    <row r="613" ht="60" customHeight="1" x14ac:dyDescent="0.2"/>
    <row r="614" ht="60" customHeight="1" x14ac:dyDescent="0.2"/>
    <row r="615" ht="60" customHeight="1" x14ac:dyDescent="0.2"/>
    <row r="616" ht="60" customHeight="1" x14ac:dyDescent="0.2"/>
    <row r="617" ht="60" customHeight="1" x14ac:dyDescent="0.2"/>
    <row r="618" ht="60" customHeight="1" x14ac:dyDescent="0.2"/>
    <row r="619" ht="60" customHeight="1" x14ac:dyDescent="0.2"/>
    <row r="620" ht="60" customHeight="1" x14ac:dyDescent="0.2"/>
    <row r="621" ht="60" customHeight="1" x14ac:dyDescent="0.2"/>
    <row r="622" ht="60" customHeight="1" x14ac:dyDescent="0.2"/>
    <row r="623" ht="60" customHeight="1" x14ac:dyDescent="0.2"/>
    <row r="624" ht="60" customHeight="1" x14ac:dyDescent="0.2"/>
    <row r="625" ht="60" customHeight="1" x14ac:dyDescent="0.2"/>
    <row r="626" ht="60" customHeight="1" x14ac:dyDescent="0.2"/>
    <row r="627" ht="60" customHeight="1" x14ac:dyDescent="0.2"/>
    <row r="628" ht="60" customHeight="1" x14ac:dyDescent="0.2"/>
    <row r="629" ht="60" customHeight="1" x14ac:dyDescent="0.2"/>
    <row r="630" ht="60" customHeight="1" x14ac:dyDescent="0.2"/>
    <row r="631" ht="60" customHeight="1" x14ac:dyDescent="0.2"/>
    <row r="632" ht="60" customHeight="1" x14ac:dyDescent="0.2"/>
    <row r="633" ht="60" customHeight="1" x14ac:dyDescent="0.2"/>
    <row r="634" ht="60" customHeight="1" x14ac:dyDescent="0.2"/>
    <row r="635" ht="60" customHeight="1" x14ac:dyDescent="0.2"/>
    <row r="636" ht="60" customHeight="1" x14ac:dyDescent="0.2"/>
    <row r="637" ht="60" customHeight="1" x14ac:dyDescent="0.2"/>
    <row r="638" ht="60" customHeight="1" x14ac:dyDescent="0.2"/>
    <row r="639" ht="60" customHeight="1" x14ac:dyDescent="0.2"/>
    <row r="640" ht="60" customHeight="1" x14ac:dyDescent="0.2"/>
    <row r="641" ht="60" customHeight="1" x14ac:dyDescent="0.2"/>
    <row r="642" ht="60" customHeight="1" x14ac:dyDescent="0.2"/>
    <row r="643" ht="60" customHeight="1" x14ac:dyDescent="0.2"/>
    <row r="644" ht="60" customHeight="1" x14ac:dyDescent="0.2"/>
    <row r="645" ht="60" customHeight="1" x14ac:dyDescent="0.2"/>
    <row r="646" ht="60" customHeight="1" x14ac:dyDescent="0.2"/>
    <row r="647" ht="60" customHeight="1" x14ac:dyDescent="0.2"/>
    <row r="648" ht="60" customHeight="1" x14ac:dyDescent="0.2"/>
    <row r="649" ht="60" customHeight="1" x14ac:dyDescent="0.2"/>
    <row r="650" ht="60" customHeight="1" x14ac:dyDescent="0.2"/>
    <row r="651" ht="60" customHeight="1" x14ac:dyDescent="0.2"/>
    <row r="652" ht="60" customHeight="1" x14ac:dyDescent="0.2"/>
    <row r="653" ht="60" customHeight="1" x14ac:dyDescent="0.2"/>
    <row r="654" ht="60" customHeight="1" x14ac:dyDescent="0.2"/>
    <row r="655" ht="60" customHeight="1" x14ac:dyDescent="0.2"/>
    <row r="656" ht="60" customHeight="1" x14ac:dyDescent="0.2"/>
    <row r="657" ht="60" customHeight="1" x14ac:dyDescent="0.2"/>
    <row r="658" ht="60" customHeight="1" x14ac:dyDescent="0.2"/>
    <row r="659" ht="60" customHeight="1" x14ac:dyDescent="0.2"/>
    <row r="660" ht="60" customHeight="1" x14ac:dyDescent="0.2"/>
    <row r="661" ht="60" customHeight="1" x14ac:dyDescent="0.2"/>
    <row r="662" ht="60" customHeight="1" x14ac:dyDescent="0.2"/>
    <row r="663" ht="60" customHeight="1" x14ac:dyDescent="0.2"/>
    <row r="664" ht="60" customHeight="1" x14ac:dyDescent="0.2"/>
    <row r="665" ht="60" customHeight="1" x14ac:dyDescent="0.2"/>
    <row r="666" ht="60" customHeight="1" x14ac:dyDescent="0.2"/>
    <row r="667" ht="60" customHeight="1" x14ac:dyDescent="0.2"/>
    <row r="668" ht="60" customHeight="1" x14ac:dyDescent="0.2"/>
    <row r="669" ht="60" customHeight="1" x14ac:dyDescent="0.2"/>
    <row r="670" ht="60" customHeight="1" x14ac:dyDescent="0.2"/>
    <row r="671" ht="60" customHeight="1" x14ac:dyDescent="0.2"/>
    <row r="672" ht="60" customHeight="1" x14ac:dyDescent="0.2"/>
    <row r="673" ht="60" customHeight="1" x14ac:dyDescent="0.2"/>
    <row r="674" ht="60" customHeight="1" x14ac:dyDescent="0.2"/>
    <row r="675" ht="60" customHeight="1" x14ac:dyDescent="0.2"/>
    <row r="676" ht="60" customHeight="1" x14ac:dyDescent="0.2"/>
    <row r="677" ht="60" customHeight="1" x14ac:dyDescent="0.2"/>
    <row r="678" ht="60" customHeight="1" x14ac:dyDescent="0.2"/>
    <row r="679" ht="60" customHeight="1" x14ac:dyDescent="0.2"/>
    <row r="680" ht="60" customHeight="1" x14ac:dyDescent="0.2"/>
    <row r="681" ht="60" customHeight="1" x14ac:dyDescent="0.2"/>
    <row r="682" ht="60" customHeight="1" x14ac:dyDescent="0.2"/>
    <row r="683" ht="60" customHeight="1" x14ac:dyDescent="0.2"/>
    <row r="684" ht="60" customHeight="1" x14ac:dyDescent="0.2"/>
    <row r="685" ht="60" customHeight="1" x14ac:dyDescent="0.2"/>
    <row r="686" ht="60" customHeight="1" x14ac:dyDescent="0.2"/>
    <row r="687" ht="60" customHeight="1" x14ac:dyDescent="0.2"/>
    <row r="688" ht="60" customHeight="1" x14ac:dyDescent="0.2"/>
    <row r="689" ht="60" customHeight="1" x14ac:dyDescent="0.2"/>
    <row r="690" ht="60" customHeight="1" x14ac:dyDescent="0.2"/>
    <row r="691" ht="60" customHeight="1" x14ac:dyDescent="0.2"/>
    <row r="692" ht="60" customHeight="1" x14ac:dyDescent="0.2"/>
    <row r="693" ht="60" customHeight="1" x14ac:dyDescent="0.2"/>
    <row r="694" ht="60" customHeight="1" x14ac:dyDescent="0.2"/>
    <row r="695" ht="60" customHeight="1" x14ac:dyDescent="0.2"/>
    <row r="696" ht="60" customHeight="1" x14ac:dyDescent="0.2"/>
    <row r="697" ht="60" customHeight="1" x14ac:dyDescent="0.2"/>
    <row r="698" ht="60" customHeight="1" x14ac:dyDescent="0.2"/>
    <row r="699" ht="60" customHeight="1" x14ac:dyDescent="0.2"/>
    <row r="700" ht="60" customHeight="1" x14ac:dyDescent="0.2"/>
    <row r="701" ht="60" customHeight="1" x14ac:dyDescent="0.2"/>
    <row r="702" ht="60" customHeight="1" x14ac:dyDescent="0.2"/>
    <row r="703" ht="60" customHeight="1" x14ac:dyDescent="0.2"/>
    <row r="704" ht="60" customHeight="1" x14ac:dyDescent="0.2"/>
    <row r="705" ht="60" customHeight="1" x14ac:dyDescent="0.2"/>
    <row r="706" ht="60" customHeight="1" x14ac:dyDescent="0.2"/>
    <row r="707" ht="60" customHeight="1" x14ac:dyDescent="0.2"/>
    <row r="708" ht="60" customHeight="1" x14ac:dyDescent="0.2"/>
    <row r="709" ht="60" customHeight="1" x14ac:dyDescent="0.2"/>
    <row r="710" ht="60" customHeight="1" x14ac:dyDescent="0.2"/>
    <row r="711" ht="60" customHeight="1" x14ac:dyDescent="0.2"/>
    <row r="712" ht="60" customHeight="1" x14ac:dyDescent="0.2"/>
    <row r="713" ht="60" customHeight="1" x14ac:dyDescent="0.2"/>
    <row r="714" ht="60" customHeight="1" x14ac:dyDescent="0.2"/>
    <row r="715" ht="60" customHeight="1" x14ac:dyDescent="0.2"/>
    <row r="716" ht="60" customHeight="1" x14ac:dyDescent="0.2"/>
    <row r="717" ht="60" customHeight="1" x14ac:dyDescent="0.2"/>
    <row r="718" ht="60" customHeight="1" x14ac:dyDescent="0.2"/>
    <row r="719" ht="60" customHeight="1" x14ac:dyDescent="0.2"/>
    <row r="720" ht="60" customHeight="1" x14ac:dyDescent="0.2"/>
    <row r="721" ht="60" customHeight="1" x14ac:dyDescent="0.2"/>
    <row r="722" ht="60" customHeight="1" x14ac:dyDescent="0.2"/>
    <row r="723" ht="60" customHeight="1" x14ac:dyDescent="0.2"/>
    <row r="724" ht="60" customHeight="1" x14ac:dyDescent="0.2"/>
    <row r="725" ht="60" customHeight="1" x14ac:dyDescent="0.2"/>
    <row r="726" ht="60" customHeight="1" x14ac:dyDescent="0.2"/>
    <row r="727" ht="60" customHeight="1" x14ac:dyDescent="0.2"/>
    <row r="728" ht="60" customHeight="1" x14ac:dyDescent="0.2"/>
    <row r="729" ht="60" customHeight="1" x14ac:dyDescent="0.2"/>
    <row r="730" ht="60" customHeight="1" x14ac:dyDescent="0.2"/>
    <row r="731" ht="60" customHeight="1" x14ac:dyDescent="0.2"/>
    <row r="732" ht="60" customHeight="1" x14ac:dyDescent="0.2"/>
    <row r="733" ht="60" customHeight="1" x14ac:dyDescent="0.2"/>
    <row r="734" ht="60" customHeight="1" x14ac:dyDescent="0.2"/>
    <row r="735" ht="60" customHeight="1" x14ac:dyDescent="0.2"/>
    <row r="736" ht="60" customHeight="1" x14ac:dyDescent="0.2"/>
    <row r="737" ht="60" customHeight="1" x14ac:dyDescent="0.2"/>
    <row r="738" ht="60" customHeight="1" x14ac:dyDescent="0.2"/>
    <row r="739" ht="60" customHeight="1" x14ac:dyDescent="0.2"/>
    <row r="740" ht="60" customHeight="1" x14ac:dyDescent="0.2"/>
    <row r="741" ht="60" customHeight="1" x14ac:dyDescent="0.2"/>
    <row r="742" ht="60" customHeight="1" x14ac:dyDescent="0.2"/>
    <row r="743" ht="60" customHeight="1" x14ac:dyDescent="0.2"/>
    <row r="744" ht="60" customHeight="1" x14ac:dyDescent="0.2"/>
    <row r="745" ht="60" customHeight="1" x14ac:dyDescent="0.2"/>
    <row r="746" ht="60" customHeight="1" x14ac:dyDescent="0.2"/>
    <row r="747" ht="60" customHeight="1" x14ac:dyDescent="0.2"/>
    <row r="748" ht="60" customHeight="1" x14ac:dyDescent="0.2"/>
    <row r="749" ht="60" customHeight="1" x14ac:dyDescent="0.2"/>
    <row r="750" ht="60" customHeight="1" x14ac:dyDescent="0.2"/>
    <row r="751" ht="60" customHeight="1" x14ac:dyDescent="0.2"/>
    <row r="752" ht="60" customHeight="1" x14ac:dyDescent="0.2"/>
    <row r="753" ht="60" customHeight="1" x14ac:dyDescent="0.2"/>
    <row r="754" ht="60" customHeight="1" x14ac:dyDescent="0.2"/>
    <row r="755" ht="60" customHeight="1" x14ac:dyDescent="0.2"/>
    <row r="756" ht="60" customHeight="1" x14ac:dyDescent="0.2"/>
    <row r="757" ht="60" customHeight="1" x14ac:dyDescent="0.2"/>
    <row r="758" ht="60" customHeight="1" x14ac:dyDescent="0.2"/>
    <row r="759" ht="60" customHeight="1" x14ac:dyDescent="0.2"/>
    <row r="760" ht="60" customHeight="1" x14ac:dyDescent="0.2"/>
    <row r="761" ht="60" customHeight="1" x14ac:dyDescent="0.2"/>
    <row r="762" ht="60" customHeight="1" x14ac:dyDescent="0.2"/>
    <row r="763" ht="60" customHeight="1" x14ac:dyDescent="0.2"/>
    <row r="764" ht="60" customHeight="1" x14ac:dyDescent="0.2"/>
    <row r="765" ht="60" customHeight="1" x14ac:dyDescent="0.2"/>
    <row r="766" ht="60" customHeight="1" x14ac:dyDescent="0.2"/>
    <row r="767" ht="60" customHeight="1" x14ac:dyDescent="0.2"/>
    <row r="768" ht="60" customHeight="1" x14ac:dyDescent="0.2"/>
    <row r="769" ht="60" customHeight="1" x14ac:dyDescent="0.2"/>
    <row r="770" ht="60" customHeight="1" x14ac:dyDescent="0.2"/>
    <row r="771" ht="60" customHeight="1" x14ac:dyDescent="0.2"/>
    <row r="772" ht="60" customHeight="1" x14ac:dyDescent="0.2"/>
    <row r="773" ht="60" customHeight="1" x14ac:dyDescent="0.2"/>
    <row r="774" ht="60" customHeight="1" x14ac:dyDescent="0.2"/>
    <row r="775" ht="60" customHeight="1" x14ac:dyDescent="0.2"/>
    <row r="776" ht="60" customHeight="1" x14ac:dyDescent="0.2"/>
    <row r="777" ht="60" customHeight="1" x14ac:dyDescent="0.2"/>
    <row r="778" ht="60" customHeight="1" x14ac:dyDescent="0.2"/>
    <row r="779" ht="60" customHeight="1" x14ac:dyDescent="0.2"/>
    <row r="780" ht="60" customHeight="1" x14ac:dyDescent="0.2"/>
    <row r="781" ht="60" customHeight="1" x14ac:dyDescent="0.2"/>
    <row r="782" ht="60" customHeight="1" x14ac:dyDescent="0.2"/>
    <row r="783" ht="60" customHeight="1" x14ac:dyDescent="0.2"/>
    <row r="784" ht="60" customHeight="1" x14ac:dyDescent="0.2"/>
    <row r="785" ht="60" customHeight="1" x14ac:dyDescent="0.2"/>
    <row r="786" ht="60" customHeight="1" x14ac:dyDescent="0.2"/>
    <row r="787" ht="60" customHeight="1" x14ac:dyDescent="0.2"/>
    <row r="788" ht="60" customHeight="1" x14ac:dyDescent="0.2"/>
    <row r="789" ht="60" customHeight="1" x14ac:dyDescent="0.2"/>
    <row r="790" ht="60" customHeight="1" x14ac:dyDescent="0.2"/>
    <row r="791" ht="60" customHeight="1" x14ac:dyDescent="0.2"/>
    <row r="792" ht="60" customHeight="1" x14ac:dyDescent="0.2"/>
    <row r="793" ht="60" customHeight="1" x14ac:dyDescent="0.2"/>
    <row r="794" ht="60" customHeight="1" x14ac:dyDescent="0.2"/>
    <row r="795" ht="60" customHeight="1" x14ac:dyDescent="0.2"/>
    <row r="796" ht="60" customHeight="1" x14ac:dyDescent="0.2"/>
    <row r="797" ht="60" customHeight="1" x14ac:dyDescent="0.2"/>
    <row r="798" ht="60" customHeight="1" x14ac:dyDescent="0.2"/>
    <row r="799" ht="60" customHeight="1" x14ac:dyDescent="0.2"/>
    <row r="800" ht="60" customHeight="1" x14ac:dyDescent="0.2"/>
    <row r="801" ht="60" customHeight="1" x14ac:dyDescent="0.2"/>
    <row r="802" ht="60" customHeight="1" x14ac:dyDescent="0.2"/>
    <row r="803" ht="60" customHeight="1" x14ac:dyDescent="0.2"/>
    <row r="804" ht="60" customHeight="1" x14ac:dyDescent="0.2"/>
    <row r="805" ht="60" customHeight="1" x14ac:dyDescent="0.2"/>
    <row r="806" ht="60" customHeight="1" x14ac:dyDescent="0.2"/>
    <row r="807" ht="60" customHeight="1" x14ac:dyDescent="0.2"/>
    <row r="808" ht="60" customHeight="1" x14ac:dyDescent="0.2"/>
    <row r="809" ht="60" customHeight="1" x14ac:dyDescent="0.2"/>
    <row r="810" ht="60" customHeight="1" x14ac:dyDescent="0.2"/>
    <row r="811" ht="60" customHeight="1" x14ac:dyDescent="0.2"/>
    <row r="812" ht="60" customHeight="1" x14ac:dyDescent="0.2"/>
    <row r="813" ht="60" customHeight="1" x14ac:dyDescent="0.2"/>
    <row r="814" ht="60" customHeight="1" x14ac:dyDescent="0.2"/>
    <row r="815" ht="60" customHeight="1" x14ac:dyDescent="0.2"/>
    <row r="816" ht="60" customHeight="1" x14ac:dyDescent="0.2"/>
    <row r="817" ht="60" customHeight="1" x14ac:dyDescent="0.2"/>
    <row r="818" ht="60" customHeight="1" x14ac:dyDescent="0.2"/>
    <row r="819" ht="60" customHeight="1" x14ac:dyDescent="0.2"/>
    <row r="820" ht="60" customHeight="1" x14ac:dyDescent="0.2"/>
    <row r="821" ht="60" customHeight="1" x14ac:dyDescent="0.2"/>
    <row r="822" ht="60" customHeight="1" x14ac:dyDescent="0.2"/>
    <row r="823" ht="60" customHeight="1" x14ac:dyDescent="0.2"/>
    <row r="824" ht="60" customHeight="1" x14ac:dyDescent="0.2"/>
    <row r="825" ht="60" customHeight="1" x14ac:dyDescent="0.2"/>
    <row r="826" ht="60" customHeight="1" x14ac:dyDescent="0.2"/>
    <row r="827" ht="60" customHeight="1" x14ac:dyDescent="0.2"/>
    <row r="828" ht="60" customHeight="1" x14ac:dyDescent="0.2"/>
    <row r="829" ht="60" customHeight="1" x14ac:dyDescent="0.2"/>
    <row r="830" ht="60" customHeight="1" x14ac:dyDescent="0.2"/>
    <row r="831" ht="60" customHeight="1" x14ac:dyDescent="0.2"/>
    <row r="832" ht="60" customHeight="1" x14ac:dyDescent="0.2"/>
    <row r="833" ht="60" customHeight="1" x14ac:dyDescent="0.2"/>
    <row r="834" ht="60" customHeight="1" x14ac:dyDescent="0.2"/>
    <row r="835" ht="60" customHeight="1" x14ac:dyDescent="0.2"/>
    <row r="836" ht="60" customHeight="1" x14ac:dyDescent="0.2"/>
    <row r="837" ht="60" customHeight="1" x14ac:dyDescent="0.2"/>
    <row r="838" ht="60" customHeight="1" x14ac:dyDescent="0.2"/>
    <row r="839" ht="60" customHeight="1" x14ac:dyDescent="0.2"/>
    <row r="840" ht="60" customHeight="1" x14ac:dyDescent="0.2"/>
    <row r="841" ht="60" customHeight="1" x14ac:dyDescent="0.2"/>
    <row r="842" ht="60" customHeight="1" x14ac:dyDescent="0.2"/>
    <row r="843" ht="60" customHeight="1" x14ac:dyDescent="0.2"/>
    <row r="844" ht="60" customHeight="1" x14ac:dyDescent="0.2"/>
    <row r="845" ht="60" customHeight="1" x14ac:dyDescent="0.2"/>
    <row r="846" ht="60" customHeight="1" x14ac:dyDescent="0.2"/>
    <row r="847" ht="60" customHeight="1" x14ac:dyDescent="0.2"/>
    <row r="848" ht="60" customHeight="1" x14ac:dyDescent="0.2"/>
    <row r="849" ht="60" customHeight="1" x14ac:dyDescent="0.2"/>
    <row r="850" ht="60" customHeight="1" x14ac:dyDescent="0.2"/>
    <row r="851" ht="60" customHeight="1" x14ac:dyDescent="0.2"/>
    <row r="852" ht="60" customHeight="1" x14ac:dyDescent="0.2"/>
    <row r="853" ht="60" customHeight="1" x14ac:dyDescent="0.2"/>
    <row r="854" ht="60" customHeight="1" x14ac:dyDescent="0.2"/>
    <row r="855" ht="60" customHeight="1" x14ac:dyDescent="0.2"/>
    <row r="856" ht="60" customHeight="1" x14ac:dyDescent="0.2"/>
    <row r="857" ht="60" customHeight="1" x14ac:dyDescent="0.2"/>
    <row r="858" ht="60" customHeight="1" x14ac:dyDescent="0.2"/>
    <row r="859" ht="60" customHeight="1" x14ac:dyDescent="0.2"/>
    <row r="860" ht="60" customHeight="1" x14ac:dyDescent="0.2"/>
    <row r="861" ht="60" customHeight="1" x14ac:dyDescent="0.2"/>
    <row r="862" ht="60" customHeight="1" x14ac:dyDescent="0.2"/>
    <row r="863" ht="60" customHeight="1" x14ac:dyDescent="0.2"/>
    <row r="864" ht="60" customHeight="1" x14ac:dyDescent="0.2"/>
    <row r="865" ht="60" customHeight="1" x14ac:dyDescent="0.2"/>
    <row r="866" ht="60" customHeight="1" x14ac:dyDescent="0.2"/>
    <row r="867" ht="60" customHeight="1" x14ac:dyDescent="0.2"/>
    <row r="868" ht="60" customHeight="1" x14ac:dyDescent="0.2"/>
    <row r="869" ht="60" customHeight="1" x14ac:dyDescent="0.2"/>
    <row r="870" ht="60" customHeight="1" x14ac:dyDescent="0.2"/>
    <row r="871" ht="60" customHeight="1" x14ac:dyDescent="0.2"/>
    <row r="872" ht="60" customHeight="1" x14ac:dyDescent="0.2"/>
    <row r="873" ht="60" customHeight="1" x14ac:dyDescent="0.2"/>
    <row r="874" ht="60" customHeight="1" x14ac:dyDescent="0.2"/>
    <row r="875" ht="60" customHeight="1" x14ac:dyDescent="0.2"/>
    <row r="876" ht="60" customHeight="1" x14ac:dyDescent="0.2"/>
    <row r="877" ht="60" customHeight="1" x14ac:dyDescent="0.2"/>
    <row r="878" ht="60" customHeight="1" x14ac:dyDescent="0.2"/>
    <row r="879" ht="60" customHeight="1" x14ac:dyDescent="0.2"/>
    <row r="880" ht="60" customHeight="1" x14ac:dyDescent="0.2"/>
    <row r="881" ht="60" customHeight="1" x14ac:dyDescent="0.2"/>
    <row r="882" ht="60" customHeight="1" x14ac:dyDescent="0.2"/>
    <row r="883" ht="60" customHeight="1" x14ac:dyDescent="0.2"/>
    <row r="884" ht="60" customHeight="1" x14ac:dyDescent="0.2"/>
    <row r="885" ht="60" customHeight="1" x14ac:dyDescent="0.2"/>
    <row r="886" ht="60" customHeight="1" x14ac:dyDescent="0.2"/>
    <row r="887" ht="60" customHeight="1" x14ac:dyDescent="0.2"/>
    <row r="888" ht="60" customHeight="1" x14ac:dyDescent="0.2"/>
    <row r="889" ht="60" customHeight="1" x14ac:dyDescent="0.2"/>
    <row r="890" ht="60" customHeight="1" x14ac:dyDescent="0.2"/>
    <row r="891" ht="60" customHeight="1" x14ac:dyDescent="0.2"/>
    <row r="892" ht="60" customHeight="1" x14ac:dyDescent="0.2"/>
    <row r="893" ht="60" customHeight="1" x14ac:dyDescent="0.2"/>
    <row r="894" ht="60" customHeight="1" x14ac:dyDescent="0.2"/>
    <row r="895" ht="60" customHeight="1" x14ac:dyDescent="0.2"/>
    <row r="896" ht="60" customHeight="1" x14ac:dyDescent="0.2"/>
    <row r="897" ht="60" customHeight="1" x14ac:dyDescent="0.2"/>
    <row r="898" ht="60" customHeight="1" x14ac:dyDescent="0.2"/>
    <row r="899" ht="60" customHeight="1" x14ac:dyDescent="0.2"/>
    <row r="900" ht="60" customHeight="1" x14ac:dyDescent="0.2"/>
    <row r="901" ht="60" customHeight="1" x14ac:dyDescent="0.2"/>
    <row r="902" ht="60" customHeight="1" x14ac:dyDescent="0.2"/>
    <row r="903" ht="60" customHeight="1" x14ac:dyDescent="0.2"/>
    <row r="904" ht="60" customHeight="1" x14ac:dyDescent="0.2"/>
    <row r="905" ht="60" customHeight="1" x14ac:dyDescent="0.2"/>
    <row r="906" ht="60" customHeight="1" x14ac:dyDescent="0.2"/>
    <row r="907" ht="60" customHeight="1" x14ac:dyDescent="0.2"/>
    <row r="908" ht="60" customHeight="1" x14ac:dyDescent="0.2"/>
    <row r="909" ht="60" customHeight="1" x14ac:dyDescent="0.2"/>
    <row r="910" ht="60" customHeight="1" x14ac:dyDescent="0.2"/>
    <row r="911" ht="60" customHeight="1" x14ac:dyDescent="0.2"/>
    <row r="912" ht="60" customHeight="1" x14ac:dyDescent="0.2"/>
    <row r="913" ht="60" customHeight="1" x14ac:dyDescent="0.2"/>
    <row r="914" ht="60" customHeight="1" x14ac:dyDescent="0.2"/>
    <row r="915" ht="60" customHeight="1" x14ac:dyDescent="0.2"/>
    <row r="916" ht="60" customHeight="1" x14ac:dyDescent="0.2"/>
    <row r="917" ht="60" customHeight="1" x14ac:dyDescent="0.2"/>
    <row r="918" ht="60" customHeight="1" x14ac:dyDescent="0.2"/>
    <row r="919" ht="60" customHeight="1" x14ac:dyDescent="0.2"/>
    <row r="920" ht="60" customHeight="1" x14ac:dyDescent="0.2"/>
    <row r="921" ht="60" customHeight="1" x14ac:dyDescent="0.2"/>
    <row r="922" ht="60" customHeight="1" x14ac:dyDescent="0.2"/>
    <row r="923" ht="60" customHeight="1" x14ac:dyDescent="0.2"/>
    <row r="924" ht="60" customHeight="1" x14ac:dyDescent="0.2"/>
    <row r="925" ht="60" customHeight="1" x14ac:dyDescent="0.2"/>
    <row r="926" ht="60" customHeight="1" x14ac:dyDescent="0.2"/>
    <row r="927" ht="60" customHeight="1" x14ac:dyDescent="0.2"/>
    <row r="928" ht="60" customHeight="1" x14ac:dyDescent="0.2"/>
    <row r="929" ht="60" customHeight="1" x14ac:dyDescent="0.2"/>
    <row r="930" ht="60" customHeight="1" x14ac:dyDescent="0.2"/>
    <row r="931" ht="60" customHeight="1" x14ac:dyDescent="0.2"/>
    <row r="932" ht="60" customHeight="1" x14ac:dyDescent="0.2"/>
    <row r="933" ht="60" customHeight="1" x14ac:dyDescent="0.2"/>
    <row r="934" ht="60" customHeight="1" x14ac:dyDescent="0.2"/>
    <row r="935" ht="60" customHeight="1" x14ac:dyDescent="0.2"/>
    <row r="936" ht="60" customHeight="1" x14ac:dyDescent="0.2"/>
    <row r="937" ht="60" customHeight="1" x14ac:dyDescent="0.2"/>
    <row r="938" ht="60" customHeight="1" x14ac:dyDescent="0.2"/>
    <row r="939" ht="60" customHeight="1" x14ac:dyDescent="0.2"/>
    <row r="940" ht="60" customHeight="1" x14ac:dyDescent="0.2"/>
    <row r="941" ht="60" customHeight="1" x14ac:dyDescent="0.2"/>
    <row r="942" ht="60" customHeight="1" x14ac:dyDescent="0.2"/>
    <row r="943" ht="60" customHeight="1" x14ac:dyDescent="0.2"/>
    <row r="944" ht="60" customHeight="1" x14ac:dyDescent="0.2"/>
    <row r="945" ht="60" customHeight="1" x14ac:dyDescent="0.2"/>
    <row r="946" ht="60" customHeight="1" x14ac:dyDescent="0.2"/>
    <row r="947" ht="60" customHeight="1" x14ac:dyDescent="0.2"/>
    <row r="948" ht="60" customHeight="1" x14ac:dyDescent="0.2"/>
    <row r="949" ht="60" customHeight="1" x14ac:dyDescent="0.2"/>
    <row r="950" ht="60" customHeight="1" x14ac:dyDescent="0.2"/>
    <row r="951" ht="60" customHeight="1" x14ac:dyDescent="0.2"/>
    <row r="952" ht="60" customHeight="1" x14ac:dyDescent="0.2"/>
    <row r="953" ht="60" customHeight="1" x14ac:dyDescent="0.2"/>
    <row r="954" ht="60" customHeight="1" x14ac:dyDescent="0.2"/>
    <row r="955" ht="60" customHeight="1" x14ac:dyDescent="0.2"/>
    <row r="956" ht="60" customHeight="1" x14ac:dyDescent="0.2"/>
    <row r="957" ht="60" customHeight="1" x14ac:dyDescent="0.2"/>
    <row r="958" ht="60" customHeight="1" x14ac:dyDescent="0.2"/>
    <row r="959" ht="60" customHeight="1" x14ac:dyDescent="0.2"/>
    <row r="960" ht="60" customHeight="1" x14ac:dyDescent="0.2"/>
    <row r="961" ht="60" customHeight="1" x14ac:dyDescent="0.2"/>
    <row r="962" ht="60" customHeight="1" x14ac:dyDescent="0.2"/>
    <row r="963" ht="60" customHeight="1" x14ac:dyDescent="0.2"/>
    <row r="964" ht="60" customHeight="1" x14ac:dyDescent="0.2"/>
    <row r="965" ht="60" customHeight="1" x14ac:dyDescent="0.2"/>
    <row r="966" ht="60" customHeight="1" x14ac:dyDescent="0.2"/>
    <row r="967" ht="60" customHeight="1" x14ac:dyDescent="0.2"/>
    <row r="968" ht="60" customHeight="1" x14ac:dyDescent="0.2"/>
    <row r="969" ht="60" customHeight="1" x14ac:dyDescent="0.2"/>
    <row r="970" ht="60" customHeight="1" x14ac:dyDescent="0.2"/>
    <row r="971" ht="60" customHeight="1" x14ac:dyDescent="0.2"/>
    <row r="972" ht="60" customHeight="1" x14ac:dyDescent="0.2"/>
    <row r="973" ht="60" customHeight="1" x14ac:dyDescent="0.2"/>
    <row r="974" ht="60" customHeight="1" x14ac:dyDescent="0.2"/>
    <row r="975" ht="60" customHeight="1" x14ac:dyDescent="0.2"/>
    <row r="976" ht="60" customHeight="1" x14ac:dyDescent="0.2"/>
    <row r="977" ht="60" customHeight="1" x14ac:dyDescent="0.2"/>
    <row r="978" ht="60" customHeight="1" x14ac:dyDescent="0.2"/>
    <row r="979" ht="60" customHeight="1" x14ac:dyDescent="0.2"/>
    <row r="980" ht="60" customHeight="1" x14ac:dyDescent="0.2"/>
    <row r="981" ht="60" customHeight="1" x14ac:dyDescent="0.2"/>
    <row r="982" ht="60" customHeight="1" x14ac:dyDescent="0.2"/>
    <row r="983" ht="60" customHeight="1" x14ac:dyDescent="0.2"/>
    <row r="984" ht="60" customHeight="1" x14ac:dyDescent="0.2"/>
    <row r="985" ht="60" customHeight="1" x14ac:dyDescent="0.2"/>
    <row r="986" ht="60" customHeight="1" x14ac:dyDescent="0.2"/>
    <row r="987" ht="60" customHeight="1" x14ac:dyDescent="0.2"/>
    <row r="988" ht="60" customHeight="1" x14ac:dyDescent="0.2"/>
    <row r="989" ht="60" customHeight="1" x14ac:dyDescent="0.2"/>
    <row r="990" ht="60" customHeight="1" x14ac:dyDescent="0.2"/>
    <row r="991" ht="60" customHeight="1" x14ac:dyDescent="0.2"/>
    <row r="992" ht="60" customHeight="1" x14ac:dyDescent="0.2"/>
    <row r="993" ht="60" customHeight="1" x14ac:dyDescent="0.2"/>
    <row r="994" ht="60" customHeight="1" x14ac:dyDescent="0.2"/>
    <row r="995" ht="60" customHeight="1" x14ac:dyDescent="0.2"/>
    <row r="996" ht="60" customHeight="1" x14ac:dyDescent="0.2"/>
    <row r="997" ht="60" customHeight="1" x14ac:dyDescent="0.2"/>
    <row r="998" ht="60" customHeight="1" x14ac:dyDescent="0.2"/>
    <row r="999" ht="60" customHeight="1" x14ac:dyDescent="0.2"/>
    <row r="1000" ht="60" customHeight="1" x14ac:dyDescent="0.2"/>
    <row r="1001" ht="60" customHeight="1" x14ac:dyDescent="0.2"/>
    <row r="1002" ht="60" customHeight="1" x14ac:dyDescent="0.2"/>
    <row r="1003" ht="60" customHeight="1" x14ac:dyDescent="0.2"/>
    <row r="1004" ht="60" customHeight="1" x14ac:dyDescent="0.2"/>
    <row r="1005" ht="60" customHeight="1" x14ac:dyDescent="0.2"/>
    <row r="1006" ht="60" customHeight="1" x14ac:dyDescent="0.2"/>
    <row r="1007" ht="60" customHeight="1" x14ac:dyDescent="0.2"/>
    <row r="1008" ht="60" customHeight="1" x14ac:dyDescent="0.2"/>
    <row r="1009" ht="60" customHeight="1" x14ac:dyDescent="0.2"/>
    <row r="1010" ht="60" customHeight="1" x14ac:dyDescent="0.2"/>
    <row r="1011" ht="60" customHeight="1" x14ac:dyDescent="0.2"/>
    <row r="1012" ht="60" customHeight="1" x14ac:dyDescent="0.2"/>
    <row r="1013" ht="60" customHeight="1" x14ac:dyDescent="0.2"/>
    <row r="1014" ht="60" customHeight="1" x14ac:dyDescent="0.2"/>
    <row r="1015" ht="60" customHeight="1" x14ac:dyDescent="0.2"/>
    <row r="1016" ht="60" customHeight="1" x14ac:dyDescent="0.2"/>
    <row r="1017" ht="60" customHeight="1" x14ac:dyDescent="0.2"/>
    <row r="1018" ht="60" customHeight="1" x14ac:dyDescent="0.2"/>
    <row r="1019" ht="60" customHeight="1" x14ac:dyDescent="0.2"/>
    <row r="1020" ht="60" customHeight="1" x14ac:dyDescent="0.2"/>
    <row r="1021" ht="60" customHeight="1" x14ac:dyDescent="0.2"/>
    <row r="1022" ht="60" customHeight="1" x14ac:dyDescent="0.2"/>
    <row r="1023" ht="60" customHeight="1" x14ac:dyDescent="0.2"/>
    <row r="1024" ht="60" customHeight="1" x14ac:dyDescent="0.2"/>
    <row r="1025" ht="60" customHeight="1" x14ac:dyDescent="0.2"/>
    <row r="1026" ht="60" customHeight="1" x14ac:dyDescent="0.2"/>
    <row r="1027" ht="60" customHeight="1" x14ac:dyDescent="0.2"/>
    <row r="1028" ht="60" customHeight="1" x14ac:dyDescent="0.2"/>
    <row r="1029" ht="60" customHeight="1" x14ac:dyDescent="0.2"/>
    <row r="1030" ht="60" customHeight="1" x14ac:dyDescent="0.2"/>
    <row r="1031" ht="60" customHeight="1" x14ac:dyDescent="0.2"/>
    <row r="1032" ht="60" customHeight="1" x14ac:dyDescent="0.2"/>
    <row r="1033" ht="60" customHeight="1" x14ac:dyDescent="0.2"/>
    <row r="1034" ht="60" customHeight="1" x14ac:dyDescent="0.2"/>
    <row r="1035" ht="60" customHeight="1" x14ac:dyDescent="0.2"/>
    <row r="1036" ht="60" customHeight="1" x14ac:dyDescent="0.2"/>
    <row r="1037" ht="60" customHeight="1" x14ac:dyDescent="0.2"/>
    <row r="1038" ht="60" customHeight="1" x14ac:dyDescent="0.2"/>
    <row r="1039" ht="60" customHeight="1" x14ac:dyDescent="0.2"/>
    <row r="1040" ht="60" customHeight="1" x14ac:dyDescent="0.2"/>
    <row r="1041" ht="60" customHeight="1" x14ac:dyDescent="0.2"/>
    <row r="1042" ht="60" customHeight="1" x14ac:dyDescent="0.2"/>
    <row r="1043" ht="60" customHeight="1" x14ac:dyDescent="0.2"/>
    <row r="1044" ht="60" customHeight="1" x14ac:dyDescent="0.2"/>
    <row r="1045" ht="60" customHeight="1" x14ac:dyDescent="0.2"/>
    <row r="1046" ht="60" customHeight="1" x14ac:dyDescent="0.2"/>
    <row r="1047" ht="60" customHeight="1" x14ac:dyDescent="0.2"/>
    <row r="1048" ht="60" customHeight="1" x14ac:dyDescent="0.2"/>
    <row r="1049" ht="60" customHeight="1" x14ac:dyDescent="0.2"/>
    <row r="1050" ht="60" customHeight="1" x14ac:dyDescent="0.2"/>
    <row r="1051" ht="60" customHeight="1" x14ac:dyDescent="0.2"/>
    <row r="1052" ht="60" customHeight="1" x14ac:dyDescent="0.2"/>
    <row r="1053" ht="60" customHeight="1" x14ac:dyDescent="0.2"/>
    <row r="1054" ht="60" customHeight="1" x14ac:dyDescent="0.2"/>
    <row r="1055" ht="60" customHeight="1" x14ac:dyDescent="0.2"/>
    <row r="1056" ht="60" customHeight="1" x14ac:dyDescent="0.2"/>
    <row r="1057" ht="60" customHeight="1" x14ac:dyDescent="0.2"/>
    <row r="1058" ht="60" customHeight="1" x14ac:dyDescent="0.2"/>
    <row r="1059" ht="60" customHeight="1" x14ac:dyDescent="0.2"/>
    <row r="1060" ht="60" customHeight="1" x14ac:dyDescent="0.2"/>
    <row r="1061" ht="60" customHeight="1" x14ac:dyDescent="0.2"/>
    <row r="1062" ht="60" customHeight="1" x14ac:dyDescent="0.2"/>
    <row r="1063" ht="60" customHeight="1" x14ac:dyDescent="0.2"/>
    <row r="1064" ht="60" customHeight="1" x14ac:dyDescent="0.2"/>
    <row r="1065" ht="60" customHeight="1" x14ac:dyDescent="0.2"/>
    <row r="1066" ht="60" customHeight="1" x14ac:dyDescent="0.2"/>
    <row r="1067" ht="60" customHeight="1" x14ac:dyDescent="0.2"/>
    <row r="1068" ht="60" customHeight="1" x14ac:dyDescent="0.2"/>
    <row r="1069" ht="60" customHeight="1" x14ac:dyDescent="0.2"/>
    <row r="1070" ht="60" customHeight="1" x14ac:dyDescent="0.2"/>
    <row r="1071" ht="60" customHeight="1" x14ac:dyDescent="0.2"/>
    <row r="1072" ht="60" customHeight="1" x14ac:dyDescent="0.2"/>
    <row r="1073" ht="60" customHeight="1" x14ac:dyDescent="0.2"/>
    <row r="1074" ht="60" customHeight="1" x14ac:dyDescent="0.2"/>
    <row r="1075" ht="60" customHeight="1" x14ac:dyDescent="0.2"/>
    <row r="1076" ht="60" customHeight="1" x14ac:dyDescent="0.2"/>
    <row r="1077" ht="60" customHeight="1" x14ac:dyDescent="0.2"/>
    <row r="1078" ht="60" customHeight="1" x14ac:dyDescent="0.2"/>
    <row r="1079" ht="60" customHeight="1" x14ac:dyDescent="0.2"/>
    <row r="1080" ht="60" customHeight="1" x14ac:dyDescent="0.2"/>
    <row r="1081" ht="60" customHeight="1" x14ac:dyDescent="0.2"/>
    <row r="1082" ht="60" customHeight="1" x14ac:dyDescent="0.2"/>
    <row r="1083" ht="60" customHeight="1" x14ac:dyDescent="0.2"/>
    <row r="1084" ht="60" customHeight="1" x14ac:dyDescent="0.2"/>
    <row r="1085" ht="60" customHeight="1" x14ac:dyDescent="0.2"/>
    <row r="1086" ht="60" customHeight="1" x14ac:dyDescent="0.2"/>
    <row r="1087" ht="60" customHeight="1" x14ac:dyDescent="0.2"/>
    <row r="1088" ht="60" customHeight="1" x14ac:dyDescent="0.2"/>
    <row r="1089" ht="60" customHeight="1" x14ac:dyDescent="0.2"/>
    <row r="1090" ht="60" customHeight="1" x14ac:dyDescent="0.2"/>
    <row r="1091" ht="60" customHeight="1" x14ac:dyDescent="0.2"/>
    <row r="1092" ht="60" customHeight="1" x14ac:dyDescent="0.2"/>
    <row r="1093" ht="60" customHeight="1" x14ac:dyDescent="0.2"/>
    <row r="1094" ht="60" customHeight="1" x14ac:dyDescent="0.2"/>
    <row r="1095" ht="60" customHeight="1" x14ac:dyDescent="0.2"/>
    <row r="1096" ht="60" customHeight="1" x14ac:dyDescent="0.2"/>
    <row r="1097" ht="60" customHeight="1" x14ac:dyDescent="0.2"/>
    <row r="1098" ht="60" customHeight="1" x14ac:dyDescent="0.2"/>
    <row r="1099" ht="60" customHeight="1" x14ac:dyDescent="0.2"/>
    <row r="1100" ht="60" customHeight="1" x14ac:dyDescent="0.2"/>
    <row r="1101" ht="60" customHeight="1" x14ac:dyDescent="0.2"/>
    <row r="1102" ht="60" customHeight="1" x14ac:dyDescent="0.2"/>
    <row r="1103" ht="60" customHeight="1" x14ac:dyDescent="0.2"/>
    <row r="1104" ht="60" customHeight="1" x14ac:dyDescent="0.2"/>
    <row r="1105" ht="60" customHeight="1" x14ac:dyDescent="0.2"/>
    <row r="1106" ht="60" customHeight="1" x14ac:dyDescent="0.2"/>
    <row r="1107" ht="60" customHeight="1" x14ac:dyDescent="0.2"/>
    <row r="1108" ht="60" customHeight="1" x14ac:dyDescent="0.2"/>
    <row r="1109" ht="60" customHeight="1" x14ac:dyDescent="0.2"/>
    <row r="1110" ht="60" customHeight="1" x14ac:dyDescent="0.2"/>
    <row r="1111" ht="60" customHeight="1" x14ac:dyDescent="0.2"/>
    <row r="1112" ht="60" customHeight="1" x14ac:dyDescent="0.2"/>
    <row r="1113" ht="60" customHeight="1" x14ac:dyDescent="0.2"/>
    <row r="1114" ht="60" customHeight="1" x14ac:dyDescent="0.2"/>
    <row r="1115" ht="60" customHeight="1" x14ac:dyDescent="0.2"/>
    <row r="1116" ht="60" customHeight="1" x14ac:dyDescent="0.2"/>
    <row r="1117" ht="60" customHeight="1" x14ac:dyDescent="0.2"/>
    <row r="1118" ht="60" customHeight="1" x14ac:dyDescent="0.2"/>
    <row r="1119" ht="60" customHeight="1" x14ac:dyDescent="0.2"/>
    <row r="1120" ht="60" customHeight="1" x14ac:dyDescent="0.2"/>
    <row r="1121" ht="60" customHeight="1" x14ac:dyDescent="0.2"/>
    <row r="1122" ht="60" customHeight="1" x14ac:dyDescent="0.2"/>
    <row r="1123" ht="60" customHeight="1" x14ac:dyDescent="0.2"/>
    <row r="1124" ht="60" customHeight="1" x14ac:dyDescent="0.2"/>
    <row r="1125" ht="60" customHeight="1" x14ac:dyDescent="0.2"/>
    <row r="1126" ht="60" customHeight="1" x14ac:dyDescent="0.2"/>
    <row r="1127" ht="60" customHeight="1" x14ac:dyDescent="0.2"/>
    <row r="1128" ht="60" customHeight="1" x14ac:dyDescent="0.2"/>
    <row r="1129" ht="60" customHeight="1" x14ac:dyDescent="0.2"/>
    <row r="1130" ht="60" customHeight="1" x14ac:dyDescent="0.2"/>
    <row r="1131" ht="60" customHeight="1" x14ac:dyDescent="0.2"/>
    <row r="1132" ht="60" customHeight="1" x14ac:dyDescent="0.2"/>
    <row r="1133" ht="60" customHeight="1" x14ac:dyDescent="0.2"/>
    <row r="1134" ht="60" customHeight="1" x14ac:dyDescent="0.2"/>
    <row r="1135" ht="60" customHeight="1" x14ac:dyDescent="0.2"/>
    <row r="1136" ht="60" customHeight="1" x14ac:dyDescent="0.2"/>
    <row r="1137" ht="60" customHeight="1" x14ac:dyDescent="0.2"/>
    <row r="1138" ht="60" customHeight="1" x14ac:dyDescent="0.2"/>
    <row r="1139" ht="60" customHeight="1" x14ac:dyDescent="0.2"/>
    <row r="1140" ht="60" customHeight="1" x14ac:dyDescent="0.2"/>
    <row r="1141" ht="60" customHeight="1" x14ac:dyDescent="0.2"/>
    <row r="1142" ht="60" customHeight="1" x14ac:dyDescent="0.2"/>
    <row r="1143" ht="60" customHeight="1" x14ac:dyDescent="0.2"/>
    <row r="1144" ht="60" customHeight="1" x14ac:dyDescent="0.2"/>
    <row r="1145" ht="60" customHeight="1" x14ac:dyDescent="0.2"/>
    <row r="1146" ht="60" customHeight="1" x14ac:dyDescent="0.2"/>
    <row r="1147" ht="60" customHeight="1" x14ac:dyDescent="0.2"/>
    <row r="1148" ht="60" customHeight="1" x14ac:dyDescent="0.2"/>
    <row r="1149" ht="60" customHeight="1" x14ac:dyDescent="0.2"/>
    <row r="1150" ht="60" customHeight="1" x14ac:dyDescent="0.2"/>
    <row r="1151" ht="60" customHeight="1" x14ac:dyDescent="0.2"/>
    <row r="1152" ht="60" customHeight="1" x14ac:dyDescent="0.2"/>
    <row r="1153" ht="60" customHeight="1" x14ac:dyDescent="0.2"/>
    <row r="1154" ht="60" customHeight="1" x14ac:dyDescent="0.2"/>
    <row r="1155" ht="60" customHeight="1" x14ac:dyDescent="0.2"/>
    <row r="1156" ht="60" customHeight="1" x14ac:dyDescent="0.2"/>
    <row r="1157" ht="60" customHeight="1" x14ac:dyDescent="0.2"/>
    <row r="1158" ht="60" customHeight="1" x14ac:dyDescent="0.2"/>
    <row r="1159" ht="60" customHeight="1" x14ac:dyDescent="0.2"/>
    <row r="1160" ht="60" customHeight="1" x14ac:dyDescent="0.2"/>
    <row r="1161" ht="60" customHeight="1" x14ac:dyDescent="0.2"/>
    <row r="1162" ht="60" customHeight="1" x14ac:dyDescent="0.2"/>
    <row r="1163" ht="60" customHeight="1" x14ac:dyDescent="0.2"/>
    <row r="1164" ht="60" customHeight="1" x14ac:dyDescent="0.2"/>
    <row r="1165" ht="60" customHeight="1" x14ac:dyDescent="0.2"/>
    <row r="1166" ht="60" customHeight="1" x14ac:dyDescent="0.2"/>
    <row r="1167" ht="60" customHeight="1" x14ac:dyDescent="0.2"/>
    <row r="1168" ht="60" customHeight="1" x14ac:dyDescent="0.2"/>
    <row r="1169" ht="60" customHeight="1" x14ac:dyDescent="0.2"/>
    <row r="1170" ht="60" customHeight="1" x14ac:dyDescent="0.2"/>
    <row r="1171" ht="60" customHeight="1" x14ac:dyDescent="0.2"/>
    <row r="1172" ht="60" customHeight="1" x14ac:dyDescent="0.2"/>
    <row r="1173" ht="60" customHeight="1" x14ac:dyDescent="0.2"/>
    <row r="1174" ht="60" customHeight="1" x14ac:dyDescent="0.2"/>
    <row r="1175" ht="60" customHeight="1" x14ac:dyDescent="0.2"/>
    <row r="1176" ht="60" customHeight="1" x14ac:dyDescent="0.2"/>
    <row r="1177" ht="60" customHeight="1" x14ac:dyDescent="0.2"/>
    <row r="1178" ht="60" customHeight="1" x14ac:dyDescent="0.2"/>
    <row r="1179" ht="60" customHeight="1" x14ac:dyDescent="0.2"/>
    <row r="1180" ht="60" customHeight="1" x14ac:dyDescent="0.2"/>
    <row r="1181" ht="60" customHeight="1" x14ac:dyDescent="0.2"/>
    <row r="1182" ht="60" customHeight="1" x14ac:dyDescent="0.2"/>
    <row r="1183" ht="60" customHeight="1" x14ac:dyDescent="0.2"/>
    <row r="1184" ht="60" customHeight="1" x14ac:dyDescent="0.2"/>
    <row r="1185" ht="60" customHeight="1" x14ac:dyDescent="0.2"/>
    <row r="1186" ht="60" customHeight="1" x14ac:dyDescent="0.2"/>
    <row r="1187" ht="60" customHeight="1" x14ac:dyDescent="0.2"/>
    <row r="1188" ht="60" customHeight="1" x14ac:dyDescent="0.2"/>
    <row r="1189" ht="60" customHeight="1" x14ac:dyDescent="0.2"/>
    <row r="1190" ht="60" customHeight="1" x14ac:dyDescent="0.2"/>
    <row r="1191" ht="60" customHeight="1" x14ac:dyDescent="0.2"/>
    <row r="1192" ht="60" customHeight="1" x14ac:dyDescent="0.2"/>
    <row r="1193" ht="60" customHeight="1" x14ac:dyDescent="0.2"/>
    <row r="1194" ht="60" customHeight="1" x14ac:dyDescent="0.2"/>
    <row r="1195" ht="60" customHeight="1" x14ac:dyDescent="0.2"/>
    <row r="1196" ht="60" customHeight="1" x14ac:dyDescent="0.2"/>
    <row r="1197" ht="60" customHeight="1" x14ac:dyDescent="0.2"/>
    <row r="1198" ht="60" customHeight="1" x14ac:dyDescent="0.2"/>
    <row r="1199" ht="60" customHeight="1" x14ac:dyDescent="0.2"/>
    <row r="1200" ht="60" customHeight="1" x14ac:dyDescent="0.2"/>
    <row r="1201" ht="60" customHeight="1" x14ac:dyDescent="0.2"/>
    <row r="1202" ht="60" customHeight="1" x14ac:dyDescent="0.2"/>
    <row r="1203" ht="60" customHeight="1" x14ac:dyDescent="0.2"/>
    <row r="1204" ht="60" customHeight="1" x14ac:dyDescent="0.2"/>
    <row r="1205" ht="60" customHeight="1" x14ac:dyDescent="0.2"/>
    <row r="1206" ht="60" customHeight="1" x14ac:dyDescent="0.2"/>
    <row r="1207" ht="60" customHeight="1" x14ac:dyDescent="0.2"/>
    <row r="1208" ht="60" customHeight="1" x14ac:dyDescent="0.2"/>
    <row r="1209" ht="60" customHeight="1" x14ac:dyDescent="0.2"/>
    <row r="1210" ht="60" customHeight="1" x14ac:dyDescent="0.2"/>
    <row r="1211" ht="60" customHeight="1" x14ac:dyDescent="0.2"/>
    <row r="1212" ht="60" customHeight="1" x14ac:dyDescent="0.2"/>
    <row r="1213" ht="60" customHeight="1" x14ac:dyDescent="0.2"/>
    <row r="1214" ht="60" customHeight="1" x14ac:dyDescent="0.2"/>
    <row r="1215" ht="60" customHeight="1" x14ac:dyDescent="0.2"/>
    <row r="1216" ht="60" customHeight="1" x14ac:dyDescent="0.2"/>
    <row r="1217" ht="60" customHeight="1" x14ac:dyDescent="0.2"/>
    <row r="1218" ht="60" customHeight="1" x14ac:dyDescent="0.2"/>
    <row r="1219" ht="60" customHeight="1" x14ac:dyDescent="0.2"/>
    <row r="1220" ht="60" customHeight="1" x14ac:dyDescent="0.2"/>
    <row r="1221" ht="60" customHeight="1" x14ac:dyDescent="0.2"/>
    <row r="1222" ht="60" customHeight="1" x14ac:dyDescent="0.2"/>
    <row r="1223" ht="60" customHeight="1" x14ac:dyDescent="0.2"/>
    <row r="1224" ht="60" customHeight="1" x14ac:dyDescent="0.2"/>
    <row r="1225" ht="60" customHeight="1" x14ac:dyDescent="0.2"/>
    <row r="1226" ht="60" customHeight="1" x14ac:dyDescent="0.2"/>
    <row r="1227" ht="60" customHeight="1" x14ac:dyDescent="0.2"/>
    <row r="1228" ht="60" customHeight="1" x14ac:dyDescent="0.2"/>
    <row r="1229" ht="60" customHeight="1" x14ac:dyDescent="0.2"/>
    <row r="1230" ht="60" customHeight="1" x14ac:dyDescent="0.2"/>
    <row r="1231" ht="60" customHeight="1" x14ac:dyDescent="0.2"/>
    <row r="1232" ht="60" customHeight="1" x14ac:dyDescent="0.2"/>
    <row r="1233" ht="60" customHeight="1" x14ac:dyDescent="0.2"/>
    <row r="1234" ht="60" customHeight="1" x14ac:dyDescent="0.2"/>
    <row r="1235" ht="60" customHeight="1" x14ac:dyDescent="0.2"/>
    <row r="1236" ht="60" customHeight="1" x14ac:dyDescent="0.2"/>
    <row r="1237" ht="60" customHeight="1" x14ac:dyDescent="0.2"/>
    <row r="1238" ht="60" customHeight="1" x14ac:dyDescent="0.2"/>
    <row r="1239" ht="60" customHeight="1" x14ac:dyDescent="0.2"/>
    <row r="1240" ht="60" customHeight="1" x14ac:dyDescent="0.2"/>
    <row r="1241" ht="60" customHeight="1" x14ac:dyDescent="0.2"/>
    <row r="1242" ht="60" customHeight="1" x14ac:dyDescent="0.2"/>
    <row r="1243" ht="60" customHeight="1" x14ac:dyDescent="0.2"/>
    <row r="1244" ht="60" customHeight="1" x14ac:dyDescent="0.2"/>
    <row r="1245" ht="60" customHeight="1" x14ac:dyDescent="0.2"/>
    <row r="1246" ht="60" customHeight="1" x14ac:dyDescent="0.2"/>
    <row r="1247" ht="60" customHeight="1" x14ac:dyDescent="0.2"/>
    <row r="1248" ht="60" customHeight="1" x14ac:dyDescent="0.2"/>
    <row r="1249" ht="60" customHeight="1" x14ac:dyDescent="0.2"/>
    <row r="1250" ht="60" customHeight="1" x14ac:dyDescent="0.2"/>
    <row r="1251" ht="60" customHeight="1" x14ac:dyDescent="0.2"/>
    <row r="1252" ht="60" customHeight="1" x14ac:dyDescent="0.2"/>
    <row r="1253" ht="60" customHeight="1" x14ac:dyDescent="0.2"/>
    <row r="1254" ht="60" customHeight="1" x14ac:dyDescent="0.2"/>
    <row r="1255" ht="60" customHeight="1" x14ac:dyDescent="0.2"/>
    <row r="1256" ht="60" customHeight="1" x14ac:dyDescent="0.2"/>
    <row r="1257" ht="60" customHeight="1" x14ac:dyDescent="0.2"/>
    <row r="1258" ht="60" customHeight="1" x14ac:dyDescent="0.2"/>
    <row r="1259" ht="60" customHeight="1" x14ac:dyDescent="0.2"/>
    <row r="1260" ht="60" customHeight="1" x14ac:dyDescent="0.2"/>
    <row r="1261" ht="60" customHeight="1" x14ac:dyDescent="0.2"/>
    <row r="1262" ht="60" customHeight="1" x14ac:dyDescent="0.2"/>
    <row r="1263" ht="60" customHeight="1" x14ac:dyDescent="0.2"/>
    <row r="1264" ht="60" customHeight="1" x14ac:dyDescent="0.2"/>
    <row r="1265" ht="60" customHeight="1" x14ac:dyDescent="0.2"/>
    <row r="1266" ht="60" customHeight="1" x14ac:dyDescent="0.2"/>
    <row r="1267" ht="60" customHeight="1" x14ac:dyDescent="0.2"/>
    <row r="1268" ht="60" customHeight="1" x14ac:dyDescent="0.2"/>
    <row r="1269" ht="60" customHeight="1" x14ac:dyDescent="0.2"/>
    <row r="1270" ht="60" customHeight="1" x14ac:dyDescent="0.2"/>
    <row r="1271" ht="60" customHeight="1" x14ac:dyDescent="0.2"/>
    <row r="1272" ht="60" customHeight="1" x14ac:dyDescent="0.2"/>
    <row r="1273" ht="60" customHeight="1" x14ac:dyDescent="0.2"/>
    <row r="1274" ht="60" customHeight="1" x14ac:dyDescent="0.2"/>
    <row r="1275" ht="60" customHeight="1" x14ac:dyDescent="0.2"/>
    <row r="1276" ht="60" customHeight="1" x14ac:dyDescent="0.2"/>
    <row r="1277" ht="60" customHeight="1" x14ac:dyDescent="0.2"/>
    <row r="1278" ht="60" customHeight="1" x14ac:dyDescent="0.2"/>
    <row r="1279" ht="60" customHeight="1" x14ac:dyDescent="0.2"/>
    <row r="1280" ht="60" customHeight="1" x14ac:dyDescent="0.2"/>
    <row r="1281" ht="60" customHeight="1" x14ac:dyDescent="0.2"/>
    <row r="1282" ht="60" customHeight="1" x14ac:dyDescent="0.2"/>
    <row r="1283" ht="60" customHeight="1" x14ac:dyDescent="0.2"/>
    <row r="1284" ht="60" customHeight="1" x14ac:dyDescent="0.2"/>
    <row r="1285" ht="60" customHeight="1" x14ac:dyDescent="0.2"/>
    <row r="1286" ht="60" customHeight="1" x14ac:dyDescent="0.2"/>
    <row r="1287" ht="60" customHeight="1" x14ac:dyDescent="0.2"/>
    <row r="1288" ht="60" customHeight="1" x14ac:dyDescent="0.2"/>
    <row r="1289" ht="60" customHeight="1" x14ac:dyDescent="0.2"/>
    <row r="1290" ht="60" customHeight="1" x14ac:dyDescent="0.2"/>
    <row r="1291" ht="60" customHeight="1" x14ac:dyDescent="0.2"/>
    <row r="1292" ht="60" customHeight="1" x14ac:dyDescent="0.2"/>
    <row r="1293" ht="60" customHeight="1" x14ac:dyDescent="0.2"/>
    <row r="1294" ht="60" customHeight="1" x14ac:dyDescent="0.2"/>
    <row r="1295" ht="60" customHeight="1" x14ac:dyDescent="0.2"/>
    <row r="1296" ht="60" customHeight="1" x14ac:dyDescent="0.2"/>
    <row r="1297" ht="60" customHeight="1" x14ac:dyDescent="0.2"/>
    <row r="1298" ht="60" customHeight="1" x14ac:dyDescent="0.2"/>
    <row r="1299" ht="60" customHeight="1" x14ac:dyDescent="0.2"/>
    <row r="1300" ht="60" customHeight="1" x14ac:dyDescent="0.2"/>
    <row r="1301" ht="60" customHeight="1" x14ac:dyDescent="0.2"/>
    <row r="1302" ht="60" customHeight="1" x14ac:dyDescent="0.2"/>
    <row r="1303" ht="60" customHeight="1" x14ac:dyDescent="0.2"/>
    <row r="1304" ht="60" customHeight="1" x14ac:dyDescent="0.2"/>
    <row r="1305" ht="60" customHeight="1" x14ac:dyDescent="0.2"/>
    <row r="1306" ht="60" customHeight="1" x14ac:dyDescent="0.2"/>
    <row r="1307" ht="60" customHeight="1" x14ac:dyDescent="0.2"/>
    <row r="1308" ht="60" customHeight="1" x14ac:dyDescent="0.2"/>
    <row r="1309" ht="60" customHeight="1" x14ac:dyDescent="0.2"/>
    <row r="1310" ht="60" customHeight="1" x14ac:dyDescent="0.2"/>
    <row r="1311" ht="60" customHeight="1" x14ac:dyDescent="0.2"/>
    <row r="1312" ht="60" customHeight="1" x14ac:dyDescent="0.2"/>
    <row r="1313" ht="60" customHeight="1" x14ac:dyDescent="0.2"/>
    <row r="1314" ht="60" customHeight="1" x14ac:dyDescent="0.2"/>
    <row r="1315" ht="60" customHeight="1" x14ac:dyDescent="0.2"/>
    <row r="1316" ht="60" customHeight="1" x14ac:dyDescent="0.2"/>
    <row r="1317" ht="60" customHeight="1" x14ac:dyDescent="0.2"/>
    <row r="1318" ht="60" customHeight="1" x14ac:dyDescent="0.2"/>
    <row r="1319" ht="60" customHeight="1" x14ac:dyDescent="0.2"/>
    <row r="1320" ht="60" customHeight="1" x14ac:dyDescent="0.2"/>
    <row r="1321" ht="60" customHeight="1" x14ac:dyDescent="0.2"/>
    <row r="1322" ht="60" customHeight="1" x14ac:dyDescent="0.2"/>
    <row r="1323" ht="60" customHeight="1" x14ac:dyDescent="0.2"/>
    <row r="1324" ht="60" customHeight="1" x14ac:dyDescent="0.2"/>
    <row r="1325" ht="60" customHeight="1" x14ac:dyDescent="0.2"/>
    <row r="1326" ht="60" customHeight="1" x14ac:dyDescent="0.2"/>
    <row r="1327" ht="60" customHeight="1" x14ac:dyDescent="0.2"/>
    <row r="1328" ht="60" customHeight="1" x14ac:dyDescent="0.2"/>
    <row r="1329" ht="60" customHeight="1" x14ac:dyDescent="0.2"/>
    <row r="1330" ht="60" customHeight="1" x14ac:dyDescent="0.2"/>
    <row r="1331" ht="60" customHeight="1" x14ac:dyDescent="0.2"/>
    <row r="1332" ht="60" customHeight="1" x14ac:dyDescent="0.2"/>
    <row r="1333" ht="60" customHeight="1" x14ac:dyDescent="0.2"/>
    <row r="1334" ht="60" customHeight="1" x14ac:dyDescent="0.2"/>
    <row r="1335" ht="60" customHeight="1" x14ac:dyDescent="0.2"/>
    <row r="1336" ht="60" customHeight="1" x14ac:dyDescent="0.2"/>
    <row r="1337" ht="60" customHeight="1" x14ac:dyDescent="0.2"/>
    <row r="1338" ht="60" customHeight="1" x14ac:dyDescent="0.2"/>
    <row r="1339" ht="60" customHeight="1" x14ac:dyDescent="0.2"/>
    <row r="1340" ht="60" customHeight="1" x14ac:dyDescent="0.2"/>
    <row r="1341" ht="60" customHeight="1" x14ac:dyDescent="0.2"/>
    <row r="1342" ht="60" customHeight="1" x14ac:dyDescent="0.2"/>
    <row r="1343" ht="60" customHeight="1" x14ac:dyDescent="0.2"/>
    <row r="1344" ht="60" customHeight="1" x14ac:dyDescent="0.2"/>
    <row r="1345" ht="60" customHeight="1" x14ac:dyDescent="0.2"/>
    <row r="1346" ht="60" customHeight="1" x14ac:dyDescent="0.2"/>
    <row r="1347" ht="60" customHeight="1" x14ac:dyDescent="0.2"/>
    <row r="1348" ht="60" customHeight="1" x14ac:dyDescent="0.2"/>
    <row r="1349" ht="60" customHeight="1" x14ac:dyDescent="0.2"/>
    <row r="1350" ht="60" customHeight="1" x14ac:dyDescent="0.2"/>
    <row r="1351" ht="60" customHeight="1" x14ac:dyDescent="0.2"/>
    <row r="1352" ht="60" customHeight="1" x14ac:dyDescent="0.2"/>
    <row r="1353" ht="60" customHeight="1" x14ac:dyDescent="0.2"/>
    <row r="1354" ht="60" customHeight="1" x14ac:dyDescent="0.2"/>
    <row r="1355" ht="60" customHeight="1" x14ac:dyDescent="0.2"/>
    <row r="1356" ht="60" customHeight="1" x14ac:dyDescent="0.2"/>
    <row r="1357" ht="60" customHeight="1" x14ac:dyDescent="0.2"/>
    <row r="1358" ht="60" customHeight="1" x14ac:dyDescent="0.2"/>
    <row r="1359" ht="60" customHeight="1" x14ac:dyDescent="0.2"/>
    <row r="1360" ht="60" customHeight="1" x14ac:dyDescent="0.2"/>
    <row r="1361" ht="60" customHeight="1" x14ac:dyDescent="0.2"/>
    <row r="1362" ht="60" customHeight="1" x14ac:dyDescent="0.2"/>
    <row r="1363" ht="60" customHeight="1" x14ac:dyDescent="0.2"/>
    <row r="1364" ht="60" customHeight="1" x14ac:dyDescent="0.2"/>
    <row r="1365" ht="60" customHeight="1" x14ac:dyDescent="0.2"/>
    <row r="1366" ht="60" customHeight="1" x14ac:dyDescent="0.2"/>
    <row r="1367" ht="60" customHeight="1" x14ac:dyDescent="0.2"/>
    <row r="1368" ht="60" customHeight="1" x14ac:dyDescent="0.2"/>
    <row r="1369" ht="60" customHeight="1" x14ac:dyDescent="0.2"/>
    <row r="1370" ht="60" customHeight="1" x14ac:dyDescent="0.2"/>
    <row r="1371" ht="60" customHeight="1" x14ac:dyDescent="0.2"/>
    <row r="1372" ht="60" customHeight="1" x14ac:dyDescent="0.2"/>
    <row r="1373" ht="60" customHeight="1" x14ac:dyDescent="0.2"/>
    <row r="1374" ht="60" customHeight="1" x14ac:dyDescent="0.2"/>
    <row r="1375" ht="60" customHeight="1" x14ac:dyDescent="0.2"/>
    <row r="1376" ht="60" customHeight="1" x14ac:dyDescent="0.2"/>
    <row r="1377" ht="60" customHeight="1" x14ac:dyDescent="0.2"/>
    <row r="1378" ht="60" customHeight="1" x14ac:dyDescent="0.2"/>
    <row r="1379" ht="60" customHeight="1" x14ac:dyDescent="0.2"/>
    <row r="1380" ht="60" customHeight="1" x14ac:dyDescent="0.2"/>
    <row r="1381" ht="60" customHeight="1" x14ac:dyDescent="0.2"/>
    <row r="1382" ht="60" customHeight="1" x14ac:dyDescent="0.2"/>
    <row r="1383" ht="60" customHeight="1" x14ac:dyDescent="0.2"/>
    <row r="1384" ht="60" customHeight="1" x14ac:dyDescent="0.2"/>
    <row r="1385" ht="60" customHeight="1" x14ac:dyDescent="0.2"/>
    <row r="1386" ht="60" customHeight="1" x14ac:dyDescent="0.2"/>
    <row r="1387" ht="60" customHeight="1" x14ac:dyDescent="0.2"/>
    <row r="1388" ht="60" customHeight="1" x14ac:dyDescent="0.2"/>
    <row r="1389" ht="60" customHeight="1" x14ac:dyDescent="0.2"/>
    <row r="1390" ht="60" customHeight="1" x14ac:dyDescent="0.2"/>
    <row r="1391" ht="60" customHeight="1" x14ac:dyDescent="0.2"/>
    <row r="1392" ht="60" customHeight="1" x14ac:dyDescent="0.2"/>
    <row r="1393" ht="60" customHeight="1" x14ac:dyDescent="0.2"/>
    <row r="1394" ht="60" customHeight="1" x14ac:dyDescent="0.2"/>
    <row r="1395" ht="60" customHeight="1" x14ac:dyDescent="0.2"/>
    <row r="1396" ht="60" customHeight="1" x14ac:dyDescent="0.2"/>
    <row r="1397" ht="60" customHeight="1" x14ac:dyDescent="0.2"/>
    <row r="1398" ht="60" customHeight="1" x14ac:dyDescent="0.2"/>
    <row r="1399" ht="60" customHeight="1" x14ac:dyDescent="0.2"/>
    <row r="1400" ht="60" customHeight="1" x14ac:dyDescent="0.2"/>
    <row r="1401" ht="60" customHeight="1" x14ac:dyDescent="0.2"/>
    <row r="1402" ht="60" customHeight="1" x14ac:dyDescent="0.2"/>
    <row r="1403" ht="60" customHeight="1" x14ac:dyDescent="0.2"/>
    <row r="1404" ht="60" customHeight="1" x14ac:dyDescent="0.2"/>
    <row r="1405" ht="60" customHeight="1" x14ac:dyDescent="0.2"/>
    <row r="1406" ht="60" customHeight="1" x14ac:dyDescent="0.2"/>
    <row r="1407" ht="60" customHeight="1" x14ac:dyDescent="0.2"/>
    <row r="1408" ht="60" customHeight="1" x14ac:dyDescent="0.2"/>
    <row r="1409" ht="60" customHeight="1" x14ac:dyDescent="0.2"/>
    <row r="1410" ht="60" customHeight="1" x14ac:dyDescent="0.2"/>
    <row r="1411" ht="60" customHeight="1" x14ac:dyDescent="0.2"/>
    <row r="1412" ht="60" customHeight="1" x14ac:dyDescent="0.2"/>
    <row r="1413" ht="60" customHeight="1" x14ac:dyDescent="0.2"/>
    <row r="1414" ht="60" customHeight="1" x14ac:dyDescent="0.2"/>
    <row r="1415" ht="60" customHeight="1" x14ac:dyDescent="0.2"/>
    <row r="1416" ht="60" customHeight="1" x14ac:dyDescent="0.2"/>
    <row r="1417" ht="60" customHeight="1" x14ac:dyDescent="0.2"/>
    <row r="1418" ht="60" customHeight="1" x14ac:dyDescent="0.2"/>
    <row r="1419" ht="60" customHeight="1" x14ac:dyDescent="0.2"/>
    <row r="1420" ht="60" customHeight="1" x14ac:dyDescent="0.2"/>
    <row r="1421" ht="60" customHeight="1" x14ac:dyDescent="0.2"/>
    <row r="1422" ht="60" customHeight="1" x14ac:dyDescent="0.2"/>
    <row r="1423" ht="60" customHeight="1" x14ac:dyDescent="0.2"/>
    <row r="1424" ht="60" customHeight="1" x14ac:dyDescent="0.2"/>
    <row r="1425" ht="60" customHeight="1" x14ac:dyDescent="0.2"/>
    <row r="1426" ht="60" customHeight="1" x14ac:dyDescent="0.2"/>
    <row r="1427" ht="60" customHeight="1" x14ac:dyDescent="0.2"/>
    <row r="1428" ht="60" customHeight="1" x14ac:dyDescent="0.2"/>
    <row r="1429" ht="60" customHeight="1" x14ac:dyDescent="0.2"/>
    <row r="1430" ht="60" customHeight="1" x14ac:dyDescent="0.2"/>
    <row r="1431" ht="60" customHeight="1" x14ac:dyDescent="0.2"/>
    <row r="1432" ht="60" customHeight="1" x14ac:dyDescent="0.2"/>
    <row r="1433" ht="60" customHeight="1" x14ac:dyDescent="0.2"/>
    <row r="1434" ht="60" customHeight="1" x14ac:dyDescent="0.2"/>
    <row r="1435" ht="60" customHeight="1" x14ac:dyDescent="0.2"/>
    <row r="1436" ht="60" customHeight="1" x14ac:dyDescent="0.2"/>
    <row r="1437" ht="60" customHeight="1" x14ac:dyDescent="0.2"/>
    <row r="1438" ht="60" customHeight="1" x14ac:dyDescent="0.2"/>
    <row r="1439" ht="60" customHeight="1" x14ac:dyDescent="0.2"/>
    <row r="1440" ht="60" customHeight="1" x14ac:dyDescent="0.2"/>
    <row r="1441" ht="60" customHeight="1" x14ac:dyDescent="0.2"/>
    <row r="1442" ht="60" customHeight="1" x14ac:dyDescent="0.2"/>
    <row r="1443" ht="60" customHeight="1" x14ac:dyDescent="0.2"/>
    <row r="1444" ht="60" customHeight="1" x14ac:dyDescent="0.2"/>
    <row r="1445" ht="60" customHeight="1" x14ac:dyDescent="0.2"/>
    <row r="1446" ht="60" customHeight="1" x14ac:dyDescent="0.2"/>
    <row r="1447" ht="60" customHeight="1" x14ac:dyDescent="0.2"/>
    <row r="1448" ht="60" customHeight="1" x14ac:dyDescent="0.2"/>
    <row r="1449" ht="60" customHeight="1" x14ac:dyDescent="0.2"/>
    <row r="1450" ht="60" customHeight="1" x14ac:dyDescent="0.2"/>
    <row r="1451" ht="60" customHeight="1" x14ac:dyDescent="0.2"/>
    <row r="1452" ht="60" customHeight="1" x14ac:dyDescent="0.2"/>
    <row r="1453" ht="60" customHeight="1" x14ac:dyDescent="0.2"/>
    <row r="1454" ht="60" customHeight="1" x14ac:dyDescent="0.2"/>
    <row r="1455" ht="60" customHeight="1" x14ac:dyDescent="0.2"/>
    <row r="1456" ht="60" customHeight="1" x14ac:dyDescent="0.2"/>
    <row r="1457" ht="60" customHeight="1" x14ac:dyDescent="0.2"/>
    <row r="1458" ht="60" customHeight="1" x14ac:dyDescent="0.2"/>
    <row r="1459" ht="60" customHeight="1" x14ac:dyDescent="0.2"/>
    <row r="1460" ht="60" customHeight="1" x14ac:dyDescent="0.2"/>
    <row r="1461" ht="60" customHeight="1" x14ac:dyDescent="0.2"/>
    <row r="1462" ht="60" customHeight="1" x14ac:dyDescent="0.2"/>
    <row r="1463" ht="60" customHeight="1" x14ac:dyDescent="0.2"/>
    <row r="1464" ht="60" customHeight="1" x14ac:dyDescent="0.2"/>
    <row r="1465" ht="60" customHeight="1" x14ac:dyDescent="0.2"/>
    <row r="1466" ht="60" customHeight="1" x14ac:dyDescent="0.2"/>
    <row r="1467" ht="60" customHeight="1" x14ac:dyDescent="0.2"/>
    <row r="1468" ht="60" customHeight="1" x14ac:dyDescent="0.2"/>
    <row r="1469" ht="60" customHeight="1" x14ac:dyDescent="0.2"/>
    <row r="1470" ht="60" customHeight="1" x14ac:dyDescent="0.2"/>
    <row r="1471" ht="60" customHeight="1" x14ac:dyDescent="0.2"/>
    <row r="1472" ht="60" customHeight="1" x14ac:dyDescent="0.2"/>
    <row r="1473" ht="60" customHeight="1" x14ac:dyDescent="0.2"/>
    <row r="1474" ht="60" customHeight="1" x14ac:dyDescent="0.2"/>
    <row r="1475" ht="60" customHeight="1" x14ac:dyDescent="0.2"/>
    <row r="1476" ht="60" customHeight="1" x14ac:dyDescent="0.2"/>
    <row r="1477" ht="60" customHeight="1" x14ac:dyDescent="0.2"/>
    <row r="1478" ht="60" customHeight="1" x14ac:dyDescent="0.2"/>
    <row r="1479" ht="60" customHeight="1" x14ac:dyDescent="0.2"/>
    <row r="1480" ht="60" customHeight="1" x14ac:dyDescent="0.2"/>
    <row r="1481" ht="60" customHeight="1" x14ac:dyDescent="0.2"/>
    <row r="1482" ht="60" customHeight="1" x14ac:dyDescent="0.2"/>
    <row r="1483" ht="60" customHeight="1" x14ac:dyDescent="0.2"/>
    <row r="1484" ht="60" customHeight="1" x14ac:dyDescent="0.2"/>
    <row r="1485" ht="60" customHeight="1" x14ac:dyDescent="0.2"/>
    <row r="1486" ht="60" customHeight="1" x14ac:dyDescent="0.2"/>
    <row r="1487" ht="60" customHeight="1" x14ac:dyDescent="0.2"/>
    <row r="1488" ht="60" customHeight="1" x14ac:dyDescent="0.2"/>
    <row r="1489" ht="60" customHeight="1" x14ac:dyDescent="0.2"/>
    <row r="1490" ht="60" customHeight="1" x14ac:dyDescent="0.2"/>
    <row r="1491" ht="60" customHeight="1" x14ac:dyDescent="0.2"/>
    <row r="1492" ht="60" customHeight="1" x14ac:dyDescent="0.2"/>
    <row r="1493" ht="60" customHeight="1" x14ac:dyDescent="0.2"/>
    <row r="1494" ht="60" customHeight="1" x14ac:dyDescent="0.2"/>
    <row r="1495" ht="60" customHeight="1" x14ac:dyDescent="0.2"/>
    <row r="1496" ht="60" customHeight="1" x14ac:dyDescent="0.2"/>
    <row r="1497" ht="60" customHeight="1" x14ac:dyDescent="0.2"/>
    <row r="1498" ht="60" customHeight="1" x14ac:dyDescent="0.2"/>
    <row r="1499" ht="60" customHeight="1" x14ac:dyDescent="0.2"/>
    <row r="1500" ht="60" customHeight="1" x14ac:dyDescent="0.2"/>
    <row r="1501" ht="60" customHeight="1" x14ac:dyDescent="0.2"/>
    <row r="1502" ht="60" customHeight="1" x14ac:dyDescent="0.2"/>
    <row r="1503" ht="60" customHeight="1" x14ac:dyDescent="0.2"/>
    <row r="1504" ht="60" customHeight="1" x14ac:dyDescent="0.2"/>
    <row r="1505" ht="60" customHeight="1" x14ac:dyDescent="0.2"/>
    <row r="1506" ht="60" customHeight="1" x14ac:dyDescent="0.2"/>
    <row r="1507" ht="60" customHeight="1" x14ac:dyDescent="0.2"/>
    <row r="1508" ht="60" customHeight="1" x14ac:dyDescent="0.2"/>
    <row r="1509" ht="60" customHeight="1" x14ac:dyDescent="0.2"/>
    <row r="1510" ht="60" customHeight="1" x14ac:dyDescent="0.2"/>
    <row r="1511" ht="60" customHeight="1" x14ac:dyDescent="0.2"/>
    <row r="1512" ht="60" customHeight="1" x14ac:dyDescent="0.2"/>
    <row r="1513" ht="60" customHeight="1" x14ac:dyDescent="0.2"/>
    <row r="1514" ht="60" customHeight="1" x14ac:dyDescent="0.2"/>
    <row r="1515" ht="60" customHeight="1" x14ac:dyDescent="0.2"/>
    <row r="1516" ht="60" customHeight="1" x14ac:dyDescent="0.2"/>
    <row r="1517" ht="60" customHeight="1" x14ac:dyDescent="0.2"/>
    <row r="1518" ht="60" customHeight="1" x14ac:dyDescent="0.2"/>
    <row r="1519" ht="60" customHeight="1" x14ac:dyDescent="0.2"/>
    <row r="1520" ht="60" customHeight="1" x14ac:dyDescent="0.2"/>
    <row r="1521" ht="60" customHeight="1" x14ac:dyDescent="0.2"/>
    <row r="1522" ht="60" customHeight="1" x14ac:dyDescent="0.2"/>
    <row r="1523" ht="60" customHeight="1" x14ac:dyDescent="0.2"/>
    <row r="1524" ht="60" customHeight="1" x14ac:dyDescent="0.2"/>
    <row r="1525" ht="60" customHeight="1" x14ac:dyDescent="0.2"/>
    <row r="1526" ht="60" customHeight="1" x14ac:dyDescent="0.2"/>
    <row r="1527" ht="60" customHeight="1" x14ac:dyDescent="0.2"/>
    <row r="1528" ht="60" customHeight="1" x14ac:dyDescent="0.2"/>
    <row r="1529" ht="60" customHeight="1" x14ac:dyDescent="0.2"/>
    <row r="1530" ht="60" customHeight="1" x14ac:dyDescent="0.2"/>
    <row r="1531" ht="60" customHeight="1" x14ac:dyDescent="0.2"/>
    <row r="1532" ht="60" customHeight="1" x14ac:dyDescent="0.2"/>
    <row r="1533" ht="60" customHeight="1" x14ac:dyDescent="0.2"/>
    <row r="1534" ht="60" customHeight="1" x14ac:dyDescent="0.2"/>
    <row r="1535" ht="60" customHeight="1" x14ac:dyDescent="0.2"/>
    <row r="1536" ht="60" customHeight="1" x14ac:dyDescent="0.2"/>
    <row r="1537" ht="60" customHeight="1" x14ac:dyDescent="0.2"/>
    <row r="1538" ht="60" customHeight="1" x14ac:dyDescent="0.2"/>
    <row r="1539" ht="60" customHeight="1" x14ac:dyDescent="0.2"/>
    <row r="1540" ht="60" customHeight="1" x14ac:dyDescent="0.2"/>
    <row r="1541" ht="60" customHeight="1" x14ac:dyDescent="0.2"/>
    <row r="1542" ht="60" customHeight="1" x14ac:dyDescent="0.2"/>
    <row r="1543" ht="60" customHeight="1" x14ac:dyDescent="0.2"/>
    <row r="1544" ht="60" customHeight="1" x14ac:dyDescent="0.2"/>
    <row r="1545" ht="60" customHeight="1" x14ac:dyDescent="0.2"/>
    <row r="1546" ht="60" customHeight="1" x14ac:dyDescent="0.2"/>
    <row r="1547" ht="60" customHeight="1" x14ac:dyDescent="0.2"/>
    <row r="1548" ht="60" customHeight="1" x14ac:dyDescent="0.2"/>
    <row r="1549" ht="60" customHeight="1" x14ac:dyDescent="0.2"/>
    <row r="1550" ht="60" customHeight="1" x14ac:dyDescent="0.2"/>
    <row r="1551" ht="60" customHeight="1" x14ac:dyDescent="0.2"/>
    <row r="1552" ht="60" customHeight="1" x14ac:dyDescent="0.2"/>
    <row r="1553" ht="60" customHeight="1" x14ac:dyDescent="0.2"/>
    <row r="1554" ht="60" customHeight="1" x14ac:dyDescent="0.2"/>
    <row r="1555" ht="60" customHeight="1" x14ac:dyDescent="0.2"/>
    <row r="1556" ht="60" customHeight="1" x14ac:dyDescent="0.2"/>
    <row r="1557" ht="60" customHeight="1" x14ac:dyDescent="0.2"/>
    <row r="1558" ht="60" customHeight="1" x14ac:dyDescent="0.2"/>
    <row r="1559" ht="60" customHeight="1" x14ac:dyDescent="0.2"/>
    <row r="1560" ht="60" customHeight="1" x14ac:dyDescent="0.2"/>
    <row r="1561" ht="60" customHeight="1" x14ac:dyDescent="0.2"/>
    <row r="1562" ht="60" customHeight="1" x14ac:dyDescent="0.2"/>
    <row r="1563" ht="60" customHeight="1" x14ac:dyDescent="0.2"/>
    <row r="1564" ht="60" customHeight="1" x14ac:dyDescent="0.2"/>
    <row r="1565" ht="60" customHeight="1" x14ac:dyDescent="0.2"/>
    <row r="1566" ht="60" customHeight="1" x14ac:dyDescent="0.2"/>
    <row r="1567" ht="60" customHeight="1" x14ac:dyDescent="0.2"/>
    <row r="1568" ht="60" customHeight="1" x14ac:dyDescent="0.2"/>
    <row r="1569" ht="60" customHeight="1" x14ac:dyDescent="0.2"/>
    <row r="1570" ht="60" customHeight="1" x14ac:dyDescent="0.2"/>
    <row r="1571" ht="60" customHeight="1" x14ac:dyDescent="0.2"/>
    <row r="1572" ht="60" customHeight="1" x14ac:dyDescent="0.2"/>
    <row r="1573" ht="60" customHeight="1" x14ac:dyDescent="0.2"/>
    <row r="1574" ht="60" customHeight="1" x14ac:dyDescent="0.2"/>
    <row r="1575" ht="60" customHeight="1" x14ac:dyDescent="0.2"/>
    <row r="1576" ht="60" customHeight="1" x14ac:dyDescent="0.2"/>
    <row r="1577" ht="60" customHeight="1" x14ac:dyDescent="0.2"/>
    <row r="1578" ht="60" customHeight="1" x14ac:dyDescent="0.2"/>
    <row r="1579" ht="60" customHeight="1" x14ac:dyDescent="0.2"/>
    <row r="1580" ht="60" customHeight="1" x14ac:dyDescent="0.2"/>
    <row r="1581" ht="60" customHeight="1" x14ac:dyDescent="0.2"/>
    <row r="1582" ht="60" customHeight="1" x14ac:dyDescent="0.2"/>
    <row r="1583" ht="60" customHeight="1" x14ac:dyDescent="0.2"/>
    <row r="1584" ht="60" customHeight="1" x14ac:dyDescent="0.2"/>
    <row r="1585" ht="60" customHeight="1" x14ac:dyDescent="0.2"/>
    <row r="1586" ht="60" customHeight="1" x14ac:dyDescent="0.2"/>
    <row r="1587" ht="60" customHeight="1" x14ac:dyDescent="0.2"/>
    <row r="1588" ht="60" customHeight="1" x14ac:dyDescent="0.2"/>
    <row r="1589" ht="60" customHeight="1" x14ac:dyDescent="0.2"/>
    <row r="1590" ht="60" customHeight="1" x14ac:dyDescent="0.2"/>
    <row r="1591" ht="60" customHeight="1" x14ac:dyDescent="0.2"/>
    <row r="1592" ht="60" customHeight="1" x14ac:dyDescent="0.2"/>
  </sheetData>
  <phoneticPr fontId="0" type="noConversion"/>
  <pageMargins left="0.74803149606299213" right="0.74803149606299213" top="0.98425196850393704" bottom="0.98425196850393704" header="0.51181102362204722" footer="0.51181102362204722"/>
  <pageSetup paperSize="9" firstPageNumber="0" orientation="landscape" horizontalDpi="300" verticalDpi="300" r:id="rId1"/>
  <headerFooter alignWithMargins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Sheet15">
    <tabColor theme="2" tint="-9.9978637043366805E-2"/>
  </sheetPr>
  <dimension ref="B1:B1539"/>
  <sheetViews>
    <sheetView showGridLines="0" showZeros="0" topLeftCell="A196" workbookViewId="0">
      <selection activeCell="B13" sqref="B13"/>
    </sheetView>
  </sheetViews>
  <sheetFormatPr baseColWidth="10" defaultColWidth="11.85546875" defaultRowHeight="12.75" x14ac:dyDescent="0.2"/>
  <cols>
    <col min="1" max="1" width="2.5703125" customWidth="1"/>
    <col min="2" max="2" width="127.28515625" style="1" customWidth="1"/>
    <col min="3" max="3" width="2.28515625" customWidth="1"/>
  </cols>
  <sheetData>
    <row r="1" spans="2:2" ht="3.75" customHeight="1" x14ac:dyDescent="0.2"/>
    <row r="2" spans="2:2" ht="60" customHeight="1" x14ac:dyDescent="0.2">
      <c r="B2" s="2" t="str">
        <f>Overnatting!$B$9</f>
        <v>Sande skole</v>
      </c>
    </row>
    <row r="3" spans="2:2" ht="60" customHeight="1" x14ac:dyDescent="0.35">
      <c r="B3" s="3"/>
    </row>
    <row r="4" spans="2:2" ht="60" customHeight="1" x14ac:dyDescent="0.2">
      <c r="B4" s="4" t="str">
        <f>Overnatting!$C$9</f>
        <v>Gymsal</v>
      </c>
    </row>
    <row r="5" spans="2:2" ht="60" customHeight="1" x14ac:dyDescent="0.8">
      <c r="B5" s="5" t="str">
        <f>Overnatting!$F$62</f>
        <v>Clausenengen Fotballklubb - 1</v>
      </c>
    </row>
    <row r="6" spans="2:2" ht="60" customHeight="1" x14ac:dyDescent="0.45">
      <c r="B6" s="6" t="str">
        <f>Overnatting!$I$62</f>
        <v>Jan Ovid Marsteen</v>
      </c>
    </row>
    <row r="7" spans="2:2" ht="60" customHeight="1" x14ac:dyDescent="0.5">
      <c r="B7" s="7" t="str">
        <f>Overnatting!$G$62</f>
        <v>J16/17</v>
      </c>
    </row>
    <row r="8" spans="2:2" ht="60" customHeight="1" x14ac:dyDescent="0.2">
      <c r="B8" s="8"/>
    </row>
    <row r="9" spans="2:2" ht="14.25" customHeight="1" x14ac:dyDescent="0.2"/>
    <row r="10" spans="2:2" ht="60" customHeight="1" x14ac:dyDescent="0.2">
      <c r="B10" s="2" t="str">
        <f>Overnatting!$B$10</f>
        <v>Sande skole</v>
      </c>
    </row>
    <row r="11" spans="2:2" ht="60" customHeight="1" thickTop="1" x14ac:dyDescent="0.35">
      <c r="B11" s="3"/>
    </row>
    <row r="12" spans="2:2" ht="60" customHeight="1" x14ac:dyDescent="0.2">
      <c r="B12" s="4" t="str">
        <f>Overnatting!$C$10</f>
        <v>Sløydsal</v>
      </c>
    </row>
    <row r="13" spans="2:2" ht="60" customHeight="1" x14ac:dyDescent="0.8">
      <c r="B13" s="5" t="e">
        <f>Overnatting!#REF!</f>
        <v>#REF!</v>
      </c>
    </row>
    <row r="14" spans="2:2" ht="60" customHeight="1" x14ac:dyDescent="0.45">
      <c r="B14" s="6" t="e">
        <f>Overnatting!#REF!</f>
        <v>#REF!</v>
      </c>
    </row>
    <row r="15" spans="2:2" ht="60" customHeight="1" x14ac:dyDescent="0.5">
      <c r="B15" s="7" t="e">
        <f>Overnatting!#REF!</f>
        <v>#REF!</v>
      </c>
    </row>
    <row r="16" spans="2:2" ht="60" customHeight="1" thickBot="1" x14ac:dyDescent="0.25">
      <c r="B16" s="8"/>
    </row>
    <row r="17" spans="2:2" ht="15.75" customHeight="1" thickTop="1" thickBot="1" x14ac:dyDescent="0.25"/>
    <row r="18" spans="2:2" ht="60" customHeight="1" x14ac:dyDescent="0.2">
      <c r="B18" s="2" t="str">
        <f>Overnatting!$B$11</f>
        <v>Sande skole</v>
      </c>
    </row>
    <row r="19" spans="2:2" ht="60" customHeight="1" x14ac:dyDescent="0.35">
      <c r="B19" s="3"/>
    </row>
    <row r="20" spans="2:2" ht="60" customHeight="1" x14ac:dyDescent="0.2">
      <c r="B20" s="4" t="str">
        <f>Overnatting!$C$11</f>
        <v>Håndarbeidssal</v>
      </c>
    </row>
    <row r="21" spans="2:2" ht="60" customHeight="1" x14ac:dyDescent="0.8">
      <c r="B21" s="5" t="str">
        <f>Overnatting!$F$11</f>
        <v>Flatås Idrettslag</v>
      </c>
    </row>
    <row r="22" spans="2:2" ht="60" customHeight="1" x14ac:dyDescent="0.45">
      <c r="B22" s="6" t="str">
        <f>Overnatting!$I$11</f>
        <v>Edvard Ringen</v>
      </c>
    </row>
    <row r="23" spans="2:2" ht="60" customHeight="1" x14ac:dyDescent="0.5">
      <c r="B23" s="7" t="str">
        <f>Overnatting!$G$11</f>
        <v>J16/17</v>
      </c>
    </row>
    <row r="24" spans="2:2" ht="60" customHeight="1" x14ac:dyDescent="0.2">
      <c r="B24" s="8"/>
    </row>
    <row r="25" spans="2:2" ht="10.5" customHeight="1" x14ac:dyDescent="0.2"/>
    <row r="26" spans="2:2" ht="60" customHeight="1" x14ac:dyDescent="0.2">
      <c r="B26" s="2" t="str">
        <f>Overnatting!$B$12</f>
        <v>Sande skole</v>
      </c>
    </row>
    <row r="27" spans="2:2" ht="60" customHeight="1" x14ac:dyDescent="0.35">
      <c r="B27" s="3"/>
    </row>
    <row r="28" spans="2:2" ht="60" customHeight="1" x14ac:dyDescent="0.2">
      <c r="B28" s="4" t="str">
        <f>Overnatting!$C$12</f>
        <v>1. Etg. Venstre fløy, rom 105  f</v>
      </c>
    </row>
    <row r="29" spans="2:2" ht="60" customHeight="1" x14ac:dyDescent="0.8">
      <c r="B29" s="5" t="str">
        <f>Overnatting!$F$12</f>
        <v>Molde FK J14/15</v>
      </c>
    </row>
    <row r="30" spans="2:2" ht="60" customHeight="1" x14ac:dyDescent="0.45">
      <c r="B30" s="6" t="str">
        <f>Overnatting!$I$12</f>
        <v>Stine Strande</v>
      </c>
    </row>
    <row r="31" spans="2:2" ht="60" customHeight="1" x14ac:dyDescent="0.5">
      <c r="B31" s="7" t="str">
        <f>Overnatting!$G$12</f>
        <v>J14/15 - 9er</v>
      </c>
    </row>
    <row r="32" spans="2:2" ht="60" customHeight="1" x14ac:dyDescent="0.2">
      <c r="B32" s="8"/>
    </row>
    <row r="33" spans="2:2" ht="12" customHeight="1" x14ac:dyDescent="0.2"/>
    <row r="34" spans="2:2" ht="60" customHeight="1" x14ac:dyDescent="0.2">
      <c r="B34" s="2" t="str">
        <f>Overnatting!$B$13</f>
        <v>Sande skole</v>
      </c>
    </row>
    <row r="35" spans="2:2" ht="60" customHeight="1" x14ac:dyDescent="0.35">
      <c r="B35" s="3"/>
    </row>
    <row r="36" spans="2:2" ht="60" customHeight="1" x14ac:dyDescent="0.2">
      <c r="B36" s="4" t="str">
        <f>Overnatting!$C$13</f>
        <v>1. Etg. Venstre fløy, rom 107  f</v>
      </c>
    </row>
    <row r="37" spans="2:2" ht="60" customHeight="1" x14ac:dyDescent="0.8">
      <c r="B37" s="5" t="str">
        <f>Overnatting!$F$13</f>
        <v>Molde FK J14/15</v>
      </c>
    </row>
    <row r="38" spans="2:2" ht="60" customHeight="1" x14ac:dyDescent="0.45">
      <c r="B38" s="6" t="str">
        <f>Overnatting!$I$13</f>
        <v>Stine Strande</v>
      </c>
    </row>
    <row r="39" spans="2:2" ht="60" customHeight="1" x14ac:dyDescent="0.5">
      <c r="B39" s="7" t="str">
        <f>Overnatting!$G$13</f>
        <v>J14/15 - 9er</v>
      </c>
    </row>
    <row r="40" spans="2:2" ht="60" customHeight="1" x14ac:dyDescent="0.2">
      <c r="B40" s="8"/>
    </row>
    <row r="41" spans="2:2" ht="10.5" customHeight="1" x14ac:dyDescent="0.2"/>
    <row r="42" spans="2:2" ht="9.75" customHeight="1" x14ac:dyDescent="0.2"/>
    <row r="43" spans="2:2" ht="60" customHeight="1" x14ac:dyDescent="0.2">
      <c r="B43" s="2" t="str">
        <f>Overnatting!$B$14</f>
        <v>Sande skole</v>
      </c>
    </row>
    <row r="44" spans="2:2" ht="60" customHeight="1" x14ac:dyDescent="0.35">
      <c r="B44" s="3"/>
    </row>
    <row r="45" spans="2:2" ht="60" customHeight="1" x14ac:dyDescent="0.2">
      <c r="B45" s="4" t="str">
        <f>Overnatting!$C$14</f>
        <v>1. Etg. Venstre fløy, rom 109</v>
      </c>
    </row>
    <row r="46" spans="2:2" ht="60" customHeight="1" x14ac:dyDescent="0.8">
      <c r="B46" s="5" t="str">
        <f>Overnatting!$F$14</f>
        <v>Træff</v>
      </c>
    </row>
    <row r="47" spans="2:2" ht="60" customHeight="1" x14ac:dyDescent="0.45">
      <c r="B47" s="6" t="str">
        <f>Overnatting!$I$14</f>
        <v>Katrine</v>
      </c>
    </row>
    <row r="48" spans="2:2" ht="60" customHeight="1" x14ac:dyDescent="0.5">
      <c r="B48" s="7" t="str">
        <f>Overnatting!$G$14</f>
        <v>J13 - 9er</v>
      </c>
    </row>
    <row r="49" spans="2:2" ht="60" customHeight="1" x14ac:dyDescent="0.2">
      <c r="B49" s="8"/>
    </row>
    <row r="50" spans="2:2" ht="9.75" customHeight="1" x14ac:dyDescent="0.2"/>
    <row r="51" spans="2:2" ht="60" customHeight="1" x14ac:dyDescent="0.2">
      <c r="B51" s="2" t="str">
        <f>Overnatting!$B$15</f>
        <v>Sande skole</v>
      </c>
    </row>
    <row r="52" spans="2:2" ht="60" customHeight="1" x14ac:dyDescent="0.35">
      <c r="B52" s="3"/>
    </row>
    <row r="53" spans="2:2" ht="60" customHeight="1" x14ac:dyDescent="0.2">
      <c r="B53" s="4" t="str">
        <f>Overnatting!$C$15</f>
        <v>1. Etg. Venstre fløy, rom 113</v>
      </c>
    </row>
    <row r="54" spans="2:2" ht="60" customHeight="1" x14ac:dyDescent="0.8">
      <c r="B54" s="5" t="str">
        <f>Overnatting!$F$15</f>
        <v>Træff</v>
      </c>
    </row>
    <row r="55" spans="2:2" ht="60" customHeight="1" x14ac:dyDescent="0.45">
      <c r="B55" s="6">
        <f>Overnatting!$I$15</f>
        <v>0</v>
      </c>
    </row>
    <row r="56" spans="2:2" ht="60" customHeight="1" x14ac:dyDescent="0.5">
      <c r="B56" s="7">
        <f>Overnatting!$G$15</f>
        <v>0</v>
      </c>
    </row>
    <row r="57" spans="2:2" ht="60" customHeight="1" x14ac:dyDescent="0.2">
      <c r="B57" s="8"/>
    </row>
    <row r="58" spans="2:2" ht="8.25" customHeight="1" x14ac:dyDescent="0.2"/>
    <row r="59" spans="2:2" ht="60" customHeight="1" x14ac:dyDescent="0.2">
      <c r="B59" s="2" t="str">
        <f>Overnatting!$B$17</f>
        <v>Sande skole</v>
      </c>
    </row>
    <row r="60" spans="2:2" ht="60" customHeight="1" x14ac:dyDescent="0.35">
      <c r="B60" s="3"/>
    </row>
    <row r="61" spans="2:2" ht="60" customHeight="1" x14ac:dyDescent="0.2">
      <c r="B61" s="4" t="str">
        <f>Overnatting!$C$17</f>
        <v>1. Etg. Høyre fløy Rom 130</v>
      </c>
    </row>
    <row r="62" spans="2:2" ht="60" customHeight="1" x14ac:dyDescent="0.8">
      <c r="B62" s="5" t="str">
        <f>Overnatting!$F$17</f>
        <v>CFK Blå</v>
      </c>
    </row>
    <row r="63" spans="2:2" ht="60" customHeight="1" x14ac:dyDescent="0.45">
      <c r="B63" s="6" t="str">
        <f>Overnatting!$I$17</f>
        <v>Øystein Hansen</v>
      </c>
    </row>
    <row r="64" spans="2:2" ht="60" customHeight="1" x14ac:dyDescent="0.5">
      <c r="B64" s="7" t="str">
        <f>Overnatting!$G$17</f>
        <v>G9</v>
      </c>
    </row>
    <row r="65" spans="2:2" ht="60" customHeight="1" x14ac:dyDescent="0.2">
      <c r="B65" s="8"/>
    </row>
    <row r="66" spans="2:2" ht="6" customHeight="1" x14ac:dyDescent="0.2"/>
    <row r="67" spans="2:2" ht="60" customHeight="1" x14ac:dyDescent="0.2">
      <c r="B67" s="2" t="str">
        <f>Overnatting!$B$18</f>
        <v>Sande skole</v>
      </c>
    </row>
    <row r="68" spans="2:2" ht="60" customHeight="1" x14ac:dyDescent="0.35">
      <c r="B68" s="3"/>
    </row>
    <row r="69" spans="2:2" ht="60" customHeight="1" x14ac:dyDescent="0.2">
      <c r="B69" s="4" t="str">
        <f>Overnatting!$C$18</f>
        <v>1. Etg. Høyre fløy Rom 132</v>
      </c>
    </row>
    <row r="70" spans="2:2" ht="60" customHeight="1" x14ac:dyDescent="0.8">
      <c r="B70" s="5" t="str">
        <f>Overnatting!$F$18</f>
        <v>CFK Hvit</v>
      </c>
    </row>
    <row r="71" spans="2:2" ht="60" customHeight="1" x14ac:dyDescent="0.45">
      <c r="B71" s="6" t="str">
        <f>Overnatting!$I$18</f>
        <v>Øystein Hansen</v>
      </c>
    </row>
    <row r="72" spans="2:2" ht="60" customHeight="1" x14ac:dyDescent="0.5">
      <c r="B72" s="7" t="str">
        <f>Overnatting!$G$18</f>
        <v>G9</v>
      </c>
    </row>
    <row r="73" spans="2:2" ht="60" customHeight="1" x14ac:dyDescent="0.2">
      <c r="B73" s="8"/>
    </row>
    <row r="74" spans="2:2" ht="8.25" customHeight="1" x14ac:dyDescent="0.2"/>
    <row r="75" spans="2:2" ht="60" customHeight="1" x14ac:dyDescent="0.2">
      <c r="B75" s="2" t="str">
        <f>Overnatting!$B$19</f>
        <v>Sande skole</v>
      </c>
    </row>
    <row r="76" spans="2:2" ht="60" customHeight="1" x14ac:dyDescent="0.35">
      <c r="B76" s="3"/>
    </row>
    <row r="77" spans="2:2" ht="60" customHeight="1" x14ac:dyDescent="0.2">
      <c r="B77" s="4" t="str">
        <f>Overnatting!$C$19</f>
        <v>1. Etg. Høyre fløy Rom 133</v>
      </c>
    </row>
    <row r="78" spans="2:2" ht="60" customHeight="1" x14ac:dyDescent="0.8">
      <c r="B78" s="5">
        <f>Overnatting!$F$19</f>
        <v>0</v>
      </c>
    </row>
    <row r="79" spans="2:2" ht="60" customHeight="1" x14ac:dyDescent="0.45">
      <c r="B79" s="6">
        <f>Overnatting!$I$19</f>
        <v>0</v>
      </c>
    </row>
    <row r="80" spans="2:2" ht="60" customHeight="1" x14ac:dyDescent="0.5">
      <c r="B80" s="7">
        <f>Overnatting!$G$19</f>
        <v>0</v>
      </c>
    </row>
    <row r="81" spans="2:2" ht="60" customHeight="1" x14ac:dyDescent="0.2">
      <c r="B81" s="8"/>
    </row>
    <row r="82" spans="2:2" ht="12" customHeight="1" x14ac:dyDescent="0.2"/>
    <row r="83" spans="2:2" ht="6" customHeight="1" x14ac:dyDescent="0.2"/>
    <row r="84" spans="2:2" ht="60" customHeight="1" x14ac:dyDescent="0.2">
      <c r="B84" s="2" t="str">
        <f>Overnatting!$B$20</f>
        <v>Sande skole</v>
      </c>
    </row>
    <row r="85" spans="2:2" ht="60" customHeight="1" x14ac:dyDescent="0.35">
      <c r="B85" s="3"/>
    </row>
    <row r="86" spans="2:2" ht="60" customHeight="1" x14ac:dyDescent="0.2">
      <c r="B86" s="4" t="str">
        <f>Overnatting!$C$20</f>
        <v>1. Etg. Høyre fløy Rom 138</v>
      </c>
    </row>
    <row r="87" spans="2:2" ht="60" customHeight="1" x14ac:dyDescent="0.8">
      <c r="B87" s="5" t="str">
        <f>Overnatting!$F$20</f>
        <v>Svorkmo N.O.I.</v>
      </c>
    </row>
    <row r="88" spans="2:2" ht="60" customHeight="1" x14ac:dyDescent="0.45">
      <c r="B88" s="6" t="str">
        <f>Overnatting!$I$20</f>
        <v>Marthe Hoston</v>
      </c>
    </row>
    <row r="89" spans="2:2" ht="60" customHeight="1" x14ac:dyDescent="0.5">
      <c r="B89" s="7" t="str">
        <f>Overnatting!$G$20</f>
        <v>G12</v>
      </c>
    </row>
    <row r="90" spans="2:2" ht="60" customHeight="1" x14ac:dyDescent="0.2">
      <c r="B90" s="8"/>
    </row>
    <row r="91" spans="2:2" ht="8.25" customHeight="1" x14ac:dyDescent="0.2"/>
    <row r="92" spans="2:2" ht="60" customHeight="1" x14ac:dyDescent="0.2">
      <c r="B92" s="2" t="str">
        <f>Overnatting!$B$21</f>
        <v>Sande skole</v>
      </c>
    </row>
    <row r="93" spans="2:2" ht="60" customHeight="1" x14ac:dyDescent="0.35">
      <c r="B93" s="3"/>
    </row>
    <row r="94" spans="2:2" ht="60" customHeight="1" x14ac:dyDescent="0.2">
      <c r="B94" s="4" t="str">
        <f>Overnatting!$C$21</f>
        <v>2. Etg. Høyre fløy Rom 221</v>
      </c>
    </row>
    <row r="95" spans="2:2" ht="60" customHeight="1" x14ac:dyDescent="0.8">
      <c r="B95" s="5" t="str">
        <f>Overnatting!$F$21</f>
        <v>Gossen-Ekko/Aureosen IL</v>
      </c>
    </row>
    <row r="96" spans="2:2" ht="60" customHeight="1" x14ac:dyDescent="0.45">
      <c r="B96" s="6" t="str">
        <f>Overnatting!$I$21</f>
        <v>Daniel Ona Aleksandersen</v>
      </c>
    </row>
    <row r="97" spans="2:2" ht="60" customHeight="1" x14ac:dyDescent="0.5">
      <c r="B97" s="7" t="str">
        <f>Overnatting!$G$21</f>
        <v>G15/16</v>
      </c>
    </row>
    <row r="98" spans="2:2" ht="60" customHeight="1" x14ac:dyDescent="0.2">
      <c r="B98" s="8"/>
    </row>
    <row r="99" spans="2:2" ht="9.75" customHeight="1" thickTop="1" x14ac:dyDescent="0.2"/>
    <row r="100" spans="2:2" ht="3.75" customHeight="1" thickBot="1" x14ac:dyDescent="0.25"/>
    <row r="101" spans="2:2" ht="60" customHeight="1" thickTop="1" thickBot="1" x14ac:dyDescent="0.25">
      <c r="B101" s="2" t="str">
        <f>Overnatting!$B$22</f>
        <v>Sande skole</v>
      </c>
    </row>
    <row r="102" spans="2:2" ht="60" customHeight="1" thickTop="1" x14ac:dyDescent="0.35">
      <c r="B102" s="3"/>
    </row>
    <row r="103" spans="2:2" ht="60" customHeight="1" x14ac:dyDescent="0.2">
      <c r="B103" s="4">
        <f>Overnatting!$C$22</f>
        <v>0</v>
      </c>
    </row>
    <row r="104" spans="2:2" ht="60" customHeight="1" x14ac:dyDescent="0.8">
      <c r="B104" s="5">
        <f>Overnatting!$F$22</f>
        <v>0</v>
      </c>
    </row>
    <row r="105" spans="2:2" ht="60" customHeight="1" x14ac:dyDescent="0.45">
      <c r="B105" s="6">
        <f>Overnatting!$I$22</f>
        <v>0</v>
      </c>
    </row>
    <row r="106" spans="2:2" ht="60" customHeight="1" x14ac:dyDescent="0.5">
      <c r="B106" s="7">
        <f>Overnatting!$G$22</f>
        <v>0</v>
      </c>
    </row>
    <row r="107" spans="2:2" ht="60" customHeight="1" thickBot="1" x14ac:dyDescent="0.25">
      <c r="B107" s="8"/>
    </row>
    <row r="108" spans="2:2" ht="14.25" customHeight="1" thickTop="1" x14ac:dyDescent="0.2"/>
    <row r="109" spans="2:2" ht="3.75" customHeight="1" thickBot="1" x14ac:dyDescent="0.25"/>
    <row r="110" spans="2:2" ht="60" customHeight="1" thickTop="1" thickBot="1" x14ac:dyDescent="0.25">
      <c r="B110" s="2" t="str">
        <f>Overnatting!$B$23</f>
        <v>Sande skole</v>
      </c>
    </row>
    <row r="111" spans="2:2" ht="60" customHeight="1" thickTop="1" x14ac:dyDescent="0.35">
      <c r="B111" s="3"/>
    </row>
    <row r="112" spans="2:2" ht="60" customHeight="1" x14ac:dyDescent="0.2">
      <c r="B112" s="4" t="str">
        <f>Overnatting!$C$23</f>
        <v>2. Etg. Venstre fløy Rom 205</v>
      </c>
    </row>
    <row r="113" spans="2:2" ht="60" customHeight="1" x14ac:dyDescent="0.8">
      <c r="B113" s="5" t="str">
        <f>Overnatting!$F$63</f>
        <v>Buvik IL - Fotball</v>
      </c>
    </row>
    <row r="114" spans="2:2" ht="60" customHeight="1" x14ac:dyDescent="0.45">
      <c r="B114" s="6" t="str">
        <f>Overnatting!$I$63</f>
        <v>Christian S. Johansen</v>
      </c>
    </row>
    <row r="115" spans="2:2" ht="60" customHeight="1" x14ac:dyDescent="0.5">
      <c r="B115" s="7" t="str">
        <f>Overnatting!$G$63</f>
        <v>G15/16</v>
      </c>
    </row>
    <row r="116" spans="2:2" ht="60" customHeight="1" thickBot="1" x14ac:dyDescent="0.25">
      <c r="B116" s="8"/>
    </row>
    <row r="117" spans="2:2" ht="14.25" customHeight="1" thickTop="1" thickBot="1" x14ac:dyDescent="0.25"/>
    <row r="118" spans="2:2" ht="60" customHeight="1" thickTop="1" thickBot="1" x14ac:dyDescent="0.25">
      <c r="B118" s="2" t="str">
        <f>Overnatting!$B$24</f>
        <v>Sande skole</v>
      </c>
    </row>
    <row r="119" spans="2:2" ht="60" customHeight="1" thickTop="1" x14ac:dyDescent="0.35">
      <c r="B119" s="3"/>
    </row>
    <row r="120" spans="2:2" ht="60" customHeight="1" x14ac:dyDescent="0.2">
      <c r="B120" s="4" t="str">
        <f>Overnatting!$C$24</f>
        <v>2. Etg. Venstre fløy Rom 207</v>
      </c>
    </row>
    <row r="121" spans="2:2" ht="60" customHeight="1" x14ac:dyDescent="0.8">
      <c r="B121" s="5" t="e">
        <f>Overnatting!#REF!</f>
        <v>#REF!</v>
      </c>
    </row>
    <row r="122" spans="2:2" ht="60" customHeight="1" x14ac:dyDescent="0.45">
      <c r="B122" s="6" t="e">
        <f>Overnatting!#REF!</f>
        <v>#REF!</v>
      </c>
    </row>
    <row r="123" spans="2:2" ht="60" customHeight="1" x14ac:dyDescent="0.5">
      <c r="B123" s="7" t="e">
        <f>Overnatting!#REF!</f>
        <v>#REF!</v>
      </c>
    </row>
    <row r="124" spans="2:2" ht="60" customHeight="1" thickBot="1" x14ac:dyDescent="0.25">
      <c r="B124" s="8"/>
    </row>
    <row r="125" spans="2:2" ht="13.5" customHeight="1" thickTop="1" thickBot="1" x14ac:dyDescent="0.25"/>
    <row r="126" spans="2:2" ht="60" customHeight="1" thickTop="1" thickBot="1" x14ac:dyDescent="0.25">
      <c r="B126" s="2" t="str">
        <f>Overnatting!$B$25</f>
        <v>Sande skole</v>
      </c>
    </row>
    <row r="127" spans="2:2" ht="60" customHeight="1" thickTop="1" x14ac:dyDescent="0.35">
      <c r="B127" s="3"/>
    </row>
    <row r="128" spans="2:2" ht="60" customHeight="1" x14ac:dyDescent="0.2">
      <c r="B128" s="4" t="str">
        <f>Overnatting!$C$25</f>
        <v>2. Etg. Venstre fløy Rom 209</v>
      </c>
    </row>
    <row r="129" spans="2:2" ht="60" customHeight="1" x14ac:dyDescent="0.8">
      <c r="B129" s="5" t="str">
        <f>Overnatting!$F$25</f>
        <v>Sverresborg Fotball</v>
      </c>
    </row>
    <row r="130" spans="2:2" ht="60" customHeight="1" x14ac:dyDescent="0.45">
      <c r="B130" s="6" t="str">
        <f>Overnatting!$I$25</f>
        <v>Ronny Myrvoll</v>
      </c>
    </row>
    <row r="131" spans="2:2" ht="60" customHeight="1" x14ac:dyDescent="0.5">
      <c r="B131" s="7" t="str">
        <f>Overnatting!$G$25</f>
        <v>J14/15 - 9er</v>
      </c>
    </row>
    <row r="132" spans="2:2" ht="60" customHeight="1" thickBot="1" x14ac:dyDescent="0.25">
      <c r="B132" s="8"/>
    </row>
    <row r="133" spans="2:2" ht="14.25" customHeight="1" thickTop="1" thickBot="1" x14ac:dyDescent="0.25"/>
    <row r="134" spans="2:2" ht="60" customHeight="1" thickTop="1" thickBot="1" x14ac:dyDescent="0.25">
      <c r="B134" s="2" t="str">
        <f>Overnatting!$B$26</f>
        <v>Sande skole</v>
      </c>
    </row>
    <row r="135" spans="2:2" ht="60" customHeight="1" thickTop="1" x14ac:dyDescent="0.35">
      <c r="B135" s="3"/>
    </row>
    <row r="136" spans="2:2" ht="60" customHeight="1" x14ac:dyDescent="0.2">
      <c r="B136" s="4" t="str">
        <f>Overnatting!$C$26</f>
        <v>2. Etg. Venstre fløy Rom 213</v>
      </c>
    </row>
    <row r="137" spans="2:2" ht="60" customHeight="1" x14ac:dyDescent="0.8">
      <c r="B137" s="5" t="str">
        <f>Overnatting!$F$26</f>
        <v>Batnfjord IL - Fotball</v>
      </c>
    </row>
    <row r="138" spans="2:2" ht="60" customHeight="1" x14ac:dyDescent="0.45">
      <c r="B138" s="6" t="str">
        <f>Overnatting!$I$26</f>
        <v>Hlde Therese Lyche</v>
      </c>
    </row>
    <row r="139" spans="2:2" ht="60" customHeight="1" x14ac:dyDescent="0.5">
      <c r="B139" s="7" t="str">
        <f>Overnatting!$G$26</f>
        <v>J13 - 7er</v>
      </c>
    </row>
    <row r="140" spans="2:2" ht="60" customHeight="1" thickBot="1" x14ac:dyDescent="0.25">
      <c r="B140" s="8"/>
    </row>
    <row r="141" spans="2:2" ht="15" customHeight="1" thickTop="1" thickBot="1" x14ac:dyDescent="0.25"/>
    <row r="142" spans="2:2" ht="60" customHeight="1" thickTop="1" thickBot="1" x14ac:dyDescent="0.25">
      <c r="B142" s="2" t="str">
        <f>Overnatting!$B$27</f>
        <v>Sande skole</v>
      </c>
    </row>
    <row r="143" spans="2:2" ht="60" customHeight="1" thickTop="1" x14ac:dyDescent="0.35">
      <c r="B143" s="3"/>
    </row>
    <row r="144" spans="2:2" ht="60" customHeight="1" x14ac:dyDescent="0.2">
      <c r="B144" s="4" t="str">
        <f>Overnatting!$C$27</f>
        <v>2. Etg. Venstre fløy Rom 215</v>
      </c>
    </row>
    <row r="145" spans="2:2" ht="60" customHeight="1" x14ac:dyDescent="0.8">
      <c r="B145" s="5" t="str">
        <f>Overnatting!$F$27</f>
        <v>Astor Fotballklubb</v>
      </c>
    </row>
    <row r="146" spans="2:2" ht="60" customHeight="1" x14ac:dyDescent="0.45">
      <c r="B146" s="6" t="str">
        <f>Overnatting!$I$27</f>
        <v>Roy Hedly Karlsen</v>
      </c>
    </row>
    <row r="147" spans="2:2" ht="60" customHeight="1" x14ac:dyDescent="0.5">
      <c r="B147" s="7" t="str">
        <f>Overnatting!$G$27</f>
        <v>J13 - 9er</v>
      </c>
    </row>
    <row r="148" spans="2:2" ht="60" customHeight="1" thickBot="1" x14ac:dyDescent="0.25">
      <c r="B148" s="8"/>
    </row>
    <row r="149" spans="2:2" ht="14.25" customHeight="1" thickTop="1" thickBot="1" x14ac:dyDescent="0.25"/>
    <row r="150" spans="2:2" ht="60" customHeight="1" thickTop="1" thickBot="1" x14ac:dyDescent="0.25">
      <c r="B150" s="2"/>
    </row>
    <row r="151" spans="2:2" ht="60" customHeight="1" thickTop="1" x14ac:dyDescent="0.35">
      <c r="B151" s="3"/>
    </row>
    <row r="152" spans="2:2" ht="60" customHeight="1" x14ac:dyDescent="0.2">
      <c r="B152" s="4"/>
    </row>
    <row r="153" spans="2:2" ht="60" customHeight="1" x14ac:dyDescent="0.8">
      <c r="B153" s="5"/>
    </row>
    <row r="154" spans="2:2" ht="60" customHeight="1" x14ac:dyDescent="0.45">
      <c r="B154" s="6"/>
    </row>
    <row r="155" spans="2:2" ht="60" customHeight="1" x14ac:dyDescent="0.5">
      <c r="B155" s="7"/>
    </row>
    <row r="156" spans="2:2" ht="60" customHeight="1" thickBot="1" x14ac:dyDescent="0.25">
      <c r="B156" s="8"/>
    </row>
    <row r="157" spans="2:2" ht="15" customHeight="1" thickTop="1" thickBot="1" x14ac:dyDescent="0.25"/>
    <row r="158" spans="2:2" ht="60" customHeight="1" thickTop="1" thickBot="1" x14ac:dyDescent="0.25">
      <c r="B158" s="2"/>
    </row>
    <row r="159" spans="2:2" ht="60" customHeight="1" thickTop="1" x14ac:dyDescent="0.35">
      <c r="B159" s="3"/>
    </row>
    <row r="160" spans="2:2" ht="60" customHeight="1" x14ac:dyDescent="0.2">
      <c r="B160" s="4"/>
    </row>
    <row r="161" spans="2:2" ht="60" customHeight="1" x14ac:dyDescent="0.8">
      <c r="B161" s="5"/>
    </row>
    <row r="162" spans="2:2" ht="60" customHeight="1" x14ac:dyDescent="0.45">
      <c r="B162" s="6"/>
    </row>
    <row r="163" spans="2:2" ht="60" customHeight="1" x14ac:dyDescent="0.5">
      <c r="B163" s="7"/>
    </row>
    <row r="164" spans="2:2" ht="60" customHeight="1" thickBot="1" x14ac:dyDescent="0.25">
      <c r="B164" s="8"/>
    </row>
    <row r="165" spans="2:2" ht="18" customHeight="1" thickTop="1" x14ac:dyDescent="0.2"/>
    <row r="166" spans="2:2" ht="60" customHeight="1" x14ac:dyDescent="0.2"/>
    <row r="167" spans="2:2" ht="60" customHeight="1" x14ac:dyDescent="0.2"/>
    <row r="168" spans="2:2" ht="60" customHeight="1" x14ac:dyDescent="0.2"/>
    <row r="169" spans="2:2" ht="60" customHeight="1" x14ac:dyDescent="0.2"/>
    <row r="170" spans="2:2" ht="60" customHeight="1" x14ac:dyDescent="0.2"/>
    <row r="171" spans="2:2" ht="60" customHeight="1" x14ac:dyDescent="0.2"/>
    <row r="172" spans="2:2" ht="60" customHeight="1" x14ac:dyDescent="0.2"/>
    <row r="173" spans="2:2" ht="60" customHeight="1" x14ac:dyDescent="0.2"/>
    <row r="174" spans="2:2" ht="60" customHeight="1" x14ac:dyDescent="0.2"/>
    <row r="175" spans="2:2" ht="60" customHeight="1" x14ac:dyDescent="0.2"/>
    <row r="176" spans="2:2" ht="60" customHeight="1" x14ac:dyDescent="0.2"/>
    <row r="177" ht="60" customHeight="1" x14ac:dyDescent="0.2"/>
    <row r="178" ht="60" customHeight="1" x14ac:dyDescent="0.2"/>
    <row r="179" ht="60" customHeight="1" x14ac:dyDescent="0.2"/>
    <row r="180" ht="60" customHeight="1" x14ac:dyDescent="0.2"/>
    <row r="181" ht="60" customHeight="1" x14ac:dyDescent="0.2"/>
    <row r="182" ht="60" customHeight="1" x14ac:dyDescent="0.2"/>
    <row r="183" ht="60" customHeight="1" x14ac:dyDescent="0.2"/>
    <row r="184" ht="60" customHeight="1" x14ac:dyDescent="0.2"/>
    <row r="185" ht="60" customHeight="1" x14ac:dyDescent="0.2"/>
    <row r="186" ht="60" customHeight="1" x14ac:dyDescent="0.2"/>
    <row r="187" ht="60" customHeight="1" x14ac:dyDescent="0.2"/>
    <row r="188" ht="60" customHeight="1" x14ac:dyDescent="0.2"/>
    <row r="189" ht="60" customHeight="1" x14ac:dyDescent="0.2"/>
    <row r="190" ht="60" customHeight="1" x14ac:dyDescent="0.2"/>
    <row r="191" ht="60" customHeight="1" x14ac:dyDescent="0.2"/>
    <row r="192" ht="60" customHeight="1" x14ac:dyDescent="0.2"/>
    <row r="193" ht="60" customHeight="1" x14ac:dyDescent="0.2"/>
    <row r="194" ht="60" customHeight="1" x14ac:dyDescent="0.2"/>
    <row r="195" ht="60" customHeight="1" x14ac:dyDescent="0.2"/>
    <row r="196" ht="60" customHeight="1" x14ac:dyDescent="0.2"/>
    <row r="197" ht="60" customHeight="1" x14ac:dyDescent="0.2"/>
    <row r="198" ht="60" customHeight="1" x14ac:dyDescent="0.2"/>
    <row r="199" ht="60" customHeight="1" x14ac:dyDescent="0.2"/>
    <row r="200" ht="60" customHeight="1" x14ac:dyDescent="0.2"/>
    <row r="201" ht="60" customHeight="1" x14ac:dyDescent="0.2"/>
    <row r="202" ht="60" customHeight="1" x14ac:dyDescent="0.2"/>
    <row r="203" ht="60" customHeight="1" x14ac:dyDescent="0.2"/>
    <row r="204" ht="60" customHeight="1" x14ac:dyDescent="0.2"/>
    <row r="205" ht="60" customHeight="1" x14ac:dyDescent="0.2"/>
    <row r="206" ht="60" customHeight="1" x14ac:dyDescent="0.2"/>
    <row r="207" ht="60" customHeight="1" x14ac:dyDescent="0.2"/>
    <row r="208" ht="60" customHeight="1" x14ac:dyDescent="0.2"/>
    <row r="209" ht="60" customHeight="1" x14ac:dyDescent="0.2"/>
    <row r="210" ht="60" customHeight="1" x14ac:dyDescent="0.2"/>
    <row r="211" ht="60" customHeight="1" x14ac:dyDescent="0.2"/>
    <row r="212" ht="60" customHeight="1" x14ac:dyDescent="0.2"/>
    <row r="213" ht="60" customHeight="1" x14ac:dyDescent="0.2"/>
    <row r="214" ht="60" customHeight="1" x14ac:dyDescent="0.2"/>
    <row r="215" ht="60" customHeight="1" x14ac:dyDescent="0.2"/>
    <row r="216" ht="60" customHeight="1" x14ac:dyDescent="0.2"/>
    <row r="217" ht="60" customHeight="1" x14ac:dyDescent="0.2"/>
    <row r="218" ht="60" customHeight="1" x14ac:dyDescent="0.2"/>
    <row r="219" ht="60" customHeight="1" x14ac:dyDescent="0.2"/>
    <row r="220" ht="60" customHeight="1" x14ac:dyDescent="0.2"/>
    <row r="221" ht="60" customHeight="1" x14ac:dyDescent="0.2"/>
    <row r="222" ht="60" customHeight="1" x14ac:dyDescent="0.2"/>
    <row r="223" ht="60" customHeight="1" x14ac:dyDescent="0.2"/>
    <row r="224" ht="60" customHeight="1" x14ac:dyDescent="0.2"/>
    <row r="225" ht="60" customHeight="1" x14ac:dyDescent="0.2"/>
    <row r="226" ht="60" customHeight="1" x14ac:dyDescent="0.2"/>
    <row r="227" ht="60" customHeight="1" x14ac:dyDescent="0.2"/>
    <row r="228" ht="60" customHeight="1" x14ac:dyDescent="0.2"/>
    <row r="229" ht="60" customHeight="1" x14ac:dyDescent="0.2"/>
    <row r="230" ht="60" customHeight="1" x14ac:dyDescent="0.2"/>
    <row r="231" ht="60" customHeight="1" x14ac:dyDescent="0.2"/>
    <row r="232" ht="60" customHeight="1" x14ac:dyDescent="0.2"/>
    <row r="233" ht="60" customHeight="1" x14ac:dyDescent="0.2"/>
    <row r="234" ht="60" customHeight="1" x14ac:dyDescent="0.2"/>
    <row r="235" ht="60" customHeight="1" x14ac:dyDescent="0.2"/>
    <row r="236" ht="60" customHeight="1" x14ac:dyDescent="0.2"/>
    <row r="237" ht="60" customHeight="1" x14ac:dyDescent="0.2"/>
    <row r="238" ht="60" customHeight="1" x14ac:dyDescent="0.2"/>
    <row r="239" ht="60" customHeight="1" x14ac:dyDescent="0.2"/>
    <row r="240" ht="60" customHeight="1" x14ac:dyDescent="0.2"/>
    <row r="241" ht="60" customHeight="1" x14ac:dyDescent="0.2"/>
    <row r="242" ht="60" customHeight="1" x14ac:dyDescent="0.2"/>
    <row r="243" ht="60" customHeight="1" x14ac:dyDescent="0.2"/>
    <row r="244" ht="60" customHeight="1" x14ac:dyDescent="0.2"/>
    <row r="245" ht="60" customHeight="1" x14ac:dyDescent="0.2"/>
    <row r="246" ht="60" customHeight="1" x14ac:dyDescent="0.2"/>
    <row r="247" ht="60" customHeight="1" x14ac:dyDescent="0.2"/>
    <row r="248" ht="60" customHeight="1" x14ac:dyDescent="0.2"/>
    <row r="249" ht="60" customHeight="1" x14ac:dyDescent="0.2"/>
    <row r="250" ht="60" customHeight="1" x14ac:dyDescent="0.2"/>
    <row r="251" ht="60" customHeight="1" x14ac:dyDescent="0.2"/>
    <row r="252" ht="60" customHeight="1" x14ac:dyDescent="0.2"/>
    <row r="253" ht="60" customHeight="1" x14ac:dyDescent="0.2"/>
    <row r="254" ht="60" customHeight="1" x14ac:dyDescent="0.2"/>
    <row r="255" ht="60" customHeight="1" x14ac:dyDescent="0.2"/>
    <row r="256" ht="60" customHeight="1" x14ac:dyDescent="0.2"/>
    <row r="257" ht="60" customHeight="1" x14ac:dyDescent="0.2"/>
    <row r="258" ht="60" customHeight="1" x14ac:dyDescent="0.2"/>
    <row r="259" ht="60" customHeight="1" x14ac:dyDescent="0.2"/>
    <row r="260" ht="60" customHeight="1" x14ac:dyDescent="0.2"/>
    <row r="261" ht="60" customHeight="1" x14ac:dyDescent="0.2"/>
    <row r="262" ht="60" customHeight="1" x14ac:dyDescent="0.2"/>
    <row r="263" ht="60" customHeight="1" x14ac:dyDescent="0.2"/>
    <row r="264" ht="60" customHeight="1" x14ac:dyDescent="0.2"/>
    <row r="265" ht="60" customHeight="1" x14ac:dyDescent="0.2"/>
    <row r="266" ht="60" customHeight="1" x14ac:dyDescent="0.2"/>
    <row r="267" ht="60" customHeight="1" x14ac:dyDescent="0.2"/>
    <row r="268" ht="60" customHeight="1" x14ac:dyDescent="0.2"/>
    <row r="269" ht="60" customHeight="1" x14ac:dyDescent="0.2"/>
    <row r="270" ht="60" customHeight="1" x14ac:dyDescent="0.2"/>
    <row r="271" ht="60" customHeight="1" x14ac:dyDescent="0.2"/>
    <row r="272" ht="60" customHeight="1" x14ac:dyDescent="0.2"/>
    <row r="273" ht="60" customHeight="1" x14ac:dyDescent="0.2"/>
    <row r="274" ht="60" customHeight="1" x14ac:dyDescent="0.2"/>
    <row r="275" ht="60" customHeight="1" x14ac:dyDescent="0.2"/>
    <row r="276" ht="60" customHeight="1" x14ac:dyDescent="0.2"/>
    <row r="277" ht="60" customHeight="1" x14ac:dyDescent="0.2"/>
    <row r="278" ht="60" customHeight="1" x14ac:dyDescent="0.2"/>
    <row r="279" ht="60" customHeight="1" x14ac:dyDescent="0.2"/>
    <row r="280" ht="60" customHeight="1" x14ac:dyDescent="0.2"/>
    <row r="281" ht="60" customHeight="1" x14ac:dyDescent="0.2"/>
    <row r="282" ht="60" customHeight="1" x14ac:dyDescent="0.2"/>
    <row r="283" ht="60" customHeight="1" x14ac:dyDescent="0.2"/>
    <row r="284" ht="60" customHeight="1" x14ac:dyDescent="0.2"/>
    <row r="285" ht="60" customHeight="1" x14ac:dyDescent="0.2"/>
    <row r="286" ht="60" customHeight="1" x14ac:dyDescent="0.2"/>
    <row r="287" ht="60" customHeight="1" x14ac:dyDescent="0.2"/>
    <row r="288" ht="60" customHeight="1" x14ac:dyDescent="0.2"/>
    <row r="289" ht="60" customHeight="1" x14ac:dyDescent="0.2"/>
    <row r="290" ht="60" customHeight="1" x14ac:dyDescent="0.2"/>
    <row r="291" ht="60" customHeight="1" x14ac:dyDescent="0.2"/>
    <row r="292" ht="60" customHeight="1" x14ac:dyDescent="0.2"/>
    <row r="293" ht="60" customHeight="1" x14ac:dyDescent="0.2"/>
    <row r="294" ht="60" customHeight="1" x14ac:dyDescent="0.2"/>
    <row r="295" ht="60" customHeight="1" x14ac:dyDescent="0.2"/>
    <row r="296" ht="60" customHeight="1" x14ac:dyDescent="0.2"/>
    <row r="297" ht="60" customHeight="1" x14ac:dyDescent="0.2"/>
    <row r="298" ht="60" customHeight="1" x14ac:dyDescent="0.2"/>
    <row r="299" ht="60" customHeight="1" x14ac:dyDescent="0.2"/>
    <row r="300" ht="60" customHeight="1" x14ac:dyDescent="0.2"/>
    <row r="301" ht="60" customHeight="1" x14ac:dyDescent="0.2"/>
    <row r="302" ht="60" customHeight="1" x14ac:dyDescent="0.2"/>
    <row r="303" ht="60" customHeight="1" x14ac:dyDescent="0.2"/>
    <row r="304" ht="60" customHeight="1" x14ac:dyDescent="0.2"/>
    <row r="305" ht="60" customHeight="1" x14ac:dyDescent="0.2"/>
    <row r="306" ht="60" customHeight="1" x14ac:dyDescent="0.2"/>
    <row r="307" ht="60" customHeight="1" x14ac:dyDescent="0.2"/>
    <row r="308" ht="60" customHeight="1" x14ac:dyDescent="0.2"/>
    <row r="309" ht="60" customHeight="1" x14ac:dyDescent="0.2"/>
    <row r="310" ht="60" customHeight="1" x14ac:dyDescent="0.2"/>
    <row r="311" ht="60" customHeight="1" x14ac:dyDescent="0.2"/>
    <row r="312" ht="60" customHeight="1" x14ac:dyDescent="0.2"/>
    <row r="313" ht="60" customHeight="1" x14ac:dyDescent="0.2"/>
    <row r="314" ht="60" customHeight="1" x14ac:dyDescent="0.2"/>
    <row r="315" ht="60" customHeight="1" x14ac:dyDescent="0.2"/>
    <row r="316" ht="60" customHeight="1" x14ac:dyDescent="0.2"/>
    <row r="317" ht="60" customHeight="1" x14ac:dyDescent="0.2"/>
    <row r="318" ht="60" customHeight="1" x14ac:dyDescent="0.2"/>
    <row r="319" ht="60" customHeight="1" x14ac:dyDescent="0.2"/>
    <row r="320" ht="60" customHeight="1" x14ac:dyDescent="0.2"/>
    <row r="321" ht="60" customHeight="1" x14ac:dyDescent="0.2"/>
    <row r="322" ht="60" customHeight="1" x14ac:dyDescent="0.2"/>
    <row r="323" ht="60" customHeight="1" x14ac:dyDescent="0.2"/>
    <row r="324" ht="60" customHeight="1" x14ac:dyDescent="0.2"/>
    <row r="325" ht="60" customHeight="1" x14ac:dyDescent="0.2"/>
    <row r="326" ht="60" customHeight="1" x14ac:dyDescent="0.2"/>
    <row r="327" ht="60" customHeight="1" x14ac:dyDescent="0.2"/>
    <row r="328" ht="60" customHeight="1" x14ac:dyDescent="0.2"/>
    <row r="329" ht="60" customHeight="1" x14ac:dyDescent="0.2"/>
    <row r="330" ht="60" customHeight="1" x14ac:dyDescent="0.2"/>
    <row r="331" ht="60" customHeight="1" x14ac:dyDescent="0.2"/>
    <row r="332" ht="60" customHeight="1" x14ac:dyDescent="0.2"/>
    <row r="333" ht="60" customHeight="1" x14ac:dyDescent="0.2"/>
    <row r="334" ht="60" customHeight="1" x14ac:dyDescent="0.2"/>
    <row r="335" ht="60" customHeight="1" x14ac:dyDescent="0.2"/>
    <row r="336" ht="60" customHeight="1" x14ac:dyDescent="0.2"/>
    <row r="337" ht="60" customHeight="1" x14ac:dyDescent="0.2"/>
    <row r="338" ht="60" customHeight="1" x14ac:dyDescent="0.2"/>
    <row r="339" ht="60" customHeight="1" x14ac:dyDescent="0.2"/>
    <row r="340" ht="60" customHeight="1" x14ac:dyDescent="0.2"/>
    <row r="341" ht="60" customHeight="1" x14ac:dyDescent="0.2"/>
    <row r="342" ht="60" customHeight="1" x14ac:dyDescent="0.2"/>
    <row r="343" ht="60" customHeight="1" x14ac:dyDescent="0.2"/>
    <row r="344" ht="60" customHeight="1" x14ac:dyDescent="0.2"/>
    <row r="345" ht="60" customHeight="1" x14ac:dyDescent="0.2"/>
    <row r="346" ht="60" customHeight="1" x14ac:dyDescent="0.2"/>
    <row r="347" ht="60" customHeight="1" x14ac:dyDescent="0.2"/>
    <row r="348" ht="60" customHeight="1" x14ac:dyDescent="0.2"/>
    <row r="349" ht="60" customHeight="1" x14ac:dyDescent="0.2"/>
    <row r="350" ht="60" customHeight="1" x14ac:dyDescent="0.2"/>
    <row r="351" ht="60" customHeight="1" x14ac:dyDescent="0.2"/>
    <row r="352" ht="60" customHeight="1" x14ac:dyDescent="0.2"/>
    <row r="353" ht="60" customHeight="1" x14ac:dyDescent="0.2"/>
    <row r="354" ht="60" customHeight="1" x14ac:dyDescent="0.2"/>
    <row r="355" ht="60" customHeight="1" x14ac:dyDescent="0.2"/>
    <row r="356" ht="60" customHeight="1" x14ac:dyDescent="0.2"/>
    <row r="357" ht="60" customHeight="1" x14ac:dyDescent="0.2"/>
    <row r="358" ht="60" customHeight="1" x14ac:dyDescent="0.2"/>
    <row r="359" ht="60" customHeight="1" x14ac:dyDescent="0.2"/>
    <row r="360" ht="60" customHeight="1" x14ac:dyDescent="0.2"/>
    <row r="361" ht="60" customHeight="1" x14ac:dyDescent="0.2"/>
    <row r="362" ht="60" customHeight="1" x14ac:dyDescent="0.2"/>
    <row r="363" ht="60" customHeight="1" x14ac:dyDescent="0.2"/>
    <row r="364" ht="60" customHeight="1" x14ac:dyDescent="0.2"/>
    <row r="365" ht="60" customHeight="1" x14ac:dyDescent="0.2"/>
    <row r="366" ht="60" customHeight="1" x14ac:dyDescent="0.2"/>
    <row r="367" ht="60" customHeight="1" x14ac:dyDescent="0.2"/>
    <row r="368" ht="60" customHeight="1" x14ac:dyDescent="0.2"/>
    <row r="369" ht="60" customHeight="1" x14ac:dyDescent="0.2"/>
    <row r="370" ht="60" customHeight="1" x14ac:dyDescent="0.2"/>
    <row r="371" ht="60" customHeight="1" x14ac:dyDescent="0.2"/>
    <row r="372" ht="60" customHeight="1" x14ac:dyDescent="0.2"/>
    <row r="373" ht="60" customHeight="1" x14ac:dyDescent="0.2"/>
    <row r="374" ht="60" customHeight="1" x14ac:dyDescent="0.2"/>
    <row r="375" ht="60" customHeight="1" x14ac:dyDescent="0.2"/>
    <row r="376" ht="60" customHeight="1" x14ac:dyDescent="0.2"/>
    <row r="377" ht="60" customHeight="1" x14ac:dyDescent="0.2"/>
    <row r="378" ht="60" customHeight="1" x14ac:dyDescent="0.2"/>
    <row r="379" ht="60" customHeight="1" x14ac:dyDescent="0.2"/>
    <row r="380" ht="60" customHeight="1" x14ac:dyDescent="0.2"/>
    <row r="381" ht="60" customHeight="1" x14ac:dyDescent="0.2"/>
    <row r="382" ht="60" customHeight="1" x14ac:dyDescent="0.2"/>
    <row r="383" ht="60" customHeight="1" x14ac:dyDescent="0.2"/>
    <row r="384" ht="60" customHeight="1" x14ac:dyDescent="0.2"/>
    <row r="385" ht="60" customHeight="1" x14ac:dyDescent="0.2"/>
    <row r="386" ht="60" customHeight="1" x14ac:dyDescent="0.2"/>
    <row r="387" ht="60" customHeight="1" x14ac:dyDescent="0.2"/>
    <row r="388" ht="60" customHeight="1" x14ac:dyDescent="0.2"/>
    <row r="389" ht="60" customHeight="1" x14ac:dyDescent="0.2"/>
    <row r="390" ht="60" customHeight="1" x14ac:dyDescent="0.2"/>
    <row r="391" ht="60" customHeight="1" x14ac:dyDescent="0.2"/>
    <row r="392" ht="60" customHeight="1" x14ac:dyDescent="0.2"/>
    <row r="393" ht="60" customHeight="1" x14ac:dyDescent="0.2"/>
    <row r="394" ht="60" customHeight="1" x14ac:dyDescent="0.2"/>
    <row r="395" ht="60" customHeight="1" x14ac:dyDescent="0.2"/>
    <row r="396" ht="60" customHeight="1" x14ac:dyDescent="0.2"/>
    <row r="397" ht="60" customHeight="1" x14ac:dyDescent="0.2"/>
    <row r="398" ht="60" customHeight="1" x14ac:dyDescent="0.2"/>
    <row r="399" ht="60" customHeight="1" x14ac:dyDescent="0.2"/>
    <row r="400" ht="60" customHeight="1" x14ac:dyDescent="0.2"/>
    <row r="401" ht="60" customHeight="1" x14ac:dyDescent="0.2"/>
    <row r="402" ht="60" customHeight="1" x14ac:dyDescent="0.2"/>
    <row r="403" ht="60" customHeight="1" x14ac:dyDescent="0.2"/>
    <row r="404" ht="60" customHeight="1" x14ac:dyDescent="0.2"/>
    <row r="405" ht="60" customHeight="1" x14ac:dyDescent="0.2"/>
    <row r="406" ht="60" customHeight="1" x14ac:dyDescent="0.2"/>
    <row r="407" ht="60" customHeight="1" x14ac:dyDescent="0.2"/>
    <row r="408" ht="60" customHeight="1" x14ac:dyDescent="0.2"/>
    <row r="409" ht="60" customHeight="1" x14ac:dyDescent="0.2"/>
    <row r="410" ht="60" customHeight="1" x14ac:dyDescent="0.2"/>
    <row r="411" ht="60" customHeight="1" x14ac:dyDescent="0.2"/>
    <row r="412" ht="60" customHeight="1" x14ac:dyDescent="0.2"/>
    <row r="413" ht="60" customHeight="1" x14ac:dyDescent="0.2"/>
    <row r="414" ht="60" customHeight="1" x14ac:dyDescent="0.2"/>
    <row r="415" ht="60" customHeight="1" x14ac:dyDescent="0.2"/>
    <row r="416" ht="60" customHeight="1" x14ac:dyDescent="0.2"/>
    <row r="417" ht="60" customHeight="1" x14ac:dyDescent="0.2"/>
    <row r="418" ht="60" customHeight="1" x14ac:dyDescent="0.2"/>
    <row r="419" ht="60" customHeight="1" x14ac:dyDescent="0.2"/>
    <row r="420" ht="60" customHeight="1" x14ac:dyDescent="0.2"/>
    <row r="421" ht="60" customHeight="1" x14ac:dyDescent="0.2"/>
    <row r="422" ht="60" customHeight="1" x14ac:dyDescent="0.2"/>
    <row r="423" ht="60" customHeight="1" x14ac:dyDescent="0.2"/>
    <row r="424" ht="60" customHeight="1" x14ac:dyDescent="0.2"/>
    <row r="425" ht="60" customHeight="1" x14ac:dyDescent="0.2"/>
    <row r="426" ht="60" customHeight="1" x14ac:dyDescent="0.2"/>
    <row r="427" ht="60" customHeight="1" x14ac:dyDescent="0.2"/>
    <row r="428" ht="60" customHeight="1" x14ac:dyDescent="0.2"/>
    <row r="429" ht="60" customHeight="1" x14ac:dyDescent="0.2"/>
    <row r="430" ht="60" customHeight="1" x14ac:dyDescent="0.2"/>
    <row r="431" ht="60" customHeight="1" x14ac:dyDescent="0.2"/>
    <row r="432" ht="60" customHeight="1" x14ac:dyDescent="0.2"/>
    <row r="433" ht="60" customHeight="1" x14ac:dyDescent="0.2"/>
    <row r="434" ht="60" customHeight="1" x14ac:dyDescent="0.2"/>
    <row r="435" ht="60" customHeight="1" x14ac:dyDescent="0.2"/>
    <row r="436" ht="60" customHeight="1" x14ac:dyDescent="0.2"/>
    <row r="437" ht="60" customHeight="1" x14ac:dyDescent="0.2"/>
    <row r="438" ht="60" customHeight="1" x14ac:dyDescent="0.2"/>
    <row r="439" ht="60" customHeight="1" x14ac:dyDescent="0.2"/>
    <row r="440" ht="60" customHeight="1" x14ac:dyDescent="0.2"/>
    <row r="441" ht="60" customHeight="1" x14ac:dyDescent="0.2"/>
    <row r="442" ht="60" customHeight="1" x14ac:dyDescent="0.2"/>
    <row r="443" ht="60" customHeight="1" x14ac:dyDescent="0.2"/>
    <row r="444" ht="60" customHeight="1" x14ac:dyDescent="0.2"/>
    <row r="445" ht="60" customHeight="1" x14ac:dyDescent="0.2"/>
    <row r="446" ht="60" customHeight="1" x14ac:dyDescent="0.2"/>
    <row r="447" ht="60" customHeight="1" x14ac:dyDescent="0.2"/>
    <row r="448" ht="60" customHeight="1" x14ac:dyDescent="0.2"/>
    <row r="449" ht="60" customHeight="1" x14ac:dyDescent="0.2"/>
    <row r="450" ht="60" customHeight="1" x14ac:dyDescent="0.2"/>
    <row r="451" ht="60" customHeight="1" x14ac:dyDescent="0.2"/>
    <row r="452" ht="60" customHeight="1" x14ac:dyDescent="0.2"/>
    <row r="453" ht="60" customHeight="1" x14ac:dyDescent="0.2"/>
    <row r="454" ht="60" customHeight="1" x14ac:dyDescent="0.2"/>
    <row r="455" ht="60" customHeight="1" x14ac:dyDescent="0.2"/>
    <row r="456" ht="60" customHeight="1" x14ac:dyDescent="0.2"/>
    <row r="457" ht="60" customHeight="1" x14ac:dyDescent="0.2"/>
    <row r="458" ht="60" customHeight="1" x14ac:dyDescent="0.2"/>
    <row r="459" ht="60" customHeight="1" x14ac:dyDescent="0.2"/>
    <row r="460" ht="60" customHeight="1" x14ac:dyDescent="0.2"/>
    <row r="461" ht="60" customHeight="1" x14ac:dyDescent="0.2"/>
    <row r="462" ht="60" customHeight="1" x14ac:dyDescent="0.2"/>
    <row r="463" ht="60" customHeight="1" x14ac:dyDescent="0.2"/>
    <row r="464" ht="60" customHeight="1" x14ac:dyDescent="0.2"/>
    <row r="465" ht="60" customHeight="1" x14ac:dyDescent="0.2"/>
    <row r="466" ht="60" customHeight="1" x14ac:dyDescent="0.2"/>
    <row r="467" ht="60" customHeight="1" x14ac:dyDescent="0.2"/>
    <row r="468" ht="60" customHeight="1" x14ac:dyDescent="0.2"/>
    <row r="469" ht="60" customHeight="1" x14ac:dyDescent="0.2"/>
    <row r="470" ht="60" customHeight="1" x14ac:dyDescent="0.2"/>
    <row r="471" ht="60" customHeight="1" x14ac:dyDescent="0.2"/>
    <row r="472" ht="60" customHeight="1" x14ac:dyDescent="0.2"/>
    <row r="473" ht="60" customHeight="1" x14ac:dyDescent="0.2"/>
    <row r="474" ht="60" customHeight="1" x14ac:dyDescent="0.2"/>
    <row r="475" ht="60" customHeight="1" x14ac:dyDescent="0.2"/>
    <row r="476" ht="60" customHeight="1" x14ac:dyDescent="0.2"/>
    <row r="477" ht="60" customHeight="1" x14ac:dyDescent="0.2"/>
    <row r="478" ht="60" customHeight="1" x14ac:dyDescent="0.2"/>
    <row r="479" ht="60" customHeight="1" x14ac:dyDescent="0.2"/>
    <row r="480" ht="60" customHeight="1" x14ac:dyDescent="0.2"/>
    <row r="481" ht="60" customHeight="1" x14ac:dyDescent="0.2"/>
    <row r="482" ht="60" customHeight="1" x14ac:dyDescent="0.2"/>
    <row r="483" ht="60" customHeight="1" x14ac:dyDescent="0.2"/>
    <row r="484" ht="60" customHeight="1" x14ac:dyDescent="0.2"/>
    <row r="485" ht="60" customHeight="1" x14ac:dyDescent="0.2"/>
    <row r="486" ht="60" customHeight="1" x14ac:dyDescent="0.2"/>
    <row r="487" ht="60" customHeight="1" x14ac:dyDescent="0.2"/>
    <row r="488" ht="60" customHeight="1" x14ac:dyDescent="0.2"/>
    <row r="489" ht="60" customHeight="1" x14ac:dyDescent="0.2"/>
    <row r="490" ht="60" customHeight="1" x14ac:dyDescent="0.2"/>
    <row r="491" ht="60" customHeight="1" x14ac:dyDescent="0.2"/>
    <row r="492" ht="60" customHeight="1" x14ac:dyDescent="0.2"/>
    <row r="493" ht="60" customHeight="1" x14ac:dyDescent="0.2"/>
    <row r="494" ht="60" customHeight="1" x14ac:dyDescent="0.2"/>
    <row r="495" ht="60" customHeight="1" x14ac:dyDescent="0.2"/>
    <row r="496" ht="60" customHeight="1" x14ac:dyDescent="0.2"/>
    <row r="497" ht="60" customHeight="1" x14ac:dyDescent="0.2"/>
    <row r="498" ht="60" customHeight="1" x14ac:dyDescent="0.2"/>
    <row r="499" ht="60" customHeight="1" x14ac:dyDescent="0.2"/>
    <row r="500" ht="60" customHeight="1" x14ac:dyDescent="0.2"/>
    <row r="501" ht="60" customHeight="1" x14ac:dyDescent="0.2"/>
    <row r="502" ht="60" customHeight="1" x14ac:dyDescent="0.2"/>
    <row r="503" ht="60" customHeight="1" x14ac:dyDescent="0.2"/>
    <row r="504" ht="60" customHeight="1" x14ac:dyDescent="0.2"/>
    <row r="505" ht="60" customHeight="1" x14ac:dyDescent="0.2"/>
    <row r="506" ht="60" customHeight="1" x14ac:dyDescent="0.2"/>
    <row r="507" ht="60" customHeight="1" x14ac:dyDescent="0.2"/>
    <row r="508" ht="60" customHeight="1" x14ac:dyDescent="0.2"/>
    <row r="509" ht="60" customHeight="1" x14ac:dyDescent="0.2"/>
    <row r="510" ht="60" customHeight="1" x14ac:dyDescent="0.2"/>
    <row r="511" ht="60" customHeight="1" x14ac:dyDescent="0.2"/>
    <row r="512" ht="60" customHeight="1" x14ac:dyDescent="0.2"/>
    <row r="513" ht="60" customHeight="1" x14ac:dyDescent="0.2"/>
    <row r="514" ht="60" customHeight="1" x14ac:dyDescent="0.2"/>
    <row r="515" ht="60" customHeight="1" x14ac:dyDescent="0.2"/>
    <row r="516" ht="60" customHeight="1" x14ac:dyDescent="0.2"/>
    <row r="517" ht="60" customHeight="1" x14ac:dyDescent="0.2"/>
    <row r="518" ht="60" customHeight="1" x14ac:dyDescent="0.2"/>
    <row r="519" ht="60" customHeight="1" x14ac:dyDescent="0.2"/>
    <row r="520" ht="60" customHeight="1" x14ac:dyDescent="0.2"/>
    <row r="521" ht="60" customHeight="1" x14ac:dyDescent="0.2"/>
    <row r="522" ht="60" customHeight="1" x14ac:dyDescent="0.2"/>
    <row r="523" ht="60" customHeight="1" x14ac:dyDescent="0.2"/>
    <row r="524" ht="60" customHeight="1" x14ac:dyDescent="0.2"/>
    <row r="525" ht="60" customHeight="1" x14ac:dyDescent="0.2"/>
    <row r="526" ht="60" customHeight="1" x14ac:dyDescent="0.2"/>
    <row r="527" ht="60" customHeight="1" x14ac:dyDescent="0.2"/>
    <row r="528" ht="60" customHeight="1" x14ac:dyDescent="0.2"/>
    <row r="529" ht="60" customHeight="1" x14ac:dyDescent="0.2"/>
    <row r="530" ht="60" customHeight="1" x14ac:dyDescent="0.2"/>
    <row r="531" ht="60" customHeight="1" x14ac:dyDescent="0.2"/>
    <row r="532" ht="60" customHeight="1" x14ac:dyDescent="0.2"/>
    <row r="533" ht="60" customHeight="1" x14ac:dyDescent="0.2"/>
    <row r="534" ht="60" customHeight="1" x14ac:dyDescent="0.2"/>
    <row r="535" ht="60" customHeight="1" x14ac:dyDescent="0.2"/>
    <row r="536" ht="60" customHeight="1" x14ac:dyDescent="0.2"/>
    <row r="537" ht="60" customHeight="1" x14ac:dyDescent="0.2"/>
    <row r="538" ht="60" customHeight="1" x14ac:dyDescent="0.2"/>
    <row r="539" ht="60" customHeight="1" x14ac:dyDescent="0.2"/>
    <row r="540" ht="60" customHeight="1" x14ac:dyDescent="0.2"/>
    <row r="541" ht="60" customHeight="1" x14ac:dyDescent="0.2"/>
    <row r="542" ht="60" customHeight="1" x14ac:dyDescent="0.2"/>
    <row r="543" ht="60" customHeight="1" x14ac:dyDescent="0.2"/>
    <row r="544" ht="60" customHeight="1" x14ac:dyDescent="0.2"/>
    <row r="545" ht="60" customHeight="1" x14ac:dyDescent="0.2"/>
    <row r="546" ht="60" customHeight="1" x14ac:dyDescent="0.2"/>
    <row r="547" ht="60" customHeight="1" x14ac:dyDescent="0.2"/>
    <row r="548" ht="60" customHeight="1" x14ac:dyDescent="0.2"/>
    <row r="549" ht="60" customHeight="1" x14ac:dyDescent="0.2"/>
    <row r="550" ht="60" customHeight="1" x14ac:dyDescent="0.2"/>
    <row r="551" ht="60" customHeight="1" x14ac:dyDescent="0.2"/>
    <row r="552" ht="60" customHeight="1" x14ac:dyDescent="0.2"/>
    <row r="553" ht="60" customHeight="1" x14ac:dyDescent="0.2"/>
    <row r="554" ht="60" customHeight="1" x14ac:dyDescent="0.2"/>
    <row r="555" ht="60" customHeight="1" x14ac:dyDescent="0.2"/>
    <row r="556" ht="60" customHeight="1" x14ac:dyDescent="0.2"/>
    <row r="557" ht="60" customHeight="1" x14ac:dyDescent="0.2"/>
    <row r="558" ht="60" customHeight="1" x14ac:dyDescent="0.2"/>
    <row r="559" ht="60" customHeight="1" x14ac:dyDescent="0.2"/>
    <row r="560" ht="60" customHeight="1" x14ac:dyDescent="0.2"/>
    <row r="561" ht="60" customHeight="1" x14ac:dyDescent="0.2"/>
    <row r="562" ht="60" customHeight="1" x14ac:dyDescent="0.2"/>
    <row r="563" ht="60" customHeight="1" x14ac:dyDescent="0.2"/>
    <row r="564" ht="60" customHeight="1" x14ac:dyDescent="0.2"/>
    <row r="565" ht="60" customHeight="1" x14ac:dyDescent="0.2"/>
    <row r="566" ht="60" customHeight="1" x14ac:dyDescent="0.2"/>
    <row r="567" ht="60" customHeight="1" x14ac:dyDescent="0.2"/>
    <row r="568" ht="60" customHeight="1" x14ac:dyDescent="0.2"/>
    <row r="569" ht="60" customHeight="1" x14ac:dyDescent="0.2"/>
    <row r="570" ht="60" customHeight="1" x14ac:dyDescent="0.2"/>
    <row r="571" ht="60" customHeight="1" x14ac:dyDescent="0.2"/>
    <row r="572" ht="60" customHeight="1" x14ac:dyDescent="0.2"/>
    <row r="573" ht="60" customHeight="1" x14ac:dyDescent="0.2"/>
    <row r="574" ht="60" customHeight="1" x14ac:dyDescent="0.2"/>
    <row r="575" ht="60" customHeight="1" x14ac:dyDescent="0.2"/>
    <row r="576" ht="60" customHeight="1" x14ac:dyDescent="0.2"/>
    <row r="577" ht="60" customHeight="1" x14ac:dyDescent="0.2"/>
    <row r="578" ht="60" customHeight="1" x14ac:dyDescent="0.2"/>
    <row r="579" ht="60" customHeight="1" x14ac:dyDescent="0.2"/>
    <row r="580" ht="60" customHeight="1" x14ac:dyDescent="0.2"/>
    <row r="581" ht="60" customHeight="1" x14ac:dyDescent="0.2"/>
    <row r="582" ht="60" customHeight="1" x14ac:dyDescent="0.2"/>
    <row r="583" ht="60" customHeight="1" x14ac:dyDescent="0.2"/>
    <row r="584" ht="60" customHeight="1" x14ac:dyDescent="0.2"/>
    <row r="585" ht="60" customHeight="1" x14ac:dyDescent="0.2"/>
    <row r="586" ht="60" customHeight="1" x14ac:dyDescent="0.2"/>
    <row r="587" ht="60" customHeight="1" x14ac:dyDescent="0.2"/>
    <row r="588" ht="60" customHeight="1" x14ac:dyDescent="0.2"/>
    <row r="589" ht="60" customHeight="1" x14ac:dyDescent="0.2"/>
    <row r="590" ht="60" customHeight="1" x14ac:dyDescent="0.2"/>
    <row r="591" ht="60" customHeight="1" x14ac:dyDescent="0.2"/>
    <row r="592" ht="60" customHeight="1" x14ac:dyDescent="0.2"/>
    <row r="593" ht="60" customHeight="1" x14ac:dyDescent="0.2"/>
    <row r="594" ht="60" customHeight="1" x14ac:dyDescent="0.2"/>
    <row r="595" ht="60" customHeight="1" x14ac:dyDescent="0.2"/>
    <row r="596" ht="60" customHeight="1" x14ac:dyDescent="0.2"/>
    <row r="597" ht="60" customHeight="1" x14ac:dyDescent="0.2"/>
    <row r="598" ht="60" customHeight="1" x14ac:dyDescent="0.2"/>
    <row r="599" ht="60" customHeight="1" x14ac:dyDescent="0.2"/>
    <row r="600" ht="60" customHeight="1" x14ac:dyDescent="0.2"/>
    <row r="601" ht="60" customHeight="1" x14ac:dyDescent="0.2"/>
    <row r="602" ht="60" customHeight="1" x14ac:dyDescent="0.2"/>
    <row r="603" ht="60" customHeight="1" x14ac:dyDescent="0.2"/>
    <row r="604" ht="60" customHeight="1" x14ac:dyDescent="0.2"/>
    <row r="605" ht="60" customHeight="1" x14ac:dyDescent="0.2"/>
    <row r="606" ht="60" customHeight="1" x14ac:dyDescent="0.2"/>
    <row r="607" ht="60" customHeight="1" x14ac:dyDescent="0.2"/>
    <row r="608" ht="60" customHeight="1" x14ac:dyDescent="0.2"/>
    <row r="609" ht="60" customHeight="1" x14ac:dyDescent="0.2"/>
    <row r="610" ht="60" customHeight="1" x14ac:dyDescent="0.2"/>
    <row r="611" ht="60" customHeight="1" x14ac:dyDescent="0.2"/>
    <row r="612" ht="60" customHeight="1" x14ac:dyDescent="0.2"/>
    <row r="613" ht="60" customHeight="1" x14ac:dyDescent="0.2"/>
    <row r="614" ht="60" customHeight="1" x14ac:dyDescent="0.2"/>
    <row r="615" ht="60" customHeight="1" x14ac:dyDescent="0.2"/>
    <row r="616" ht="60" customHeight="1" x14ac:dyDescent="0.2"/>
    <row r="617" ht="60" customHeight="1" x14ac:dyDescent="0.2"/>
    <row r="618" ht="60" customHeight="1" x14ac:dyDescent="0.2"/>
    <row r="619" ht="60" customHeight="1" x14ac:dyDescent="0.2"/>
    <row r="620" ht="60" customHeight="1" x14ac:dyDescent="0.2"/>
    <row r="621" ht="60" customHeight="1" x14ac:dyDescent="0.2"/>
    <row r="622" ht="60" customHeight="1" x14ac:dyDescent="0.2"/>
    <row r="623" ht="60" customHeight="1" x14ac:dyDescent="0.2"/>
    <row r="624" ht="60" customHeight="1" x14ac:dyDescent="0.2"/>
    <row r="625" ht="60" customHeight="1" x14ac:dyDescent="0.2"/>
    <row r="626" ht="60" customHeight="1" x14ac:dyDescent="0.2"/>
    <row r="627" ht="60" customHeight="1" x14ac:dyDescent="0.2"/>
    <row r="628" ht="60" customHeight="1" x14ac:dyDescent="0.2"/>
    <row r="629" ht="60" customHeight="1" x14ac:dyDescent="0.2"/>
    <row r="630" ht="60" customHeight="1" x14ac:dyDescent="0.2"/>
    <row r="631" ht="60" customHeight="1" x14ac:dyDescent="0.2"/>
    <row r="632" ht="60" customHeight="1" x14ac:dyDescent="0.2"/>
    <row r="633" ht="60" customHeight="1" x14ac:dyDescent="0.2"/>
    <row r="634" ht="60" customHeight="1" x14ac:dyDescent="0.2"/>
    <row r="635" ht="60" customHeight="1" x14ac:dyDescent="0.2"/>
    <row r="636" ht="60" customHeight="1" x14ac:dyDescent="0.2"/>
    <row r="637" ht="60" customHeight="1" x14ac:dyDescent="0.2"/>
    <row r="638" ht="60" customHeight="1" x14ac:dyDescent="0.2"/>
    <row r="639" ht="60" customHeight="1" x14ac:dyDescent="0.2"/>
    <row r="640" ht="60" customHeight="1" x14ac:dyDescent="0.2"/>
    <row r="641" ht="60" customHeight="1" x14ac:dyDescent="0.2"/>
    <row r="642" ht="60" customHeight="1" x14ac:dyDescent="0.2"/>
    <row r="643" ht="60" customHeight="1" x14ac:dyDescent="0.2"/>
    <row r="644" ht="60" customHeight="1" x14ac:dyDescent="0.2"/>
    <row r="645" ht="60" customHeight="1" x14ac:dyDescent="0.2"/>
    <row r="646" ht="60" customHeight="1" x14ac:dyDescent="0.2"/>
    <row r="647" ht="60" customHeight="1" x14ac:dyDescent="0.2"/>
    <row r="648" ht="60" customHeight="1" x14ac:dyDescent="0.2"/>
    <row r="649" ht="60" customHeight="1" x14ac:dyDescent="0.2"/>
    <row r="650" ht="60" customHeight="1" x14ac:dyDescent="0.2"/>
    <row r="651" ht="60" customHeight="1" x14ac:dyDescent="0.2"/>
    <row r="652" ht="60" customHeight="1" x14ac:dyDescent="0.2"/>
    <row r="653" ht="60" customHeight="1" x14ac:dyDescent="0.2"/>
    <row r="654" ht="60" customHeight="1" x14ac:dyDescent="0.2"/>
    <row r="655" ht="60" customHeight="1" x14ac:dyDescent="0.2"/>
    <row r="656" ht="60" customHeight="1" x14ac:dyDescent="0.2"/>
    <row r="657" ht="60" customHeight="1" x14ac:dyDescent="0.2"/>
    <row r="658" ht="60" customHeight="1" x14ac:dyDescent="0.2"/>
    <row r="659" ht="60" customHeight="1" x14ac:dyDescent="0.2"/>
    <row r="660" ht="60" customHeight="1" x14ac:dyDescent="0.2"/>
    <row r="661" ht="60" customHeight="1" x14ac:dyDescent="0.2"/>
    <row r="662" ht="60" customHeight="1" x14ac:dyDescent="0.2"/>
    <row r="663" ht="60" customHeight="1" x14ac:dyDescent="0.2"/>
    <row r="664" ht="60" customHeight="1" x14ac:dyDescent="0.2"/>
    <row r="665" ht="60" customHeight="1" x14ac:dyDescent="0.2"/>
    <row r="666" ht="60" customHeight="1" x14ac:dyDescent="0.2"/>
    <row r="667" ht="60" customHeight="1" x14ac:dyDescent="0.2"/>
    <row r="668" ht="60" customHeight="1" x14ac:dyDescent="0.2"/>
    <row r="669" ht="60" customHeight="1" x14ac:dyDescent="0.2"/>
    <row r="670" ht="60" customHeight="1" x14ac:dyDescent="0.2"/>
    <row r="671" ht="60" customHeight="1" x14ac:dyDescent="0.2"/>
    <row r="672" ht="60" customHeight="1" x14ac:dyDescent="0.2"/>
    <row r="673" ht="60" customHeight="1" x14ac:dyDescent="0.2"/>
    <row r="674" ht="60" customHeight="1" x14ac:dyDescent="0.2"/>
    <row r="675" ht="60" customHeight="1" x14ac:dyDescent="0.2"/>
    <row r="676" ht="60" customHeight="1" x14ac:dyDescent="0.2"/>
    <row r="677" ht="60" customHeight="1" x14ac:dyDescent="0.2"/>
    <row r="678" ht="60" customHeight="1" x14ac:dyDescent="0.2"/>
    <row r="679" ht="60" customHeight="1" x14ac:dyDescent="0.2"/>
    <row r="680" ht="60" customHeight="1" x14ac:dyDescent="0.2"/>
    <row r="681" ht="60" customHeight="1" x14ac:dyDescent="0.2"/>
    <row r="682" ht="60" customHeight="1" x14ac:dyDescent="0.2"/>
    <row r="683" ht="60" customHeight="1" x14ac:dyDescent="0.2"/>
    <row r="684" ht="60" customHeight="1" x14ac:dyDescent="0.2"/>
    <row r="685" ht="60" customHeight="1" x14ac:dyDescent="0.2"/>
    <row r="686" ht="60" customHeight="1" x14ac:dyDescent="0.2"/>
    <row r="687" ht="60" customHeight="1" x14ac:dyDescent="0.2"/>
    <row r="688" ht="60" customHeight="1" x14ac:dyDescent="0.2"/>
    <row r="689" ht="60" customHeight="1" x14ac:dyDescent="0.2"/>
    <row r="690" ht="60" customHeight="1" x14ac:dyDescent="0.2"/>
    <row r="691" ht="60" customHeight="1" x14ac:dyDescent="0.2"/>
    <row r="692" ht="60" customHeight="1" x14ac:dyDescent="0.2"/>
    <row r="693" ht="60" customHeight="1" x14ac:dyDescent="0.2"/>
    <row r="694" ht="60" customHeight="1" x14ac:dyDescent="0.2"/>
    <row r="695" ht="60" customHeight="1" x14ac:dyDescent="0.2"/>
    <row r="696" ht="60" customHeight="1" x14ac:dyDescent="0.2"/>
    <row r="697" ht="60" customHeight="1" x14ac:dyDescent="0.2"/>
    <row r="698" ht="60" customHeight="1" x14ac:dyDescent="0.2"/>
    <row r="699" ht="60" customHeight="1" x14ac:dyDescent="0.2"/>
    <row r="700" ht="60" customHeight="1" x14ac:dyDescent="0.2"/>
    <row r="701" ht="60" customHeight="1" x14ac:dyDescent="0.2"/>
    <row r="702" ht="60" customHeight="1" x14ac:dyDescent="0.2"/>
    <row r="703" ht="60" customHeight="1" x14ac:dyDescent="0.2"/>
    <row r="704" ht="60" customHeight="1" x14ac:dyDescent="0.2"/>
    <row r="705" ht="60" customHeight="1" x14ac:dyDescent="0.2"/>
    <row r="706" ht="60" customHeight="1" x14ac:dyDescent="0.2"/>
    <row r="707" ht="60" customHeight="1" x14ac:dyDescent="0.2"/>
    <row r="708" ht="60" customHeight="1" x14ac:dyDescent="0.2"/>
    <row r="709" ht="60" customHeight="1" x14ac:dyDescent="0.2"/>
    <row r="710" ht="60" customHeight="1" x14ac:dyDescent="0.2"/>
    <row r="711" ht="60" customHeight="1" x14ac:dyDescent="0.2"/>
    <row r="712" ht="60" customHeight="1" x14ac:dyDescent="0.2"/>
    <row r="713" ht="60" customHeight="1" x14ac:dyDescent="0.2"/>
    <row r="714" ht="60" customHeight="1" x14ac:dyDescent="0.2"/>
    <row r="715" ht="60" customHeight="1" x14ac:dyDescent="0.2"/>
    <row r="716" ht="60" customHeight="1" x14ac:dyDescent="0.2"/>
    <row r="717" ht="60" customHeight="1" x14ac:dyDescent="0.2"/>
    <row r="718" ht="60" customHeight="1" x14ac:dyDescent="0.2"/>
    <row r="719" ht="60" customHeight="1" x14ac:dyDescent="0.2"/>
    <row r="720" ht="60" customHeight="1" x14ac:dyDescent="0.2"/>
    <row r="721" ht="60" customHeight="1" x14ac:dyDescent="0.2"/>
    <row r="722" ht="60" customHeight="1" x14ac:dyDescent="0.2"/>
    <row r="723" ht="60" customHeight="1" x14ac:dyDescent="0.2"/>
    <row r="724" ht="60" customHeight="1" x14ac:dyDescent="0.2"/>
    <row r="725" ht="60" customHeight="1" x14ac:dyDescent="0.2"/>
    <row r="726" ht="60" customHeight="1" x14ac:dyDescent="0.2"/>
    <row r="727" ht="60" customHeight="1" x14ac:dyDescent="0.2"/>
    <row r="728" ht="60" customHeight="1" x14ac:dyDescent="0.2"/>
    <row r="729" ht="60" customHeight="1" x14ac:dyDescent="0.2"/>
    <row r="730" ht="60" customHeight="1" x14ac:dyDescent="0.2"/>
    <row r="731" ht="60" customHeight="1" x14ac:dyDescent="0.2"/>
    <row r="732" ht="60" customHeight="1" x14ac:dyDescent="0.2"/>
    <row r="733" ht="60" customHeight="1" x14ac:dyDescent="0.2"/>
    <row r="734" ht="60" customHeight="1" x14ac:dyDescent="0.2"/>
    <row r="735" ht="60" customHeight="1" x14ac:dyDescent="0.2"/>
    <row r="736" ht="60" customHeight="1" x14ac:dyDescent="0.2"/>
    <row r="737" ht="60" customHeight="1" x14ac:dyDescent="0.2"/>
    <row r="738" ht="60" customHeight="1" x14ac:dyDescent="0.2"/>
    <row r="739" ht="60" customHeight="1" x14ac:dyDescent="0.2"/>
    <row r="740" ht="60" customHeight="1" x14ac:dyDescent="0.2"/>
    <row r="741" ht="60" customHeight="1" x14ac:dyDescent="0.2"/>
    <row r="742" ht="60" customHeight="1" x14ac:dyDescent="0.2"/>
    <row r="743" ht="60" customHeight="1" x14ac:dyDescent="0.2"/>
    <row r="744" ht="60" customHeight="1" x14ac:dyDescent="0.2"/>
    <row r="745" ht="60" customHeight="1" x14ac:dyDescent="0.2"/>
    <row r="746" ht="60" customHeight="1" x14ac:dyDescent="0.2"/>
    <row r="747" ht="60" customHeight="1" x14ac:dyDescent="0.2"/>
    <row r="748" ht="60" customHeight="1" x14ac:dyDescent="0.2"/>
    <row r="749" ht="60" customHeight="1" x14ac:dyDescent="0.2"/>
    <row r="750" ht="60" customHeight="1" x14ac:dyDescent="0.2"/>
    <row r="751" ht="60" customHeight="1" x14ac:dyDescent="0.2"/>
    <row r="752" ht="60" customHeight="1" x14ac:dyDescent="0.2"/>
    <row r="753" ht="60" customHeight="1" x14ac:dyDescent="0.2"/>
    <row r="754" ht="60" customHeight="1" x14ac:dyDescent="0.2"/>
    <row r="755" ht="60" customHeight="1" x14ac:dyDescent="0.2"/>
    <row r="756" ht="60" customHeight="1" x14ac:dyDescent="0.2"/>
    <row r="757" ht="60" customHeight="1" x14ac:dyDescent="0.2"/>
    <row r="758" ht="60" customHeight="1" x14ac:dyDescent="0.2"/>
    <row r="759" ht="60" customHeight="1" x14ac:dyDescent="0.2"/>
    <row r="760" ht="60" customHeight="1" x14ac:dyDescent="0.2"/>
    <row r="761" ht="60" customHeight="1" x14ac:dyDescent="0.2"/>
    <row r="762" ht="60" customHeight="1" x14ac:dyDescent="0.2"/>
    <row r="763" ht="60" customHeight="1" x14ac:dyDescent="0.2"/>
    <row r="764" ht="60" customHeight="1" x14ac:dyDescent="0.2"/>
    <row r="765" ht="60" customHeight="1" x14ac:dyDescent="0.2"/>
    <row r="766" ht="60" customHeight="1" x14ac:dyDescent="0.2"/>
    <row r="767" ht="60" customHeight="1" x14ac:dyDescent="0.2"/>
    <row r="768" ht="60" customHeight="1" x14ac:dyDescent="0.2"/>
    <row r="769" ht="60" customHeight="1" x14ac:dyDescent="0.2"/>
    <row r="770" ht="60" customHeight="1" x14ac:dyDescent="0.2"/>
    <row r="771" ht="60" customHeight="1" x14ac:dyDescent="0.2"/>
    <row r="772" ht="60" customHeight="1" x14ac:dyDescent="0.2"/>
    <row r="773" ht="60" customHeight="1" x14ac:dyDescent="0.2"/>
    <row r="774" ht="60" customHeight="1" x14ac:dyDescent="0.2"/>
    <row r="775" ht="60" customHeight="1" x14ac:dyDescent="0.2"/>
    <row r="776" ht="60" customHeight="1" x14ac:dyDescent="0.2"/>
    <row r="777" ht="60" customHeight="1" x14ac:dyDescent="0.2"/>
    <row r="778" ht="60" customHeight="1" x14ac:dyDescent="0.2"/>
    <row r="779" ht="60" customHeight="1" x14ac:dyDescent="0.2"/>
    <row r="780" ht="60" customHeight="1" x14ac:dyDescent="0.2"/>
    <row r="781" ht="60" customHeight="1" x14ac:dyDescent="0.2"/>
    <row r="782" ht="60" customHeight="1" x14ac:dyDescent="0.2"/>
    <row r="783" ht="60" customHeight="1" x14ac:dyDescent="0.2"/>
    <row r="784" ht="60" customHeight="1" x14ac:dyDescent="0.2"/>
    <row r="785" ht="60" customHeight="1" x14ac:dyDescent="0.2"/>
    <row r="786" ht="60" customHeight="1" x14ac:dyDescent="0.2"/>
    <row r="787" ht="60" customHeight="1" x14ac:dyDescent="0.2"/>
    <row r="788" ht="60" customHeight="1" x14ac:dyDescent="0.2"/>
    <row r="789" ht="60" customHeight="1" x14ac:dyDescent="0.2"/>
    <row r="790" ht="60" customHeight="1" x14ac:dyDescent="0.2"/>
    <row r="791" ht="60" customHeight="1" x14ac:dyDescent="0.2"/>
    <row r="792" ht="60" customHeight="1" x14ac:dyDescent="0.2"/>
    <row r="793" ht="60" customHeight="1" x14ac:dyDescent="0.2"/>
    <row r="794" ht="60" customHeight="1" x14ac:dyDescent="0.2"/>
    <row r="795" ht="60" customHeight="1" x14ac:dyDescent="0.2"/>
    <row r="796" ht="60" customHeight="1" x14ac:dyDescent="0.2"/>
    <row r="797" ht="60" customHeight="1" x14ac:dyDescent="0.2"/>
    <row r="798" ht="60" customHeight="1" x14ac:dyDescent="0.2"/>
    <row r="799" ht="60" customHeight="1" x14ac:dyDescent="0.2"/>
    <row r="800" ht="60" customHeight="1" x14ac:dyDescent="0.2"/>
    <row r="801" ht="60" customHeight="1" x14ac:dyDescent="0.2"/>
    <row r="802" ht="60" customHeight="1" x14ac:dyDescent="0.2"/>
    <row r="803" ht="60" customHeight="1" x14ac:dyDescent="0.2"/>
    <row r="804" ht="60" customHeight="1" x14ac:dyDescent="0.2"/>
    <row r="805" ht="60" customHeight="1" x14ac:dyDescent="0.2"/>
    <row r="806" ht="60" customHeight="1" x14ac:dyDescent="0.2"/>
    <row r="807" ht="60" customHeight="1" x14ac:dyDescent="0.2"/>
    <row r="808" ht="60" customHeight="1" x14ac:dyDescent="0.2"/>
    <row r="809" ht="60" customHeight="1" x14ac:dyDescent="0.2"/>
    <row r="810" ht="60" customHeight="1" x14ac:dyDescent="0.2"/>
    <row r="811" ht="60" customHeight="1" x14ac:dyDescent="0.2"/>
    <row r="812" ht="60" customHeight="1" x14ac:dyDescent="0.2"/>
    <row r="813" ht="60" customHeight="1" x14ac:dyDescent="0.2"/>
    <row r="814" ht="60" customHeight="1" x14ac:dyDescent="0.2"/>
    <row r="815" ht="60" customHeight="1" x14ac:dyDescent="0.2"/>
    <row r="816" ht="60" customHeight="1" x14ac:dyDescent="0.2"/>
    <row r="817" ht="60" customHeight="1" x14ac:dyDescent="0.2"/>
    <row r="818" ht="60" customHeight="1" x14ac:dyDescent="0.2"/>
    <row r="819" ht="60" customHeight="1" x14ac:dyDescent="0.2"/>
    <row r="820" ht="60" customHeight="1" x14ac:dyDescent="0.2"/>
    <row r="821" ht="60" customHeight="1" x14ac:dyDescent="0.2"/>
    <row r="822" ht="60" customHeight="1" x14ac:dyDescent="0.2"/>
    <row r="823" ht="60" customHeight="1" x14ac:dyDescent="0.2"/>
    <row r="824" ht="60" customHeight="1" x14ac:dyDescent="0.2"/>
    <row r="825" ht="60" customHeight="1" x14ac:dyDescent="0.2"/>
    <row r="826" ht="60" customHeight="1" x14ac:dyDescent="0.2"/>
    <row r="827" ht="60" customHeight="1" x14ac:dyDescent="0.2"/>
    <row r="828" ht="60" customHeight="1" x14ac:dyDescent="0.2"/>
    <row r="829" ht="60" customHeight="1" x14ac:dyDescent="0.2"/>
    <row r="830" ht="60" customHeight="1" x14ac:dyDescent="0.2"/>
    <row r="831" ht="60" customHeight="1" x14ac:dyDescent="0.2"/>
    <row r="832" ht="60" customHeight="1" x14ac:dyDescent="0.2"/>
    <row r="833" ht="60" customHeight="1" x14ac:dyDescent="0.2"/>
    <row r="834" ht="60" customHeight="1" x14ac:dyDescent="0.2"/>
    <row r="835" ht="60" customHeight="1" x14ac:dyDescent="0.2"/>
    <row r="836" ht="60" customHeight="1" x14ac:dyDescent="0.2"/>
    <row r="837" ht="60" customHeight="1" x14ac:dyDescent="0.2"/>
    <row r="838" ht="60" customHeight="1" x14ac:dyDescent="0.2"/>
    <row r="839" ht="60" customHeight="1" x14ac:dyDescent="0.2"/>
    <row r="840" ht="60" customHeight="1" x14ac:dyDescent="0.2"/>
    <row r="841" ht="60" customHeight="1" x14ac:dyDescent="0.2"/>
    <row r="842" ht="60" customHeight="1" x14ac:dyDescent="0.2"/>
    <row r="843" ht="60" customHeight="1" x14ac:dyDescent="0.2"/>
    <row r="844" ht="60" customHeight="1" x14ac:dyDescent="0.2"/>
    <row r="845" ht="60" customHeight="1" x14ac:dyDescent="0.2"/>
    <row r="846" ht="60" customHeight="1" x14ac:dyDescent="0.2"/>
    <row r="847" ht="60" customHeight="1" x14ac:dyDescent="0.2"/>
    <row r="848" ht="60" customHeight="1" x14ac:dyDescent="0.2"/>
    <row r="849" ht="60" customHeight="1" x14ac:dyDescent="0.2"/>
    <row r="850" ht="60" customHeight="1" x14ac:dyDescent="0.2"/>
    <row r="851" ht="60" customHeight="1" x14ac:dyDescent="0.2"/>
    <row r="852" ht="60" customHeight="1" x14ac:dyDescent="0.2"/>
    <row r="853" ht="60" customHeight="1" x14ac:dyDescent="0.2"/>
    <row r="854" ht="60" customHeight="1" x14ac:dyDescent="0.2"/>
    <row r="855" ht="60" customHeight="1" x14ac:dyDescent="0.2"/>
    <row r="856" ht="60" customHeight="1" x14ac:dyDescent="0.2"/>
    <row r="857" ht="60" customHeight="1" x14ac:dyDescent="0.2"/>
    <row r="858" ht="60" customHeight="1" x14ac:dyDescent="0.2"/>
    <row r="859" ht="60" customHeight="1" x14ac:dyDescent="0.2"/>
    <row r="860" ht="60" customHeight="1" x14ac:dyDescent="0.2"/>
    <row r="861" ht="60" customHeight="1" x14ac:dyDescent="0.2"/>
    <row r="862" ht="60" customHeight="1" x14ac:dyDescent="0.2"/>
    <row r="863" ht="60" customHeight="1" x14ac:dyDescent="0.2"/>
    <row r="864" ht="60" customHeight="1" x14ac:dyDescent="0.2"/>
    <row r="865" ht="60" customHeight="1" x14ac:dyDescent="0.2"/>
    <row r="866" ht="60" customHeight="1" x14ac:dyDescent="0.2"/>
    <row r="867" ht="60" customHeight="1" x14ac:dyDescent="0.2"/>
    <row r="868" ht="60" customHeight="1" x14ac:dyDescent="0.2"/>
    <row r="869" ht="60" customHeight="1" x14ac:dyDescent="0.2"/>
    <row r="870" ht="60" customHeight="1" x14ac:dyDescent="0.2"/>
    <row r="871" ht="60" customHeight="1" x14ac:dyDescent="0.2"/>
    <row r="872" ht="60" customHeight="1" x14ac:dyDescent="0.2"/>
    <row r="873" ht="60" customHeight="1" x14ac:dyDescent="0.2"/>
    <row r="874" ht="60" customHeight="1" x14ac:dyDescent="0.2"/>
    <row r="875" ht="60" customHeight="1" x14ac:dyDescent="0.2"/>
    <row r="876" ht="60" customHeight="1" x14ac:dyDescent="0.2"/>
    <row r="877" ht="60" customHeight="1" x14ac:dyDescent="0.2"/>
    <row r="878" ht="60" customHeight="1" x14ac:dyDescent="0.2"/>
    <row r="879" ht="60" customHeight="1" x14ac:dyDescent="0.2"/>
    <row r="880" ht="60" customHeight="1" x14ac:dyDescent="0.2"/>
    <row r="881" ht="60" customHeight="1" x14ac:dyDescent="0.2"/>
    <row r="882" ht="60" customHeight="1" x14ac:dyDescent="0.2"/>
    <row r="883" ht="60" customHeight="1" x14ac:dyDescent="0.2"/>
    <row r="884" ht="60" customHeight="1" x14ac:dyDescent="0.2"/>
    <row r="885" ht="60" customHeight="1" x14ac:dyDescent="0.2"/>
    <row r="886" ht="60" customHeight="1" x14ac:dyDescent="0.2"/>
    <row r="887" ht="60" customHeight="1" x14ac:dyDescent="0.2"/>
    <row r="888" ht="60" customHeight="1" x14ac:dyDescent="0.2"/>
    <row r="889" ht="60" customHeight="1" x14ac:dyDescent="0.2"/>
    <row r="890" ht="60" customHeight="1" x14ac:dyDescent="0.2"/>
    <row r="891" ht="60" customHeight="1" x14ac:dyDescent="0.2"/>
    <row r="892" ht="60" customHeight="1" x14ac:dyDescent="0.2"/>
    <row r="893" ht="60" customHeight="1" x14ac:dyDescent="0.2"/>
    <row r="894" ht="60" customHeight="1" x14ac:dyDescent="0.2"/>
    <row r="895" ht="60" customHeight="1" x14ac:dyDescent="0.2"/>
    <row r="896" ht="60" customHeight="1" x14ac:dyDescent="0.2"/>
    <row r="897" ht="60" customHeight="1" x14ac:dyDescent="0.2"/>
    <row r="898" ht="60" customHeight="1" x14ac:dyDescent="0.2"/>
    <row r="899" ht="60" customHeight="1" x14ac:dyDescent="0.2"/>
    <row r="900" ht="60" customHeight="1" x14ac:dyDescent="0.2"/>
    <row r="901" ht="60" customHeight="1" x14ac:dyDescent="0.2"/>
    <row r="902" ht="60" customHeight="1" x14ac:dyDescent="0.2"/>
    <row r="903" ht="60" customHeight="1" x14ac:dyDescent="0.2"/>
    <row r="904" ht="60" customHeight="1" x14ac:dyDescent="0.2"/>
    <row r="905" ht="60" customHeight="1" x14ac:dyDescent="0.2"/>
    <row r="906" ht="60" customHeight="1" x14ac:dyDescent="0.2"/>
    <row r="907" ht="60" customHeight="1" x14ac:dyDescent="0.2"/>
    <row r="908" ht="60" customHeight="1" x14ac:dyDescent="0.2"/>
    <row r="909" ht="60" customHeight="1" x14ac:dyDescent="0.2"/>
    <row r="910" ht="60" customHeight="1" x14ac:dyDescent="0.2"/>
    <row r="911" ht="60" customHeight="1" x14ac:dyDescent="0.2"/>
    <row r="912" ht="60" customHeight="1" x14ac:dyDescent="0.2"/>
    <row r="913" ht="60" customHeight="1" x14ac:dyDescent="0.2"/>
    <row r="914" ht="60" customHeight="1" x14ac:dyDescent="0.2"/>
    <row r="915" ht="60" customHeight="1" x14ac:dyDescent="0.2"/>
    <row r="916" ht="60" customHeight="1" x14ac:dyDescent="0.2"/>
    <row r="917" ht="60" customHeight="1" x14ac:dyDescent="0.2"/>
    <row r="918" ht="60" customHeight="1" x14ac:dyDescent="0.2"/>
    <row r="919" ht="60" customHeight="1" x14ac:dyDescent="0.2"/>
    <row r="920" ht="60" customHeight="1" x14ac:dyDescent="0.2"/>
    <row r="921" ht="60" customHeight="1" x14ac:dyDescent="0.2"/>
    <row r="922" ht="60" customHeight="1" x14ac:dyDescent="0.2"/>
    <row r="923" ht="60" customHeight="1" x14ac:dyDescent="0.2"/>
    <row r="924" ht="60" customHeight="1" x14ac:dyDescent="0.2"/>
    <row r="925" ht="60" customHeight="1" x14ac:dyDescent="0.2"/>
    <row r="926" ht="60" customHeight="1" x14ac:dyDescent="0.2"/>
    <row r="927" ht="60" customHeight="1" x14ac:dyDescent="0.2"/>
    <row r="928" ht="60" customHeight="1" x14ac:dyDescent="0.2"/>
    <row r="929" ht="60" customHeight="1" x14ac:dyDescent="0.2"/>
    <row r="930" ht="60" customHeight="1" x14ac:dyDescent="0.2"/>
    <row r="931" ht="60" customHeight="1" x14ac:dyDescent="0.2"/>
    <row r="932" ht="60" customHeight="1" x14ac:dyDescent="0.2"/>
    <row r="933" ht="60" customHeight="1" x14ac:dyDescent="0.2"/>
    <row r="934" ht="60" customHeight="1" x14ac:dyDescent="0.2"/>
    <row r="935" ht="60" customHeight="1" x14ac:dyDescent="0.2"/>
    <row r="936" ht="60" customHeight="1" x14ac:dyDescent="0.2"/>
    <row r="937" ht="60" customHeight="1" x14ac:dyDescent="0.2"/>
    <row r="938" ht="60" customHeight="1" x14ac:dyDescent="0.2"/>
    <row r="939" ht="60" customHeight="1" x14ac:dyDescent="0.2"/>
    <row r="940" ht="60" customHeight="1" x14ac:dyDescent="0.2"/>
    <row r="941" ht="60" customHeight="1" x14ac:dyDescent="0.2"/>
    <row r="942" ht="60" customHeight="1" x14ac:dyDescent="0.2"/>
    <row r="943" ht="60" customHeight="1" x14ac:dyDescent="0.2"/>
    <row r="944" ht="60" customHeight="1" x14ac:dyDescent="0.2"/>
    <row r="945" ht="60" customHeight="1" x14ac:dyDescent="0.2"/>
    <row r="946" ht="60" customHeight="1" x14ac:dyDescent="0.2"/>
    <row r="947" ht="60" customHeight="1" x14ac:dyDescent="0.2"/>
    <row r="948" ht="60" customHeight="1" x14ac:dyDescent="0.2"/>
    <row r="949" ht="60" customHeight="1" x14ac:dyDescent="0.2"/>
    <row r="950" ht="60" customHeight="1" x14ac:dyDescent="0.2"/>
    <row r="951" ht="60" customHeight="1" x14ac:dyDescent="0.2"/>
    <row r="952" ht="60" customHeight="1" x14ac:dyDescent="0.2"/>
    <row r="953" ht="60" customHeight="1" x14ac:dyDescent="0.2"/>
    <row r="954" ht="60" customHeight="1" x14ac:dyDescent="0.2"/>
    <row r="955" ht="60" customHeight="1" x14ac:dyDescent="0.2"/>
    <row r="956" ht="60" customHeight="1" x14ac:dyDescent="0.2"/>
    <row r="957" ht="60" customHeight="1" x14ac:dyDescent="0.2"/>
    <row r="958" ht="60" customHeight="1" x14ac:dyDescent="0.2"/>
    <row r="959" ht="60" customHeight="1" x14ac:dyDescent="0.2"/>
    <row r="960" ht="60" customHeight="1" x14ac:dyDescent="0.2"/>
    <row r="961" ht="60" customHeight="1" x14ac:dyDescent="0.2"/>
    <row r="962" ht="60" customHeight="1" x14ac:dyDescent="0.2"/>
    <row r="963" ht="60" customHeight="1" x14ac:dyDescent="0.2"/>
    <row r="964" ht="60" customHeight="1" x14ac:dyDescent="0.2"/>
    <row r="965" ht="60" customHeight="1" x14ac:dyDescent="0.2"/>
    <row r="966" ht="60" customHeight="1" x14ac:dyDescent="0.2"/>
    <row r="967" ht="60" customHeight="1" x14ac:dyDescent="0.2"/>
    <row r="968" ht="60" customHeight="1" x14ac:dyDescent="0.2"/>
    <row r="969" ht="60" customHeight="1" x14ac:dyDescent="0.2"/>
    <row r="970" ht="60" customHeight="1" x14ac:dyDescent="0.2"/>
    <row r="971" ht="60" customHeight="1" x14ac:dyDescent="0.2"/>
    <row r="972" ht="60" customHeight="1" x14ac:dyDescent="0.2"/>
    <row r="973" ht="60" customHeight="1" x14ac:dyDescent="0.2"/>
    <row r="974" ht="60" customHeight="1" x14ac:dyDescent="0.2"/>
    <row r="975" ht="60" customHeight="1" x14ac:dyDescent="0.2"/>
    <row r="976" ht="60" customHeight="1" x14ac:dyDescent="0.2"/>
    <row r="977" ht="60" customHeight="1" x14ac:dyDescent="0.2"/>
    <row r="978" ht="60" customHeight="1" x14ac:dyDescent="0.2"/>
    <row r="979" ht="60" customHeight="1" x14ac:dyDescent="0.2"/>
    <row r="980" ht="60" customHeight="1" x14ac:dyDescent="0.2"/>
    <row r="981" ht="60" customHeight="1" x14ac:dyDescent="0.2"/>
    <row r="982" ht="60" customHeight="1" x14ac:dyDescent="0.2"/>
    <row r="983" ht="60" customHeight="1" x14ac:dyDescent="0.2"/>
    <row r="984" ht="60" customHeight="1" x14ac:dyDescent="0.2"/>
    <row r="985" ht="60" customHeight="1" x14ac:dyDescent="0.2"/>
    <row r="986" ht="60" customHeight="1" x14ac:dyDescent="0.2"/>
    <row r="987" ht="60" customHeight="1" x14ac:dyDescent="0.2"/>
    <row r="988" ht="60" customHeight="1" x14ac:dyDescent="0.2"/>
    <row r="989" ht="60" customHeight="1" x14ac:dyDescent="0.2"/>
    <row r="990" ht="60" customHeight="1" x14ac:dyDescent="0.2"/>
    <row r="991" ht="60" customHeight="1" x14ac:dyDescent="0.2"/>
    <row r="992" ht="60" customHeight="1" x14ac:dyDescent="0.2"/>
    <row r="993" ht="60" customHeight="1" x14ac:dyDescent="0.2"/>
    <row r="994" ht="60" customHeight="1" x14ac:dyDescent="0.2"/>
    <row r="995" ht="60" customHeight="1" x14ac:dyDescent="0.2"/>
    <row r="996" ht="60" customHeight="1" x14ac:dyDescent="0.2"/>
    <row r="997" ht="60" customHeight="1" x14ac:dyDescent="0.2"/>
    <row r="998" ht="60" customHeight="1" x14ac:dyDescent="0.2"/>
    <row r="999" ht="60" customHeight="1" x14ac:dyDescent="0.2"/>
    <row r="1000" ht="60" customHeight="1" x14ac:dyDescent="0.2"/>
    <row r="1001" ht="60" customHeight="1" x14ac:dyDescent="0.2"/>
    <row r="1002" ht="60" customHeight="1" x14ac:dyDescent="0.2"/>
    <row r="1003" ht="60" customHeight="1" x14ac:dyDescent="0.2"/>
    <row r="1004" ht="60" customHeight="1" x14ac:dyDescent="0.2"/>
    <row r="1005" ht="60" customHeight="1" x14ac:dyDescent="0.2"/>
    <row r="1006" ht="60" customHeight="1" x14ac:dyDescent="0.2"/>
    <row r="1007" ht="60" customHeight="1" x14ac:dyDescent="0.2"/>
    <row r="1008" ht="60" customHeight="1" x14ac:dyDescent="0.2"/>
    <row r="1009" ht="60" customHeight="1" x14ac:dyDescent="0.2"/>
    <row r="1010" ht="60" customHeight="1" x14ac:dyDescent="0.2"/>
    <row r="1011" ht="60" customHeight="1" x14ac:dyDescent="0.2"/>
    <row r="1012" ht="60" customHeight="1" x14ac:dyDescent="0.2"/>
    <row r="1013" ht="60" customHeight="1" x14ac:dyDescent="0.2"/>
    <row r="1014" ht="60" customHeight="1" x14ac:dyDescent="0.2"/>
    <row r="1015" ht="60" customHeight="1" x14ac:dyDescent="0.2"/>
    <row r="1016" ht="60" customHeight="1" x14ac:dyDescent="0.2"/>
    <row r="1017" ht="60" customHeight="1" x14ac:dyDescent="0.2"/>
    <row r="1018" ht="60" customHeight="1" x14ac:dyDescent="0.2"/>
    <row r="1019" ht="60" customHeight="1" x14ac:dyDescent="0.2"/>
    <row r="1020" ht="60" customHeight="1" x14ac:dyDescent="0.2"/>
    <row r="1021" ht="60" customHeight="1" x14ac:dyDescent="0.2"/>
    <row r="1022" ht="60" customHeight="1" x14ac:dyDescent="0.2"/>
    <row r="1023" ht="60" customHeight="1" x14ac:dyDescent="0.2"/>
    <row r="1024" ht="60" customHeight="1" x14ac:dyDescent="0.2"/>
    <row r="1025" ht="60" customHeight="1" x14ac:dyDescent="0.2"/>
    <row r="1026" ht="60" customHeight="1" x14ac:dyDescent="0.2"/>
    <row r="1027" ht="60" customHeight="1" x14ac:dyDescent="0.2"/>
    <row r="1028" ht="60" customHeight="1" x14ac:dyDescent="0.2"/>
    <row r="1029" ht="60" customHeight="1" x14ac:dyDescent="0.2"/>
    <row r="1030" ht="60" customHeight="1" x14ac:dyDescent="0.2"/>
    <row r="1031" ht="60" customHeight="1" x14ac:dyDescent="0.2"/>
    <row r="1032" ht="60" customHeight="1" x14ac:dyDescent="0.2"/>
    <row r="1033" ht="60" customHeight="1" x14ac:dyDescent="0.2"/>
    <row r="1034" ht="60" customHeight="1" x14ac:dyDescent="0.2"/>
    <row r="1035" ht="60" customHeight="1" x14ac:dyDescent="0.2"/>
    <row r="1036" ht="60" customHeight="1" x14ac:dyDescent="0.2"/>
    <row r="1037" ht="60" customHeight="1" x14ac:dyDescent="0.2"/>
    <row r="1038" ht="60" customHeight="1" x14ac:dyDescent="0.2"/>
    <row r="1039" ht="60" customHeight="1" x14ac:dyDescent="0.2"/>
    <row r="1040" ht="60" customHeight="1" x14ac:dyDescent="0.2"/>
    <row r="1041" ht="60" customHeight="1" x14ac:dyDescent="0.2"/>
    <row r="1042" ht="60" customHeight="1" x14ac:dyDescent="0.2"/>
    <row r="1043" ht="60" customHeight="1" x14ac:dyDescent="0.2"/>
    <row r="1044" ht="60" customHeight="1" x14ac:dyDescent="0.2"/>
    <row r="1045" ht="60" customHeight="1" x14ac:dyDescent="0.2"/>
    <row r="1046" ht="60" customHeight="1" x14ac:dyDescent="0.2"/>
    <row r="1047" ht="60" customHeight="1" x14ac:dyDescent="0.2"/>
    <row r="1048" ht="60" customHeight="1" x14ac:dyDescent="0.2"/>
    <row r="1049" ht="60" customHeight="1" x14ac:dyDescent="0.2"/>
    <row r="1050" ht="60" customHeight="1" x14ac:dyDescent="0.2"/>
    <row r="1051" ht="60" customHeight="1" x14ac:dyDescent="0.2"/>
    <row r="1052" ht="60" customHeight="1" x14ac:dyDescent="0.2"/>
    <row r="1053" ht="60" customHeight="1" x14ac:dyDescent="0.2"/>
    <row r="1054" ht="60" customHeight="1" x14ac:dyDescent="0.2"/>
    <row r="1055" ht="60" customHeight="1" x14ac:dyDescent="0.2"/>
    <row r="1056" ht="60" customHeight="1" x14ac:dyDescent="0.2"/>
    <row r="1057" ht="60" customHeight="1" x14ac:dyDescent="0.2"/>
    <row r="1058" ht="60" customHeight="1" x14ac:dyDescent="0.2"/>
    <row r="1059" ht="60" customHeight="1" x14ac:dyDescent="0.2"/>
    <row r="1060" ht="60" customHeight="1" x14ac:dyDescent="0.2"/>
    <row r="1061" ht="60" customHeight="1" x14ac:dyDescent="0.2"/>
    <row r="1062" ht="60" customHeight="1" x14ac:dyDescent="0.2"/>
    <row r="1063" ht="60" customHeight="1" x14ac:dyDescent="0.2"/>
    <row r="1064" ht="60" customHeight="1" x14ac:dyDescent="0.2"/>
    <row r="1065" ht="60" customHeight="1" x14ac:dyDescent="0.2"/>
    <row r="1066" ht="60" customHeight="1" x14ac:dyDescent="0.2"/>
    <row r="1067" ht="60" customHeight="1" x14ac:dyDescent="0.2"/>
    <row r="1068" ht="60" customHeight="1" x14ac:dyDescent="0.2"/>
    <row r="1069" ht="60" customHeight="1" x14ac:dyDescent="0.2"/>
    <row r="1070" ht="60" customHeight="1" x14ac:dyDescent="0.2"/>
    <row r="1071" ht="60" customHeight="1" x14ac:dyDescent="0.2"/>
    <row r="1072" ht="60" customHeight="1" x14ac:dyDescent="0.2"/>
    <row r="1073" ht="60" customHeight="1" x14ac:dyDescent="0.2"/>
    <row r="1074" ht="60" customHeight="1" x14ac:dyDescent="0.2"/>
    <row r="1075" ht="60" customHeight="1" x14ac:dyDescent="0.2"/>
    <row r="1076" ht="60" customHeight="1" x14ac:dyDescent="0.2"/>
    <row r="1077" ht="60" customHeight="1" x14ac:dyDescent="0.2"/>
    <row r="1078" ht="60" customHeight="1" x14ac:dyDescent="0.2"/>
    <row r="1079" ht="60" customHeight="1" x14ac:dyDescent="0.2"/>
    <row r="1080" ht="60" customHeight="1" x14ac:dyDescent="0.2"/>
    <row r="1081" ht="60" customHeight="1" x14ac:dyDescent="0.2"/>
    <row r="1082" ht="60" customHeight="1" x14ac:dyDescent="0.2"/>
    <row r="1083" ht="60" customHeight="1" x14ac:dyDescent="0.2"/>
    <row r="1084" ht="60" customHeight="1" x14ac:dyDescent="0.2"/>
    <row r="1085" ht="60" customHeight="1" x14ac:dyDescent="0.2"/>
    <row r="1086" ht="60" customHeight="1" x14ac:dyDescent="0.2"/>
    <row r="1087" ht="60" customHeight="1" x14ac:dyDescent="0.2"/>
    <row r="1088" ht="60" customHeight="1" x14ac:dyDescent="0.2"/>
    <row r="1089" ht="60" customHeight="1" x14ac:dyDescent="0.2"/>
    <row r="1090" ht="60" customHeight="1" x14ac:dyDescent="0.2"/>
    <row r="1091" ht="60" customHeight="1" x14ac:dyDescent="0.2"/>
    <row r="1092" ht="60" customHeight="1" x14ac:dyDescent="0.2"/>
    <row r="1093" ht="60" customHeight="1" x14ac:dyDescent="0.2"/>
    <row r="1094" ht="60" customHeight="1" x14ac:dyDescent="0.2"/>
    <row r="1095" ht="60" customHeight="1" x14ac:dyDescent="0.2"/>
    <row r="1096" ht="60" customHeight="1" x14ac:dyDescent="0.2"/>
    <row r="1097" ht="60" customHeight="1" x14ac:dyDescent="0.2"/>
    <row r="1098" ht="60" customHeight="1" x14ac:dyDescent="0.2"/>
    <row r="1099" ht="60" customHeight="1" x14ac:dyDescent="0.2"/>
    <row r="1100" ht="60" customHeight="1" x14ac:dyDescent="0.2"/>
    <row r="1101" ht="60" customHeight="1" x14ac:dyDescent="0.2"/>
    <row r="1102" ht="60" customHeight="1" x14ac:dyDescent="0.2"/>
    <row r="1103" ht="60" customHeight="1" x14ac:dyDescent="0.2"/>
    <row r="1104" ht="60" customHeight="1" x14ac:dyDescent="0.2"/>
    <row r="1105" ht="60" customHeight="1" x14ac:dyDescent="0.2"/>
    <row r="1106" ht="60" customHeight="1" x14ac:dyDescent="0.2"/>
    <row r="1107" ht="60" customHeight="1" x14ac:dyDescent="0.2"/>
    <row r="1108" ht="60" customHeight="1" x14ac:dyDescent="0.2"/>
    <row r="1109" ht="60" customHeight="1" x14ac:dyDescent="0.2"/>
    <row r="1110" ht="60" customHeight="1" x14ac:dyDescent="0.2"/>
    <row r="1111" ht="60" customHeight="1" x14ac:dyDescent="0.2"/>
    <row r="1112" ht="60" customHeight="1" x14ac:dyDescent="0.2"/>
    <row r="1113" ht="60" customHeight="1" x14ac:dyDescent="0.2"/>
    <row r="1114" ht="60" customHeight="1" x14ac:dyDescent="0.2"/>
    <row r="1115" ht="60" customHeight="1" x14ac:dyDescent="0.2"/>
    <row r="1116" ht="60" customHeight="1" x14ac:dyDescent="0.2"/>
    <row r="1117" ht="60" customHeight="1" x14ac:dyDescent="0.2"/>
    <row r="1118" ht="60" customHeight="1" x14ac:dyDescent="0.2"/>
    <row r="1119" ht="60" customHeight="1" x14ac:dyDescent="0.2"/>
    <row r="1120" ht="60" customHeight="1" x14ac:dyDescent="0.2"/>
    <row r="1121" ht="60" customHeight="1" x14ac:dyDescent="0.2"/>
    <row r="1122" ht="60" customHeight="1" x14ac:dyDescent="0.2"/>
    <row r="1123" ht="60" customHeight="1" x14ac:dyDescent="0.2"/>
    <row r="1124" ht="60" customHeight="1" x14ac:dyDescent="0.2"/>
    <row r="1125" ht="60" customHeight="1" x14ac:dyDescent="0.2"/>
    <row r="1126" ht="60" customHeight="1" x14ac:dyDescent="0.2"/>
    <row r="1127" ht="60" customHeight="1" x14ac:dyDescent="0.2"/>
    <row r="1128" ht="60" customHeight="1" x14ac:dyDescent="0.2"/>
    <row r="1129" ht="60" customHeight="1" x14ac:dyDescent="0.2"/>
    <row r="1130" ht="60" customHeight="1" x14ac:dyDescent="0.2"/>
    <row r="1131" ht="60" customHeight="1" x14ac:dyDescent="0.2"/>
    <row r="1132" ht="60" customHeight="1" x14ac:dyDescent="0.2"/>
    <row r="1133" ht="60" customHeight="1" x14ac:dyDescent="0.2"/>
    <row r="1134" ht="60" customHeight="1" x14ac:dyDescent="0.2"/>
    <row r="1135" ht="60" customHeight="1" x14ac:dyDescent="0.2"/>
    <row r="1136" ht="60" customHeight="1" x14ac:dyDescent="0.2"/>
    <row r="1137" ht="60" customHeight="1" x14ac:dyDescent="0.2"/>
    <row r="1138" ht="60" customHeight="1" x14ac:dyDescent="0.2"/>
    <row r="1139" ht="60" customHeight="1" x14ac:dyDescent="0.2"/>
    <row r="1140" ht="60" customHeight="1" x14ac:dyDescent="0.2"/>
    <row r="1141" ht="60" customHeight="1" x14ac:dyDescent="0.2"/>
    <row r="1142" ht="60" customHeight="1" x14ac:dyDescent="0.2"/>
    <row r="1143" ht="60" customHeight="1" x14ac:dyDescent="0.2"/>
    <row r="1144" ht="60" customHeight="1" x14ac:dyDescent="0.2"/>
    <row r="1145" ht="60" customHeight="1" x14ac:dyDescent="0.2"/>
    <row r="1146" ht="60" customHeight="1" x14ac:dyDescent="0.2"/>
    <row r="1147" ht="60" customHeight="1" x14ac:dyDescent="0.2"/>
    <row r="1148" ht="60" customHeight="1" x14ac:dyDescent="0.2"/>
    <row r="1149" ht="60" customHeight="1" x14ac:dyDescent="0.2"/>
    <row r="1150" ht="60" customHeight="1" x14ac:dyDescent="0.2"/>
    <row r="1151" ht="60" customHeight="1" x14ac:dyDescent="0.2"/>
    <row r="1152" ht="60" customHeight="1" x14ac:dyDescent="0.2"/>
    <row r="1153" ht="60" customHeight="1" x14ac:dyDescent="0.2"/>
    <row r="1154" ht="60" customHeight="1" x14ac:dyDescent="0.2"/>
    <row r="1155" ht="60" customHeight="1" x14ac:dyDescent="0.2"/>
    <row r="1156" ht="60" customHeight="1" x14ac:dyDescent="0.2"/>
    <row r="1157" ht="60" customHeight="1" x14ac:dyDescent="0.2"/>
    <row r="1158" ht="60" customHeight="1" x14ac:dyDescent="0.2"/>
    <row r="1159" ht="60" customHeight="1" x14ac:dyDescent="0.2"/>
    <row r="1160" ht="60" customHeight="1" x14ac:dyDescent="0.2"/>
    <row r="1161" ht="60" customHeight="1" x14ac:dyDescent="0.2"/>
    <row r="1162" ht="60" customHeight="1" x14ac:dyDescent="0.2"/>
    <row r="1163" ht="60" customHeight="1" x14ac:dyDescent="0.2"/>
    <row r="1164" ht="60" customHeight="1" x14ac:dyDescent="0.2"/>
    <row r="1165" ht="60" customHeight="1" x14ac:dyDescent="0.2"/>
    <row r="1166" ht="60" customHeight="1" x14ac:dyDescent="0.2"/>
    <row r="1167" ht="60" customHeight="1" x14ac:dyDescent="0.2"/>
    <row r="1168" ht="60" customHeight="1" x14ac:dyDescent="0.2"/>
    <row r="1169" ht="60" customHeight="1" x14ac:dyDescent="0.2"/>
    <row r="1170" ht="60" customHeight="1" x14ac:dyDescent="0.2"/>
    <row r="1171" ht="60" customHeight="1" x14ac:dyDescent="0.2"/>
    <row r="1172" ht="60" customHeight="1" x14ac:dyDescent="0.2"/>
    <row r="1173" ht="60" customHeight="1" x14ac:dyDescent="0.2"/>
    <row r="1174" ht="60" customHeight="1" x14ac:dyDescent="0.2"/>
    <row r="1175" ht="60" customHeight="1" x14ac:dyDescent="0.2"/>
    <row r="1176" ht="60" customHeight="1" x14ac:dyDescent="0.2"/>
    <row r="1177" ht="60" customHeight="1" x14ac:dyDescent="0.2"/>
    <row r="1178" ht="60" customHeight="1" x14ac:dyDescent="0.2"/>
    <row r="1179" ht="60" customHeight="1" x14ac:dyDescent="0.2"/>
    <row r="1180" ht="60" customHeight="1" x14ac:dyDescent="0.2"/>
    <row r="1181" ht="60" customHeight="1" x14ac:dyDescent="0.2"/>
    <row r="1182" ht="60" customHeight="1" x14ac:dyDescent="0.2"/>
    <row r="1183" ht="60" customHeight="1" x14ac:dyDescent="0.2"/>
    <row r="1184" ht="60" customHeight="1" x14ac:dyDescent="0.2"/>
    <row r="1185" ht="60" customHeight="1" x14ac:dyDescent="0.2"/>
    <row r="1186" ht="60" customHeight="1" x14ac:dyDescent="0.2"/>
    <row r="1187" ht="60" customHeight="1" x14ac:dyDescent="0.2"/>
    <row r="1188" ht="60" customHeight="1" x14ac:dyDescent="0.2"/>
    <row r="1189" ht="60" customHeight="1" x14ac:dyDescent="0.2"/>
    <row r="1190" ht="60" customHeight="1" x14ac:dyDescent="0.2"/>
    <row r="1191" ht="60" customHeight="1" x14ac:dyDescent="0.2"/>
    <row r="1192" ht="60" customHeight="1" x14ac:dyDescent="0.2"/>
    <row r="1193" ht="60" customHeight="1" x14ac:dyDescent="0.2"/>
    <row r="1194" ht="60" customHeight="1" x14ac:dyDescent="0.2"/>
    <row r="1195" ht="60" customHeight="1" x14ac:dyDescent="0.2"/>
    <row r="1196" ht="60" customHeight="1" x14ac:dyDescent="0.2"/>
    <row r="1197" ht="60" customHeight="1" x14ac:dyDescent="0.2"/>
    <row r="1198" ht="60" customHeight="1" x14ac:dyDescent="0.2"/>
    <row r="1199" ht="60" customHeight="1" x14ac:dyDescent="0.2"/>
    <row r="1200" ht="60" customHeight="1" x14ac:dyDescent="0.2"/>
    <row r="1201" ht="60" customHeight="1" x14ac:dyDescent="0.2"/>
    <row r="1202" ht="60" customHeight="1" x14ac:dyDescent="0.2"/>
    <row r="1203" ht="60" customHeight="1" x14ac:dyDescent="0.2"/>
    <row r="1204" ht="60" customHeight="1" x14ac:dyDescent="0.2"/>
    <row r="1205" ht="60" customHeight="1" x14ac:dyDescent="0.2"/>
    <row r="1206" ht="60" customHeight="1" x14ac:dyDescent="0.2"/>
    <row r="1207" ht="60" customHeight="1" x14ac:dyDescent="0.2"/>
    <row r="1208" ht="60" customHeight="1" x14ac:dyDescent="0.2"/>
    <row r="1209" ht="60" customHeight="1" x14ac:dyDescent="0.2"/>
    <row r="1210" ht="60" customHeight="1" x14ac:dyDescent="0.2"/>
    <row r="1211" ht="60" customHeight="1" x14ac:dyDescent="0.2"/>
    <row r="1212" ht="60" customHeight="1" x14ac:dyDescent="0.2"/>
    <row r="1213" ht="60" customHeight="1" x14ac:dyDescent="0.2"/>
    <row r="1214" ht="60" customHeight="1" x14ac:dyDescent="0.2"/>
    <row r="1215" ht="60" customHeight="1" x14ac:dyDescent="0.2"/>
    <row r="1216" ht="60" customHeight="1" x14ac:dyDescent="0.2"/>
    <row r="1217" ht="60" customHeight="1" x14ac:dyDescent="0.2"/>
    <row r="1218" ht="60" customHeight="1" x14ac:dyDescent="0.2"/>
    <row r="1219" ht="60" customHeight="1" x14ac:dyDescent="0.2"/>
    <row r="1220" ht="60" customHeight="1" x14ac:dyDescent="0.2"/>
    <row r="1221" ht="60" customHeight="1" x14ac:dyDescent="0.2"/>
    <row r="1222" ht="60" customHeight="1" x14ac:dyDescent="0.2"/>
    <row r="1223" ht="60" customHeight="1" x14ac:dyDescent="0.2"/>
    <row r="1224" ht="60" customHeight="1" x14ac:dyDescent="0.2"/>
    <row r="1225" ht="60" customHeight="1" x14ac:dyDescent="0.2"/>
    <row r="1226" ht="60" customHeight="1" x14ac:dyDescent="0.2"/>
    <row r="1227" ht="60" customHeight="1" x14ac:dyDescent="0.2"/>
    <row r="1228" ht="60" customHeight="1" x14ac:dyDescent="0.2"/>
    <row r="1229" ht="60" customHeight="1" x14ac:dyDescent="0.2"/>
    <row r="1230" ht="60" customHeight="1" x14ac:dyDescent="0.2"/>
    <row r="1231" ht="60" customHeight="1" x14ac:dyDescent="0.2"/>
    <row r="1232" ht="60" customHeight="1" x14ac:dyDescent="0.2"/>
    <row r="1233" ht="60" customHeight="1" x14ac:dyDescent="0.2"/>
    <row r="1234" ht="60" customHeight="1" x14ac:dyDescent="0.2"/>
    <row r="1235" ht="60" customHeight="1" x14ac:dyDescent="0.2"/>
    <row r="1236" ht="60" customHeight="1" x14ac:dyDescent="0.2"/>
    <row r="1237" ht="60" customHeight="1" x14ac:dyDescent="0.2"/>
    <row r="1238" ht="60" customHeight="1" x14ac:dyDescent="0.2"/>
    <row r="1239" ht="60" customHeight="1" x14ac:dyDescent="0.2"/>
    <row r="1240" ht="60" customHeight="1" x14ac:dyDescent="0.2"/>
    <row r="1241" ht="60" customHeight="1" x14ac:dyDescent="0.2"/>
    <row r="1242" ht="60" customHeight="1" x14ac:dyDescent="0.2"/>
    <row r="1243" ht="60" customHeight="1" x14ac:dyDescent="0.2"/>
    <row r="1244" ht="60" customHeight="1" x14ac:dyDescent="0.2"/>
    <row r="1245" ht="60" customHeight="1" x14ac:dyDescent="0.2"/>
    <row r="1246" ht="60" customHeight="1" x14ac:dyDescent="0.2"/>
    <row r="1247" ht="60" customHeight="1" x14ac:dyDescent="0.2"/>
    <row r="1248" ht="60" customHeight="1" x14ac:dyDescent="0.2"/>
    <row r="1249" ht="60" customHeight="1" x14ac:dyDescent="0.2"/>
    <row r="1250" ht="60" customHeight="1" x14ac:dyDescent="0.2"/>
    <row r="1251" ht="60" customHeight="1" x14ac:dyDescent="0.2"/>
    <row r="1252" ht="60" customHeight="1" x14ac:dyDescent="0.2"/>
    <row r="1253" ht="60" customHeight="1" x14ac:dyDescent="0.2"/>
    <row r="1254" ht="60" customHeight="1" x14ac:dyDescent="0.2"/>
    <row r="1255" ht="60" customHeight="1" x14ac:dyDescent="0.2"/>
    <row r="1256" ht="60" customHeight="1" x14ac:dyDescent="0.2"/>
    <row r="1257" ht="60" customHeight="1" x14ac:dyDescent="0.2"/>
    <row r="1258" ht="60" customHeight="1" x14ac:dyDescent="0.2"/>
    <row r="1259" ht="60" customHeight="1" x14ac:dyDescent="0.2"/>
    <row r="1260" ht="60" customHeight="1" x14ac:dyDescent="0.2"/>
    <row r="1261" ht="60" customHeight="1" x14ac:dyDescent="0.2"/>
    <row r="1262" ht="60" customHeight="1" x14ac:dyDescent="0.2"/>
    <row r="1263" ht="60" customHeight="1" x14ac:dyDescent="0.2"/>
    <row r="1264" ht="60" customHeight="1" x14ac:dyDescent="0.2"/>
    <row r="1265" ht="60" customHeight="1" x14ac:dyDescent="0.2"/>
    <row r="1266" ht="60" customHeight="1" x14ac:dyDescent="0.2"/>
    <row r="1267" ht="60" customHeight="1" x14ac:dyDescent="0.2"/>
    <row r="1268" ht="60" customHeight="1" x14ac:dyDescent="0.2"/>
    <row r="1269" ht="60" customHeight="1" x14ac:dyDescent="0.2"/>
    <row r="1270" ht="60" customHeight="1" x14ac:dyDescent="0.2"/>
    <row r="1271" ht="60" customHeight="1" x14ac:dyDescent="0.2"/>
    <row r="1272" ht="60" customHeight="1" x14ac:dyDescent="0.2"/>
    <row r="1273" ht="60" customHeight="1" x14ac:dyDescent="0.2"/>
    <row r="1274" ht="60" customHeight="1" x14ac:dyDescent="0.2"/>
    <row r="1275" ht="60" customHeight="1" x14ac:dyDescent="0.2"/>
    <row r="1276" ht="60" customHeight="1" x14ac:dyDescent="0.2"/>
    <row r="1277" ht="60" customHeight="1" x14ac:dyDescent="0.2"/>
    <row r="1278" ht="60" customHeight="1" x14ac:dyDescent="0.2"/>
    <row r="1279" ht="60" customHeight="1" x14ac:dyDescent="0.2"/>
    <row r="1280" ht="60" customHeight="1" x14ac:dyDescent="0.2"/>
    <row r="1281" ht="60" customHeight="1" x14ac:dyDescent="0.2"/>
    <row r="1282" ht="60" customHeight="1" x14ac:dyDescent="0.2"/>
    <row r="1283" ht="60" customHeight="1" x14ac:dyDescent="0.2"/>
    <row r="1284" ht="60" customHeight="1" x14ac:dyDescent="0.2"/>
    <row r="1285" ht="60" customHeight="1" x14ac:dyDescent="0.2"/>
    <row r="1286" ht="60" customHeight="1" x14ac:dyDescent="0.2"/>
    <row r="1287" ht="60" customHeight="1" x14ac:dyDescent="0.2"/>
    <row r="1288" ht="60" customHeight="1" x14ac:dyDescent="0.2"/>
    <row r="1289" ht="60" customHeight="1" x14ac:dyDescent="0.2"/>
    <row r="1290" ht="60" customHeight="1" x14ac:dyDescent="0.2"/>
    <row r="1291" ht="60" customHeight="1" x14ac:dyDescent="0.2"/>
    <row r="1292" ht="60" customHeight="1" x14ac:dyDescent="0.2"/>
    <row r="1293" ht="60" customHeight="1" x14ac:dyDescent="0.2"/>
    <row r="1294" ht="60" customHeight="1" x14ac:dyDescent="0.2"/>
    <row r="1295" ht="60" customHeight="1" x14ac:dyDescent="0.2"/>
    <row r="1296" ht="60" customHeight="1" x14ac:dyDescent="0.2"/>
    <row r="1297" ht="60" customHeight="1" x14ac:dyDescent="0.2"/>
    <row r="1298" ht="60" customHeight="1" x14ac:dyDescent="0.2"/>
    <row r="1299" ht="60" customHeight="1" x14ac:dyDescent="0.2"/>
    <row r="1300" ht="60" customHeight="1" x14ac:dyDescent="0.2"/>
    <row r="1301" ht="60" customHeight="1" x14ac:dyDescent="0.2"/>
    <row r="1302" ht="60" customHeight="1" x14ac:dyDescent="0.2"/>
    <row r="1303" ht="60" customHeight="1" x14ac:dyDescent="0.2"/>
    <row r="1304" ht="60" customHeight="1" x14ac:dyDescent="0.2"/>
    <row r="1305" ht="60" customHeight="1" x14ac:dyDescent="0.2"/>
    <row r="1306" ht="60" customHeight="1" x14ac:dyDescent="0.2"/>
    <row r="1307" ht="60" customHeight="1" x14ac:dyDescent="0.2"/>
    <row r="1308" ht="60" customHeight="1" x14ac:dyDescent="0.2"/>
    <row r="1309" ht="60" customHeight="1" x14ac:dyDescent="0.2"/>
    <row r="1310" ht="60" customHeight="1" x14ac:dyDescent="0.2"/>
    <row r="1311" ht="60" customHeight="1" x14ac:dyDescent="0.2"/>
    <row r="1312" ht="60" customHeight="1" x14ac:dyDescent="0.2"/>
    <row r="1313" ht="60" customHeight="1" x14ac:dyDescent="0.2"/>
    <row r="1314" ht="60" customHeight="1" x14ac:dyDescent="0.2"/>
    <row r="1315" ht="60" customHeight="1" x14ac:dyDescent="0.2"/>
    <row r="1316" ht="60" customHeight="1" x14ac:dyDescent="0.2"/>
    <row r="1317" ht="60" customHeight="1" x14ac:dyDescent="0.2"/>
    <row r="1318" ht="60" customHeight="1" x14ac:dyDescent="0.2"/>
    <row r="1319" ht="60" customHeight="1" x14ac:dyDescent="0.2"/>
    <row r="1320" ht="60" customHeight="1" x14ac:dyDescent="0.2"/>
    <row r="1321" ht="60" customHeight="1" x14ac:dyDescent="0.2"/>
    <row r="1322" ht="60" customHeight="1" x14ac:dyDescent="0.2"/>
    <row r="1323" ht="60" customHeight="1" x14ac:dyDescent="0.2"/>
    <row r="1324" ht="60" customHeight="1" x14ac:dyDescent="0.2"/>
    <row r="1325" ht="60" customHeight="1" x14ac:dyDescent="0.2"/>
    <row r="1326" ht="60" customHeight="1" x14ac:dyDescent="0.2"/>
    <row r="1327" ht="60" customHeight="1" x14ac:dyDescent="0.2"/>
    <row r="1328" ht="60" customHeight="1" x14ac:dyDescent="0.2"/>
    <row r="1329" ht="60" customHeight="1" x14ac:dyDescent="0.2"/>
    <row r="1330" ht="60" customHeight="1" x14ac:dyDescent="0.2"/>
    <row r="1331" ht="60" customHeight="1" x14ac:dyDescent="0.2"/>
    <row r="1332" ht="60" customHeight="1" x14ac:dyDescent="0.2"/>
    <row r="1333" ht="60" customHeight="1" x14ac:dyDescent="0.2"/>
    <row r="1334" ht="60" customHeight="1" x14ac:dyDescent="0.2"/>
    <row r="1335" ht="60" customHeight="1" x14ac:dyDescent="0.2"/>
    <row r="1336" ht="60" customHeight="1" x14ac:dyDescent="0.2"/>
    <row r="1337" ht="60" customHeight="1" x14ac:dyDescent="0.2"/>
    <row r="1338" ht="60" customHeight="1" x14ac:dyDescent="0.2"/>
    <row r="1339" ht="60" customHeight="1" x14ac:dyDescent="0.2"/>
    <row r="1340" ht="60" customHeight="1" x14ac:dyDescent="0.2"/>
    <row r="1341" ht="60" customHeight="1" x14ac:dyDescent="0.2"/>
    <row r="1342" ht="60" customHeight="1" x14ac:dyDescent="0.2"/>
    <row r="1343" ht="60" customHeight="1" x14ac:dyDescent="0.2"/>
    <row r="1344" ht="60" customHeight="1" x14ac:dyDescent="0.2"/>
    <row r="1345" ht="60" customHeight="1" x14ac:dyDescent="0.2"/>
    <row r="1346" ht="60" customHeight="1" x14ac:dyDescent="0.2"/>
    <row r="1347" ht="60" customHeight="1" x14ac:dyDescent="0.2"/>
    <row r="1348" ht="60" customHeight="1" x14ac:dyDescent="0.2"/>
    <row r="1349" ht="60" customHeight="1" x14ac:dyDescent="0.2"/>
    <row r="1350" ht="60" customHeight="1" x14ac:dyDescent="0.2"/>
    <row r="1351" ht="60" customHeight="1" x14ac:dyDescent="0.2"/>
    <row r="1352" ht="60" customHeight="1" x14ac:dyDescent="0.2"/>
    <row r="1353" ht="60" customHeight="1" x14ac:dyDescent="0.2"/>
    <row r="1354" ht="60" customHeight="1" x14ac:dyDescent="0.2"/>
    <row r="1355" ht="60" customHeight="1" x14ac:dyDescent="0.2"/>
    <row r="1356" ht="60" customHeight="1" x14ac:dyDescent="0.2"/>
    <row r="1357" ht="60" customHeight="1" x14ac:dyDescent="0.2"/>
    <row r="1358" ht="60" customHeight="1" x14ac:dyDescent="0.2"/>
    <row r="1359" ht="60" customHeight="1" x14ac:dyDescent="0.2"/>
    <row r="1360" ht="60" customHeight="1" x14ac:dyDescent="0.2"/>
    <row r="1361" ht="60" customHeight="1" x14ac:dyDescent="0.2"/>
    <row r="1362" ht="60" customHeight="1" x14ac:dyDescent="0.2"/>
    <row r="1363" ht="60" customHeight="1" x14ac:dyDescent="0.2"/>
    <row r="1364" ht="60" customHeight="1" x14ac:dyDescent="0.2"/>
    <row r="1365" ht="60" customHeight="1" x14ac:dyDescent="0.2"/>
    <row r="1366" ht="60" customHeight="1" x14ac:dyDescent="0.2"/>
    <row r="1367" ht="60" customHeight="1" x14ac:dyDescent="0.2"/>
    <row r="1368" ht="60" customHeight="1" x14ac:dyDescent="0.2"/>
    <row r="1369" ht="60" customHeight="1" x14ac:dyDescent="0.2"/>
    <row r="1370" ht="60" customHeight="1" x14ac:dyDescent="0.2"/>
    <row r="1371" ht="60" customHeight="1" x14ac:dyDescent="0.2"/>
    <row r="1372" ht="60" customHeight="1" x14ac:dyDescent="0.2"/>
    <row r="1373" ht="60" customHeight="1" x14ac:dyDescent="0.2"/>
    <row r="1374" ht="60" customHeight="1" x14ac:dyDescent="0.2"/>
    <row r="1375" ht="60" customHeight="1" x14ac:dyDescent="0.2"/>
    <row r="1376" ht="60" customHeight="1" x14ac:dyDescent="0.2"/>
    <row r="1377" ht="60" customHeight="1" x14ac:dyDescent="0.2"/>
    <row r="1378" ht="60" customHeight="1" x14ac:dyDescent="0.2"/>
    <row r="1379" ht="60" customHeight="1" x14ac:dyDescent="0.2"/>
    <row r="1380" ht="60" customHeight="1" x14ac:dyDescent="0.2"/>
    <row r="1381" ht="60" customHeight="1" x14ac:dyDescent="0.2"/>
    <row r="1382" ht="60" customHeight="1" x14ac:dyDescent="0.2"/>
    <row r="1383" ht="60" customHeight="1" x14ac:dyDescent="0.2"/>
    <row r="1384" ht="60" customHeight="1" x14ac:dyDescent="0.2"/>
    <row r="1385" ht="60" customHeight="1" x14ac:dyDescent="0.2"/>
    <row r="1386" ht="60" customHeight="1" x14ac:dyDescent="0.2"/>
    <row r="1387" ht="60" customHeight="1" x14ac:dyDescent="0.2"/>
    <row r="1388" ht="60" customHeight="1" x14ac:dyDescent="0.2"/>
    <row r="1389" ht="60" customHeight="1" x14ac:dyDescent="0.2"/>
    <row r="1390" ht="60" customHeight="1" x14ac:dyDescent="0.2"/>
    <row r="1391" ht="60" customHeight="1" x14ac:dyDescent="0.2"/>
    <row r="1392" ht="60" customHeight="1" x14ac:dyDescent="0.2"/>
    <row r="1393" ht="60" customHeight="1" x14ac:dyDescent="0.2"/>
    <row r="1394" ht="60" customHeight="1" x14ac:dyDescent="0.2"/>
    <row r="1395" ht="60" customHeight="1" x14ac:dyDescent="0.2"/>
    <row r="1396" ht="60" customHeight="1" x14ac:dyDescent="0.2"/>
    <row r="1397" ht="60" customHeight="1" x14ac:dyDescent="0.2"/>
    <row r="1398" ht="60" customHeight="1" x14ac:dyDescent="0.2"/>
    <row r="1399" ht="60" customHeight="1" x14ac:dyDescent="0.2"/>
    <row r="1400" ht="60" customHeight="1" x14ac:dyDescent="0.2"/>
    <row r="1401" ht="60" customHeight="1" x14ac:dyDescent="0.2"/>
    <row r="1402" ht="60" customHeight="1" x14ac:dyDescent="0.2"/>
    <row r="1403" ht="60" customHeight="1" x14ac:dyDescent="0.2"/>
    <row r="1404" ht="60" customHeight="1" x14ac:dyDescent="0.2"/>
    <row r="1405" ht="60" customHeight="1" x14ac:dyDescent="0.2"/>
    <row r="1406" ht="60" customHeight="1" x14ac:dyDescent="0.2"/>
    <row r="1407" ht="60" customHeight="1" x14ac:dyDescent="0.2"/>
    <row r="1408" ht="60" customHeight="1" x14ac:dyDescent="0.2"/>
    <row r="1409" ht="60" customHeight="1" x14ac:dyDescent="0.2"/>
    <row r="1410" ht="60" customHeight="1" x14ac:dyDescent="0.2"/>
    <row r="1411" ht="60" customHeight="1" x14ac:dyDescent="0.2"/>
    <row r="1412" ht="60" customHeight="1" x14ac:dyDescent="0.2"/>
    <row r="1413" ht="60" customHeight="1" x14ac:dyDescent="0.2"/>
    <row r="1414" ht="60" customHeight="1" x14ac:dyDescent="0.2"/>
    <row r="1415" ht="60" customHeight="1" x14ac:dyDescent="0.2"/>
    <row r="1416" ht="60" customHeight="1" x14ac:dyDescent="0.2"/>
    <row r="1417" ht="60" customHeight="1" x14ac:dyDescent="0.2"/>
    <row r="1418" ht="60" customHeight="1" x14ac:dyDescent="0.2"/>
    <row r="1419" ht="60" customHeight="1" x14ac:dyDescent="0.2"/>
    <row r="1420" ht="60" customHeight="1" x14ac:dyDescent="0.2"/>
    <row r="1421" ht="60" customHeight="1" x14ac:dyDescent="0.2"/>
    <row r="1422" ht="60" customHeight="1" x14ac:dyDescent="0.2"/>
    <row r="1423" ht="60" customHeight="1" x14ac:dyDescent="0.2"/>
    <row r="1424" ht="60" customHeight="1" x14ac:dyDescent="0.2"/>
    <row r="1425" ht="60" customHeight="1" x14ac:dyDescent="0.2"/>
    <row r="1426" ht="60" customHeight="1" x14ac:dyDescent="0.2"/>
    <row r="1427" ht="60" customHeight="1" x14ac:dyDescent="0.2"/>
    <row r="1428" ht="60" customHeight="1" x14ac:dyDescent="0.2"/>
    <row r="1429" ht="60" customHeight="1" x14ac:dyDescent="0.2"/>
    <row r="1430" ht="60" customHeight="1" x14ac:dyDescent="0.2"/>
    <row r="1431" ht="60" customHeight="1" x14ac:dyDescent="0.2"/>
    <row r="1432" ht="60" customHeight="1" x14ac:dyDescent="0.2"/>
    <row r="1433" ht="60" customHeight="1" x14ac:dyDescent="0.2"/>
    <row r="1434" ht="60" customHeight="1" x14ac:dyDescent="0.2"/>
    <row r="1435" ht="60" customHeight="1" x14ac:dyDescent="0.2"/>
    <row r="1436" ht="60" customHeight="1" x14ac:dyDescent="0.2"/>
    <row r="1437" ht="60" customHeight="1" x14ac:dyDescent="0.2"/>
    <row r="1438" ht="60" customHeight="1" x14ac:dyDescent="0.2"/>
    <row r="1439" ht="60" customHeight="1" x14ac:dyDescent="0.2"/>
    <row r="1440" ht="60" customHeight="1" x14ac:dyDescent="0.2"/>
    <row r="1441" ht="60" customHeight="1" x14ac:dyDescent="0.2"/>
    <row r="1442" ht="60" customHeight="1" x14ac:dyDescent="0.2"/>
    <row r="1443" ht="60" customHeight="1" x14ac:dyDescent="0.2"/>
    <row r="1444" ht="60" customHeight="1" x14ac:dyDescent="0.2"/>
    <row r="1445" ht="60" customHeight="1" x14ac:dyDescent="0.2"/>
    <row r="1446" ht="60" customHeight="1" x14ac:dyDescent="0.2"/>
    <row r="1447" ht="60" customHeight="1" x14ac:dyDescent="0.2"/>
    <row r="1448" ht="60" customHeight="1" x14ac:dyDescent="0.2"/>
    <row r="1449" ht="60" customHeight="1" x14ac:dyDescent="0.2"/>
    <row r="1450" ht="60" customHeight="1" x14ac:dyDescent="0.2"/>
    <row r="1451" ht="60" customHeight="1" x14ac:dyDescent="0.2"/>
    <row r="1452" ht="60" customHeight="1" x14ac:dyDescent="0.2"/>
    <row r="1453" ht="60" customHeight="1" x14ac:dyDescent="0.2"/>
    <row r="1454" ht="60" customHeight="1" x14ac:dyDescent="0.2"/>
    <row r="1455" ht="60" customHeight="1" x14ac:dyDescent="0.2"/>
    <row r="1456" ht="60" customHeight="1" x14ac:dyDescent="0.2"/>
    <row r="1457" ht="60" customHeight="1" x14ac:dyDescent="0.2"/>
    <row r="1458" ht="60" customHeight="1" x14ac:dyDescent="0.2"/>
    <row r="1459" ht="60" customHeight="1" x14ac:dyDescent="0.2"/>
    <row r="1460" ht="60" customHeight="1" x14ac:dyDescent="0.2"/>
    <row r="1461" ht="60" customHeight="1" x14ac:dyDescent="0.2"/>
    <row r="1462" ht="60" customHeight="1" x14ac:dyDescent="0.2"/>
    <row r="1463" ht="60" customHeight="1" x14ac:dyDescent="0.2"/>
    <row r="1464" ht="60" customHeight="1" x14ac:dyDescent="0.2"/>
    <row r="1465" ht="60" customHeight="1" x14ac:dyDescent="0.2"/>
    <row r="1466" ht="60" customHeight="1" x14ac:dyDescent="0.2"/>
    <row r="1467" ht="60" customHeight="1" x14ac:dyDescent="0.2"/>
    <row r="1468" ht="60" customHeight="1" x14ac:dyDescent="0.2"/>
    <row r="1469" ht="60" customHeight="1" x14ac:dyDescent="0.2"/>
    <row r="1470" ht="60" customHeight="1" x14ac:dyDescent="0.2"/>
    <row r="1471" ht="60" customHeight="1" x14ac:dyDescent="0.2"/>
    <row r="1472" ht="60" customHeight="1" x14ac:dyDescent="0.2"/>
    <row r="1473" ht="60" customHeight="1" x14ac:dyDescent="0.2"/>
    <row r="1474" ht="60" customHeight="1" x14ac:dyDescent="0.2"/>
    <row r="1475" ht="60" customHeight="1" x14ac:dyDescent="0.2"/>
    <row r="1476" ht="60" customHeight="1" x14ac:dyDescent="0.2"/>
    <row r="1477" ht="60" customHeight="1" x14ac:dyDescent="0.2"/>
    <row r="1478" ht="60" customHeight="1" x14ac:dyDescent="0.2"/>
    <row r="1479" ht="60" customHeight="1" x14ac:dyDescent="0.2"/>
    <row r="1480" ht="60" customHeight="1" x14ac:dyDescent="0.2"/>
    <row r="1481" ht="60" customHeight="1" x14ac:dyDescent="0.2"/>
    <row r="1482" ht="60" customHeight="1" x14ac:dyDescent="0.2"/>
    <row r="1483" ht="60" customHeight="1" x14ac:dyDescent="0.2"/>
    <row r="1484" ht="60" customHeight="1" x14ac:dyDescent="0.2"/>
    <row r="1485" ht="60" customHeight="1" x14ac:dyDescent="0.2"/>
    <row r="1486" ht="60" customHeight="1" x14ac:dyDescent="0.2"/>
    <row r="1487" ht="60" customHeight="1" x14ac:dyDescent="0.2"/>
    <row r="1488" ht="60" customHeight="1" x14ac:dyDescent="0.2"/>
    <row r="1489" ht="60" customHeight="1" x14ac:dyDescent="0.2"/>
    <row r="1490" ht="60" customHeight="1" x14ac:dyDescent="0.2"/>
    <row r="1491" ht="60" customHeight="1" x14ac:dyDescent="0.2"/>
    <row r="1492" ht="60" customHeight="1" x14ac:dyDescent="0.2"/>
    <row r="1493" ht="60" customHeight="1" x14ac:dyDescent="0.2"/>
    <row r="1494" ht="60" customHeight="1" x14ac:dyDescent="0.2"/>
    <row r="1495" ht="60" customHeight="1" x14ac:dyDescent="0.2"/>
    <row r="1496" ht="60" customHeight="1" x14ac:dyDescent="0.2"/>
    <row r="1497" ht="60" customHeight="1" x14ac:dyDescent="0.2"/>
    <row r="1498" ht="60" customHeight="1" x14ac:dyDescent="0.2"/>
    <row r="1499" ht="60" customHeight="1" x14ac:dyDescent="0.2"/>
    <row r="1500" ht="60" customHeight="1" x14ac:dyDescent="0.2"/>
    <row r="1501" ht="60" customHeight="1" x14ac:dyDescent="0.2"/>
    <row r="1502" ht="60" customHeight="1" x14ac:dyDescent="0.2"/>
    <row r="1503" ht="60" customHeight="1" x14ac:dyDescent="0.2"/>
    <row r="1504" ht="60" customHeight="1" x14ac:dyDescent="0.2"/>
    <row r="1505" ht="60" customHeight="1" x14ac:dyDescent="0.2"/>
    <row r="1506" ht="60" customHeight="1" x14ac:dyDescent="0.2"/>
    <row r="1507" ht="60" customHeight="1" x14ac:dyDescent="0.2"/>
    <row r="1508" ht="60" customHeight="1" x14ac:dyDescent="0.2"/>
    <row r="1509" ht="60" customHeight="1" x14ac:dyDescent="0.2"/>
    <row r="1510" ht="60" customHeight="1" x14ac:dyDescent="0.2"/>
    <row r="1511" ht="60" customHeight="1" x14ac:dyDescent="0.2"/>
    <row r="1512" ht="60" customHeight="1" x14ac:dyDescent="0.2"/>
    <row r="1513" ht="60" customHeight="1" x14ac:dyDescent="0.2"/>
    <row r="1514" ht="60" customHeight="1" x14ac:dyDescent="0.2"/>
    <row r="1515" ht="60" customHeight="1" x14ac:dyDescent="0.2"/>
    <row r="1516" ht="60" customHeight="1" x14ac:dyDescent="0.2"/>
    <row r="1517" ht="60" customHeight="1" x14ac:dyDescent="0.2"/>
    <row r="1518" ht="60" customHeight="1" x14ac:dyDescent="0.2"/>
    <row r="1519" ht="60" customHeight="1" x14ac:dyDescent="0.2"/>
    <row r="1520" ht="60" customHeight="1" x14ac:dyDescent="0.2"/>
    <row r="1521" ht="60" customHeight="1" x14ac:dyDescent="0.2"/>
    <row r="1522" ht="60" customHeight="1" x14ac:dyDescent="0.2"/>
    <row r="1523" ht="60" customHeight="1" x14ac:dyDescent="0.2"/>
    <row r="1524" ht="60" customHeight="1" x14ac:dyDescent="0.2"/>
    <row r="1525" ht="60" customHeight="1" x14ac:dyDescent="0.2"/>
    <row r="1526" ht="60" customHeight="1" x14ac:dyDescent="0.2"/>
    <row r="1527" ht="60" customHeight="1" x14ac:dyDescent="0.2"/>
    <row r="1528" ht="60" customHeight="1" x14ac:dyDescent="0.2"/>
    <row r="1529" ht="60" customHeight="1" x14ac:dyDescent="0.2"/>
    <row r="1530" ht="60" customHeight="1" x14ac:dyDescent="0.2"/>
    <row r="1531" ht="60" customHeight="1" x14ac:dyDescent="0.2"/>
    <row r="1532" ht="60" customHeight="1" x14ac:dyDescent="0.2"/>
    <row r="1533" ht="60" customHeight="1" x14ac:dyDescent="0.2"/>
    <row r="1534" ht="60" customHeight="1" x14ac:dyDescent="0.2"/>
    <row r="1535" ht="60" customHeight="1" x14ac:dyDescent="0.2"/>
    <row r="1536" ht="60" customHeight="1" x14ac:dyDescent="0.2"/>
    <row r="1537" ht="60" customHeight="1" x14ac:dyDescent="0.2"/>
    <row r="1538" ht="60" customHeight="1" x14ac:dyDescent="0.2"/>
    <row r="1539" ht="60" customHeight="1" x14ac:dyDescent="0.2"/>
  </sheetData>
  <phoneticPr fontId="0" type="noConversion"/>
  <pageMargins left="0.74803149606299213" right="0.74803149606299213" top="0.98425196850393704" bottom="0.98425196850393704" header="0.51181102362204722" footer="0.51181102362204722"/>
  <pageSetup paperSize="9" firstPageNumber="0" orientation="landscape" horizontalDpi="300" verticalDpi="300" r:id="rId1"/>
  <headerFooter alignWithMargins="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2" tint="-9.9978637043366805E-2"/>
  </sheetPr>
  <dimension ref="B1:B1484"/>
  <sheetViews>
    <sheetView showGridLines="0" showZeros="0" topLeftCell="A43" workbookViewId="0">
      <selection activeCell="E5" sqref="E5"/>
    </sheetView>
  </sheetViews>
  <sheetFormatPr baseColWidth="10" defaultColWidth="11.85546875" defaultRowHeight="12.75" x14ac:dyDescent="0.2"/>
  <cols>
    <col min="1" max="1" width="2.5703125" customWidth="1"/>
    <col min="2" max="2" width="127.28515625" style="1" customWidth="1"/>
    <col min="3" max="3" width="2.28515625" customWidth="1"/>
  </cols>
  <sheetData>
    <row r="1" spans="2:2" ht="3.75" customHeight="1" thickBot="1" x14ac:dyDescent="0.25"/>
    <row r="2" spans="2:2" ht="60" customHeight="1" thickTop="1" thickBot="1" x14ac:dyDescent="0.25">
      <c r="B2" s="2" t="str">
        <f>Overnatting!$B$84</f>
        <v>Tredal skole</v>
      </c>
    </row>
    <row r="3" spans="2:2" ht="60" customHeight="1" thickTop="1" x14ac:dyDescent="0.35">
      <c r="B3" s="3"/>
    </row>
    <row r="4" spans="2:2" ht="60" customHeight="1" x14ac:dyDescent="0.2">
      <c r="B4" s="4" t="str">
        <f>Overnatting!$C$84</f>
        <v>Gymsal</v>
      </c>
    </row>
    <row r="5" spans="2:2" ht="60" customHeight="1" x14ac:dyDescent="0.8">
      <c r="B5" s="5" t="e">
        <f>Overnatting!#REF!</f>
        <v>#REF!</v>
      </c>
    </row>
    <row r="6" spans="2:2" ht="60" customHeight="1" x14ac:dyDescent="0.45">
      <c r="B6" s="6" t="e">
        <f>Overnatting!#REF!</f>
        <v>#REF!</v>
      </c>
    </row>
    <row r="7" spans="2:2" ht="60" customHeight="1" x14ac:dyDescent="0.5">
      <c r="B7" s="7" t="e">
        <f>Overnatting!#REF!</f>
        <v>#REF!</v>
      </c>
    </row>
    <row r="8" spans="2:2" ht="60" customHeight="1" thickBot="1" x14ac:dyDescent="0.25">
      <c r="B8" s="8"/>
    </row>
    <row r="9" spans="2:2" ht="14.25" customHeight="1" thickTop="1" thickBot="1" x14ac:dyDescent="0.25"/>
    <row r="10" spans="2:2" ht="60" customHeight="1" thickTop="1" thickBot="1" x14ac:dyDescent="0.25">
      <c r="B10" s="2" t="str">
        <f>Overnatting!$B$85</f>
        <v>Tredal skole</v>
      </c>
    </row>
    <row r="11" spans="2:2" ht="60" customHeight="1" thickTop="1" x14ac:dyDescent="0.35">
      <c r="B11" s="3"/>
    </row>
    <row r="12" spans="2:2" ht="60" customHeight="1" x14ac:dyDescent="0.2">
      <c r="B12" s="4" t="str">
        <f>Overnatting!$C$85</f>
        <v>Bibliotek</v>
      </c>
    </row>
    <row r="13" spans="2:2" ht="60" customHeight="1" x14ac:dyDescent="0.8">
      <c r="B13" s="5">
        <f>Overnatting!$F$44</f>
        <v>0</v>
      </c>
    </row>
    <row r="14" spans="2:2" ht="60" customHeight="1" x14ac:dyDescent="0.45">
      <c r="B14" s="6">
        <f>Overnatting!$I$44</f>
        <v>0</v>
      </c>
    </row>
    <row r="15" spans="2:2" ht="60" customHeight="1" x14ac:dyDescent="0.5">
      <c r="B15" s="7">
        <f>Overnatting!$G$44</f>
        <v>0</v>
      </c>
    </row>
    <row r="16" spans="2:2" ht="60" customHeight="1" thickBot="1" x14ac:dyDescent="0.25">
      <c r="B16" s="8"/>
    </row>
    <row r="17" spans="2:2" ht="15.75" customHeight="1" thickTop="1" thickBot="1" x14ac:dyDescent="0.25"/>
    <row r="18" spans="2:2" ht="60" customHeight="1" thickTop="1" thickBot="1" x14ac:dyDescent="0.25">
      <c r="B18" s="2" t="str">
        <f>Overnatting!$B$86</f>
        <v>Tredal skole</v>
      </c>
    </row>
    <row r="19" spans="2:2" ht="60" customHeight="1" thickTop="1" x14ac:dyDescent="0.35">
      <c r="B19" s="3"/>
    </row>
    <row r="20" spans="2:2" ht="60" customHeight="1" x14ac:dyDescent="0.2">
      <c r="B20" s="4" t="str">
        <f>Overnatting!$C$86</f>
        <v>Klasserom 219 Gul</v>
      </c>
    </row>
    <row r="21" spans="2:2" ht="60" customHeight="1" x14ac:dyDescent="0.8">
      <c r="B21" s="5" t="str">
        <f>Overnatting!$F$111</f>
        <v>Skodje IL</v>
      </c>
    </row>
    <row r="22" spans="2:2" ht="60" customHeight="1" x14ac:dyDescent="0.45">
      <c r="B22" s="6" t="str">
        <f>Overnatting!$I$111</f>
        <v>Jim Hansen</v>
      </c>
    </row>
    <row r="23" spans="2:2" ht="60" customHeight="1" x14ac:dyDescent="0.5">
      <c r="B23" s="7" t="str">
        <f>Overnatting!$G$111</f>
        <v>G13</v>
      </c>
    </row>
    <row r="24" spans="2:2" ht="60" customHeight="1" thickBot="1" x14ac:dyDescent="0.25">
      <c r="B24" s="8"/>
    </row>
    <row r="25" spans="2:2" ht="10.5" customHeight="1" thickTop="1" thickBot="1" x14ac:dyDescent="0.25"/>
    <row r="26" spans="2:2" ht="60" customHeight="1" thickTop="1" thickBot="1" x14ac:dyDescent="0.25">
      <c r="B26" s="2" t="str">
        <f>Overnatting!$B$87</f>
        <v>Tredal skole</v>
      </c>
    </row>
    <row r="27" spans="2:2" ht="60" customHeight="1" thickTop="1" x14ac:dyDescent="0.35">
      <c r="B27" s="3"/>
    </row>
    <row r="28" spans="2:2" ht="60" customHeight="1" x14ac:dyDescent="0.2">
      <c r="B28" s="4" t="str">
        <f>Overnatting!$C$87</f>
        <v>Klasserom 221 Grønn</v>
      </c>
    </row>
    <row r="29" spans="2:2" ht="60" customHeight="1" x14ac:dyDescent="0.8">
      <c r="B29" s="5" t="str">
        <f>Overnatting!$F$87</f>
        <v>Aksla IL - Hvit</v>
      </c>
    </row>
    <row r="30" spans="2:2" ht="60" customHeight="1" x14ac:dyDescent="0.45">
      <c r="B30" s="6" t="str">
        <f>Overnatting!$I$87</f>
        <v>Joachim Flataker</v>
      </c>
    </row>
    <row r="31" spans="2:2" ht="60" customHeight="1" x14ac:dyDescent="0.5">
      <c r="B31" s="7" t="str">
        <f>Overnatting!$G$87</f>
        <v>G11</v>
      </c>
    </row>
    <row r="32" spans="2:2" ht="60" customHeight="1" thickBot="1" x14ac:dyDescent="0.25">
      <c r="B32" s="8"/>
    </row>
    <row r="33" spans="2:2" ht="12" customHeight="1" thickTop="1" thickBot="1" x14ac:dyDescent="0.25"/>
    <row r="34" spans="2:2" ht="60" customHeight="1" thickTop="1" thickBot="1" x14ac:dyDescent="0.25">
      <c r="B34" s="2" t="str">
        <f>Overnatting!$B$88</f>
        <v>Tredal skole</v>
      </c>
    </row>
    <row r="35" spans="2:2" ht="60" customHeight="1" thickTop="1" x14ac:dyDescent="0.35">
      <c r="B35" s="3"/>
    </row>
    <row r="36" spans="2:2" ht="60" customHeight="1" x14ac:dyDescent="0.2">
      <c r="B36" s="4" t="str">
        <f>Overnatting!$C$88</f>
        <v>Klasserom 222 Rød</v>
      </c>
    </row>
    <row r="37" spans="2:2" ht="60" customHeight="1" x14ac:dyDescent="0.8">
      <c r="B37" s="5" t="str">
        <f>Overnatting!$F$88</f>
        <v>Kristiansund FK</v>
      </c>
    </row>
    <row r="38" spans="2:2" ht="60" customHeight="1" x14ac:dyDescent="0.45">
      <c r="B38" s="6" t="str">
        <f>Overnatting!$I$88</f>
        <v>Erik Pettersen</v>
      </c>
    </row>
    <row r="39" spans="2:2" ht="60" customHeight="1" x14ac:dyDescent="0.5">
      <c r="B39" s="7" t="str">
        <f>Overnatting!$G$88</f>
        <v>G11</v>
      </c>
    </row>
    <row r="40" spans="2:2" ht="60" customHeight="1" thickBot="1" x14ac:dyDescent="0.25">
      <c r="B40" s="8"/>
    </row>
    <row r="41" spans="2:2" ht="10.5" customHeight="1" thickTop="1" x14ac:dyDescent="0.2"/>
    <row r="42" spans="2:2" ht="9.75" customHeight="1" thickBot="1" x14ac:dyDescent="0.25"/>
    <row r="43" spans="2:2" ht="60" customHeight="1" thickTop="1" thickBot="1" x14ac:dyDescent="0.25">
      <c r="B43" s="2" t="str">
        <f>Overnatting!$B$89</f>
        <v>Tredal skole</v>
      </c>
    </row>
    <row r="44" spans="2:2" ht="60" customHeight="1" thickTop="1" x14ac:dyDescent="0.35">
      <c r="B44" s="3"/>
    </row>
    <row r="45" spans="2:2" ht="60" customHeight="1" x14ac:dyDescent="0.2">
      <c r="B45" s="4" t="str">
        <f>Overnatting!$C$89</f>
        <v>Klasserom 225 Lilla</v>
      </c>
    </row>
    <row r="46" spans="2:2" ht="60" customHeight="1" x14ac:dyDescent="0.8">
      <c r="B46" s="5" t="str">
        <f>Overnatting!$F$89</f>
        <v>Rollon, SK</v>
      </c>
    </row>
    <row r="47" spans="2:2" ht="60" customHeight="1" x14ac:dyDescent="0.45">
      <c r="B47" s="6" t="str">
        <f>Overnatting!$I$89</f>
        <v>Skule Muriaas-Iversen</v>
      </c>
    </row>
    <row r="48" spans="2:2" ht="60" customHeight="1" x14ac:dyDescent="0.5">
      <c r="B48" s="7" t="str">
        <f>Overnatting!$G$89</f>
        <v>G11</v>
      </c>
    </row>
    <row r="49" spans="2:2" ht="60" customHeight="1" thickBot="1" x14ac:dyDescent="0.25">
      <c r="B49" s="8"/>
    </row>
    <row r="50" spans="2:2" ht="9.75" customHeight="1" thickTop="1" thickBot="1" x14ac:dyDescent="0.25"/>
    <row r="51" spans="2:2" ht="60" customHeight="1" thickTop="1" thickBot="1" x14ac:dyDescent="0.25">
      <c r="B51" s="2" t="str">
        <f>Overnatting!$B$90</f>
        <v>Tredal skole</v>
      </c>
    </row>
    <row r="52" spans="2:2" ht="60" customHeight="1" thickTop="1" x14ac:dyDescent="0.35">
      <c r="B52" s="3"/>
    </row>
    <row r="53" spans="2:2" ht="60" customHeight="1" x14ac:dyDescent="0.2">
      <c r="B53" s="4" t="str">
        <f>Overnatting!$C$90</f>
        <v>Klasserom 242 Brun</v>
      </c>
    </row>
    <row r="54" spans="2:2" ht="60" customHeight="1" x14ac:dyDescent="0.8">
      <c r="B54" s="5" t="str">
        <f>Overnatting!$F$90</f>
        <v>Hjelset-Kleive</v>
      </c>
    </row>
    <row r="55" spans="2:2" ht="60" customHeight="1" x14ac:dyDescent="0.45">
      <c r="B55" s="6" t="str">
        <f>Overnatting!$I$90</f>
        <v>Marit Sjømæling</v>
      </c>
    </row>
    <row r="56" spans="2:2" ht="60" customHeight="1" x14ac:dyDescent="0.5">
      <c r="B56" s="7" t="str">
        <f>Overnatting!$G$90</f>
        <v>G11</v>
      </c>
    </row>
    <row r="57" spans="2:2" ht="60" customHeight="1" thickBot="1" x14ac:dyDescent="0.25">
      <c r="B57" s="8"/>
    </row>
    <row r="58" spans="2:2" ht="8.25" customHeight="1" thickTop="1" thickBot="1" x14ac:dyDescent="0.25"/>
    <row r="59" spans="2:2" ht="60" customHeight="1" thickTop="1" thickBot="1" x14ac:dyDescent="0.25">
      <c r="B59" s="2" t="str">
        <f>Overnatting!$B$91</f>
        <v>Tredal skole</v>
      </c>
    </row>
    <row r="60" spans="2:2" ht="60" customHeight="1" thickTop="1" x14ac:dyDescent="0.35">
      <c r="B60" s="3"/>
    </row>
    <row r="61" spans="2:2" ht="60" customHeight="1" x14ac:dyDescent="0.2">
      <c r="B61" s="4" t="str">
        <f>Overnatting!$C$91</f>
        <v>Klasserom 244 Blå</v>
      </c>
    </row>
    <row r="62" spans="2:2" ht="60" customHeight="1" x14ac:dyDescent="0.8">
      <c r="B62" s="5" t="str">
        <f>Overnatting!$F$91</f>
        <v>Romolslia Sportsklubb</v>
      </c>
    </row>
    <row r="63" spans="2:2" ht="60" customHeight="1" x14ac:dyDescent="0.45">
      <c r="B63" s="6" t="str">
        <f>Overnatting!$I$91</f>
        <v>Jon Westbye</v>
      </c>
    </row>
    <row r="64" spans="2:2" ht="60" customHeight="1" x14ac:dyDescent="0.5">
      <c r="B64" s="7" t="str">
        <f>Overnatting!$G$91</f>
        <v>G11</v>
      </c>
    </row>
    <row r="65" spans="2:2" ht="60" customHeight="1" thickBot="1" x14ac:dyDescent="0.25">
      <c r="B65" s="8"/>
    </row>
    <row r="66" spans="2:2" ht="6" customHeight="1" thickTop="1" thickBot="1" x14ac:dyDescent="0.25"/>
    <row r="67" spans="2:2" ht="60" customHeight="1" thickTop="1" thickBot="1" x14ac:dyDescent="0.25">
      <c r="B67" s="2" t="str">
        <f>Overnatting!$B$92</f>
        <v>Tredal skole</v>
      </c>
    </row>
    <row r="68" spans="2:2" ht="60" customHeight="1" thickTop="1" x14ac:dyDescent="0.35">
      <c r="B68" s="3"/>
    </row>
    <row r="69" spans="2:2" ht="60" customHeight="1" x14ac:dyDescent="0.2">
      <c r="B69" s="4" t="str">
        <f>Overnatting!$C$92</f>
        <v>Klasserom 246 Orange</v>
      </c>
    </row>
    <row r="70" spans="2:2" ht="60" customHeight="1" x14ac:dyDescent="0.8">
      <c r="B70" s="5" t="str">
        <f>Overnatting!$F$92</f>
        <v>Frei FK - 1</v>
      </c>
    </row>
    <row r="71" spans="2:2" ht="60" customHeight="1" x14ac:dyDescent="0.45">
      <c r="B71" s="6" t="str">
        <f>Overnatting!$I$92</f>
        <v>Håvard Haugen</v>
      </c>
    </row>
    <row r="72" spans="2:2" ht="60" customHeight="1" x14ac:dyDescent="0.5">
      <c r="B72" s="7" t="str">
        <f>Overnatting!$G$92</f>
        <v>G12</v>
      </c>
    </row>
    <row r="73" spans="2:2" ht="60" customHeight="1" thickBot="1" x14ac:dyDescent="0.25">
      <c r="B73" s="8"/>
    </row>
    <row r="74" spans="2:2" ht="8.25" customHeight="1" thickTop="1" thickBot="1" x14ac:dyDescent="0.25"/>
    <row r="75" spans="2:2" ht="60" customHeight="1" thickTop="1" thickBot="1" x14ac:dyDescent="0.25">
      <c r="B75" s="2" t="str">
        <f>Overnatting!$B$94</f>
        <v>Tredal skole</v>
      </c>
    </row>
    <row r="76" spans="2:2" ht="60" customHeight="1" thickTop="1" x14ac:dyDescent="0.35">
      <c r="B76" s="3"/>
    </row>
    <row r="77" spans="2:2" ht="60" customHeight="1" x14ac:dyDescent="0.2">
      <c r="B77" s="4" t="str">
        <f>Overnatting!$C$94</f>
        <v>Kjøkken</v>
      </c>
    </row>
    <row r="78" spans="2:2" ht="60" customHeight="1" x14ac:dyDescent="0.8">
      <c r="B78" s="5" t="str">
        <f>Overnatting!$F$94</f>
        <v>Ekko/Aureosen G13</v>
      </c>
    </row>
    <row r="79" spans="2:2" ht="60" customHeight="1" x14ac:dyDescent="0.45">
      <c r="B79" s="6" t="str">
        <f>Overnatting!$I$94</f>
        <v>Cherryl Ø. Johansen</v>
      </c>
    </row>
    <row r="80" spans="2:2" ht="60" customHeight="1" x14ac:dyDescent="0.5">
      <c r="B80" s="7" t="str">
        <f>Overnatting!$G$94</f>
        <v>G13</v>
      </c>
    </row>
    <row r="81" spans="2:2" ht="60" customHeight="1" thickBot="1" x14ac:dyDescent="0.25">
      <c r="B81" s="8"/>
    </row>
    <row r="82" spans="2:2" ht="12" customHeight="1" thickTop="1" x14ac:dyDescent="0.2"/>
    <row r="83" spans="2:2" ht="6" customHeight="1" x14ac:dyDescent="0.2"/>
    <row r="84" spans="2:2" s="1" customFormat="1" ht="60" customHeight="1" x14ac:dyDescent="0.2"/>
    <row r="85" spans="2:2" s="1" customFormat="1" ht="60" customHeight="1" x14ac:dyDescent="0.2"/>
    <row r="86" spans="2:2" s="1" customFormat="1" ht="60" customHeight="1" x14ac:dyDescent="0.2"/>
    <row r="87" spans="2:2" s="1" customFormat="1" ht="60" customHeight="1" x14ac:dyDescent="0.2"/>
    <row r="88" spans="2:2" s="1" customFormat="1" ht="60" customHeight="1" x14ac:dyDescent="0.2"/>
    <row r="89" spans="2:2" s="1" customFormat="1" ht="60" customHeight="1" x14ac:dyDescent="0.2"/>
    <row r="90" spans="2:2" s="1" customFormat="1" ht="60" customHeight="1" x14ac:dyDescent="0.2"/>
    <row r="91" spans="2:2" s="1" customFormat="1" ht="60" customHeight="1" x14ac:dyDescent="0.2"/>
    <row r="92" spans="2:2" s="1" customFormat="1" ht="60" customHeight="1" x14ac:dyDescent="0.2"/>
    <row r="93" spans="2:2" s="1" customFormat="1" ht="60" customHeight="1" x14ac:dyDescent="0.2"/>
    <row r="94" spans="2:2" s="1" customFormat="1" ht="60" customHeight="1" x14ac:dyDescent="0.2"/>
    <row r="95" spans="2:2" s="1" customFormat="1" ht="60" customHeight="1" x14ac:dyDescent="0.2"/>
    <row r="96" spans="2:2" s="1" customFormat="1" ht="60" customHeight="1" x14ac:dyDescent="0.2"/>
    <row r="97" s="1" customFormat="1" ht="60" customHeight="1" x14ac:dyDescent="0.2"/>
    <row r="98" s="1" customFormat="1" ht="60" customHeight="1" x14ac:dyDescent="0.2"/>
    <row r="99" s="1" customFormat="1" ht="60" customHeight="1" x14ac:dyDescent="0.2"/>
    <row r="100" s="1" customFormat="1" ht="60" customHeight="1" x14ac:dyDescent="0.2"/>
    <row r="101" s="1" customFormat="1" ht="60" customHeight="1" x14ac:dyDescent="0.2"/>
    <row r="102" s="1" customFormat="1" ht="60" customHeight="1" x14ac:dyDescent="0.2"/>
    <row r="103" s="1" customFormat="1" ht="60" customHeight="1" x14ac:dyDescent="0.2"/>
    <row r="104" s="1" customFormat="1" ht="60" customHeight="1" x14ac:dyDescent="0.2"/>
    <row r="105" s="1" customFormat="1" ht="60" customHeight="1" x14ac:dyDescent="0.2"/>
    <row r="106" s="1" customFormat="1" ht="60" customHeight="1" x14ac:dyDescent="0.2"/>
    <row r="107" s="1" customFormat="1" ht="60" customHeight="1" x14ac:dyDescent="0.2"/>
    <row r="108" s="1" customFormat="1" ht="60" customHeight="1" x14ac:dyDescent="0.2"/>
    <row r="109" s="1" customFormat="1" ht="60" customHeight="1" x14ac:dyDescent="0.2"/>
    <row r="110" s="1" customFormat="1" ht="60" customHeight="1" x14ac:dyDescent="0.2"/>
    <row r="111" s="1" customFormat="1" ht="60" customHeight="1" x14ac:dyDescent="0.2"/>
    <row r="112" s="1" customFormat="1" ht="60" customHeight="1" x14ac:dyDescent="0.2"/>
    <row r="113" s="1" customFormat="1" ht="60" customHeight="1" x14ac:dyDescent="0.2"/>
    <row r="114" s="1" customFormat="1" ht="60" customHeight="1" x14ac:dyDescent="0.2"/>
    <row r="115" s="1" customFormat="1" ht="60" customHeight="1" x14ac:dyDescent="0.2"/>
    <row r="116" s="1" customFormat="1" ht="60" customHeight="1" x14ac:dyDescent="0.2"/>
    <row r="117" s="1" customFormat="1" ht="60" customHeight="1" x14ac:dyDescent="0.2"/>
    <row r="118" s="1" customFormat="1" ht="60" customHeight="1" x14ac:dyDescent="0.2"/>
    <row r="119" s="1" customFormat="1" ht="60" customHeight="1" x14ac:dyDescent="0.2"/>
    <row r="120" s="1" customFormat="1" ht="60" customHeight="1" x14ac:dyDescent="0.2"/>
    <row r="121" s="1" customFormat="1" ht="60" customHeight="1" x14ac:dyDescent="0.2"/>
    <row r="122" s="1" customFormat="1" ht="60" customHeight="1" x14ac:dyDescent="0.2"/>
    <row r="123" s="1" customFormat="1" ht="60" customHeight="1" x14ac:dyDescent="0.2"/>
    <row r="124" s="1" customFormat="1" ht="60" customHeight="1" x14ac:dyDescent="0.2"/>
    <row r="125" s="1" customFormat="1" ht="60" customHeight="1" x14ac:dyDescent="0.2"/>
    <row r="126" s="1" customFormat="1" ht="60" customHeight="1" x14ac:dyDescent="0.2"/>
    <row r="127" s="1" customFormat="1" ht="60" customHeight="1" x14ac:dyDescent="0.2"/>
    <row r="128" s="1" customFormat="1" ht="60" customHeight="1" x14ac:dyDescent="0.2"/>
    <row r="129" s="1" customFormat="1" ht="60" customHeight="1" x14ac:dyDescent="0.2"/>
    <row r="130" s="1" customFormat="1" ht="60" customHeight="1" x14ac:dyDescent="0.2"/>
    <row r="131" s="1" customFormat="1" ht="60" customHeight="1" x14ac:dyDescent="0.2"/>
    <row r="132" s="1" customFormat="1" ht="60" customHeight="1" x14ac:dyDescent="0.2"/>
    <row r="133" s="1" customFormat="1" ht="60" customHeight="1" x14ac:dyDescent="0.2"/>
    <row r="134" s="1" customFormat="1" ht="60" customHeight="1" x14ac:dyDescent="0.2"/>
    <row r="135" s="1" customFormat="1" ht="60" customHeight="1" x14ac:dyDescent="0.2"/>
    <row r="136" s="1" customFormat="1" ht="60" customHeight="1" x14ac:dyDescent="0.2"/>
    <row r="137" s="1" customFormat="1" ht="60" customHeight="1" x14ac:dyDescent="0.2"/>
    <row r="138" s="1" customFormat="1" ht="60" customHeight="1" x14ac:dyDescent="0.2"/>
    <row r="139" s="1" customFormat="1" ht="60" customHeight="1" x14ac:dyDescent="0.2"/>
    <row r="140" s="1" customFormat="1" ht="60" customHeight="1" x14ac:dyDescent="0.2"/>
    <row r="141" s="1" customFormat="1" ht="60" customHeight="1" x14ac:dyDescent="0.2"/>
    <row r="142" s="1" customFormat="1" ht="60" customHeight="1" x14ac:dyDescent="0.2"/>
    <row r="143" s="1" customFormat="1" ht="60" customHeight="1" x14ac:dyDescent="0.2"/>
    <row r="144" s="1" customFormat="1" ht="60" customHeight="1" x14ac:dyDescent="0.2"/>
    <row r="145" s="1" customFormat="1" ht="60" customHeight="1" x14ac:dyDescent="0.2"/>
    <row r="146" s="1" customFormat="1" ht="60" customHeight="1" x14ac:dyDescent="0.2"/>
    <row r="147" s="1" customFormat="1" ht="60" customHeight="1" x14ac:dyDescent="0.2"/>
    <row r="148" s="1" customFormat="1" ht="60" customHeight="1" x14ac:dyDescent="0.2"/>
    <row r="149" s="1" customFormat="1" ht="60" customHeight="1" x14ac:dyDescent="0.2"/>
    <row r="150" s="1" customFormat="1" ht="60" customHeight="1" x14ac:dyDescent="0.2"/>
    <row r="151" s="1" customFormat="1" ht="60" customHeight="1" x14ac:dyDescent="0.2"/>
    <row r="152" s="1" customFormat="1" ht="60" customHeight="1" x14ac:dyDescent="0.2"/>
    <row r="153" s="1" customFormat="1" ht="60" customHeight="1" x14ac:dyDescent="0.2"/>
    <row r="154" s="1" customFormat="1" ht="60" customHeight="1" x14ac:dyDescent="0.2"/>
    <row r="155" s="1" customFormat="1" ht="60" customHeight="1" x14ac:dyDescent="0.2"/>
    <row r="156" s="1" customFormat="1" ht="60" customHeight="1" x14ac:dyDescent="0.2"/>
    <row r="157" s="1" customFormat="1" ht="60" customHeight="1" x14ac:dyDescent="0.2"/>
    <row r="158" s="1" customFormat="1" ht="60" customHeight="1" x14ac:dyDescent="0.2"/>
    <row r="159" s="1" customFormat="1" ht="60" customHeight="1" x14ac:dyDescent="0.2"/>
    <row r="160" s="1" customFormat="1" ht="60" customHeight="1" x14ac:dyDescent="0.2"/>
    <row r="161" s="1" customFormat="1" ht="60" customHeight="1" x14ac:dyDescent="0.2"/>
    <row r="162" s="1" customFormat="1" ht="60" customHeight="1" x14ac:dyDescent="0.2"/>
    <row r="163" s="1" customFormat="1" ht="60" customHeight="1" x14ac:dyDescent="0.2"/>
    <row r="164" s="1" customFormat="1" ht="60" customHeight="1" x14ac:dyDescent="0.2"/>
    <row r="165" s="1" customFormat="1" ht="60" customHeight="1" x14ac:dyDescent="0.2"/>
    <row r="166" s="1" customFormat="1" ht="60" customHeight="1" x14ac:dyDescent="0.2"/>
    <row r="167" s="1" customFormat="1" ht="60" customHeight="1" x14ac:dyDescent="0.2"/>
    <row r="168" s="1" customFormat="1" ht="60" customHeight="1" x14ac:dyDescent="0.2"/>
    <row r="169" s="1" customFormat="1" ht="60" customHeight="1" x14ac:dyDescent="0.2"/>
    <row r="170" s="1" customFormat="1" ht="60" customHeight="1" x14ac:dyDescent="0.2"/>
    <row r="171" s="1" customFormat="1" ht="60" customHeight="1" x14ac:dyDescent="0.2"/>
    <row r="172" s="1" customFormat="1" ht="60" customHeight="1" x14ac:dyDescent="0.2"/>
    <row r="173" s="1" customFormat="1" ht="60" customHeight="1" x14ac:dyDescent="0.2"/>
    <row r="174" s="1" customFormat="1" ht="60" customHeight="1" x14ac:dyDescent="0.2"/>
    <row r="175" s="1" customFormat="1" ht="60" customHeight="1" x14ac:dyDescent="0.2"/>
    <row r="176" s="1" customFormat="1" ht="60" customHeight="1" x14ac:dyDescent="0.2"/>
    <row r="177" s="1" customFormat="1" ht="60" customHeight="1" x14ac:dyDescent="0.2"/>
    <row r="178" s="1" customFormat="1" ht="60" customHeight="1" x14ac:dyDescent="0.2"/>
    <row r="179" s="1" customFormat="1" ht="60" customHeight="1" x14ac:dyDescent="0.2"/>
    <row r="180" s="1" customFormat="1" ht="60" customHeight="1" x14ac:dyDescent="0.2"/>
    <row r="181" s="1" customFormat="1" ht="60" customHeight="1" x14ac:dyDescent="0.2"/>
    <row r="182" s="1" customFormat="1" ht="60" customHeight="1" x14ac:dyDescent="0.2"/>
    <row r="183" s="1" customFormat="1" ht="60" customHeight="1" x14ac:dyDescent="0.2"/>
    <row r="184" s="1" customFormat="1" ht="60" customHeight="1" x14ac:dyDescent="0.2"/>
    <row r="185" s="1" customFormat="1" ht="60" customHeight="1" x14ac:dyDescent="0.2"/>
    <row r="186" s="1" customFormat="1" ht="60" customHeight="1" x14ac:dyDescent="0.2"/>
    <row r="187" s="1" customFormat="1" ht="60" customHeight="1" x14ac:dyDescent="0.2"/>
    <row r="188" s="1" customFormat="1" ht="60" customHeight="1" x14ac:dyDescent="0.2"/>
    <row r="189" s="1" customFormat="1" ht="60" customHeight="1" x14ac:dyDescent="0.2"/>
    <row r="190" s="1" customFormat="1" ht="60" customHeight="1" x14ac:dyDescent="0.2"/>
    <row r="191" s="1" customFormat="1" ht="60" customHeight="1" x14ac:dyDescent="0.2"/>
    <row r="192" s="1" customFormat="1" ht="60" customHeight="1" x14ac:dyDescent="0.2"/>
    <row r="193" s="1" customFormat="1" ht="60" customHeight="1" x14ac:dyDescent="0.2"/>
    <row r="194" s="1" customFormat="1" ht="60" customHeight="1" x14ac:dyDescent="0.2"/>
    <row r="195" s="1" customFormat="1" ht="60" customHeight="1" x14ac:dyDescent="0.2"/>
    <row r="196" s="1" customFormat="1" ht="60" customHeight="1" x14ac:dyDescent="0.2"/>
    <row r="197" s="1" customFormat="1" ht="60" customHeight="1" x14ac:dyDescent="0.2"/>
    <row r="198" s="1" customFormat="1" ht="60" customHeight="1" x14ac:dyDescent="0.2"/>
    <row r="199" s="1" customFormat="1" ht="60" customHeight="1" x14ac:dyDescent="0.2"/>
    <row r="200" s="1" customFormat="1" ht="60" customHeight="1" x14ac:dyDescent="0.2"/>
    <row r="201" s="1" customFormat="1" ht="60" customHeight="1" x14ac:dyDescent="0.2"/>
    <row r="202" s="1" customFormat="1" ht="60" customHeight="1" x14ac:dyDescent="0.2"/>
    <row r="203" s="1" customFormat="1" ht="60" customHeight="1" x14ac:dyDescent="0.2"/>
    <row r="204" s="1" customFormat="1" ht="60" customHeight="1" x14ac:dyDescent="0.2"/>
    <row r="205" s="1" customFormat="1" ht="60" customHeight="1" x14ac:dyDescent="0.2"/>
    <row r="206" s="1" customFormat="1" ht="60" customHeight="1" x14ac:dyDescent="0.2"/>
    <row r="207" s="1" customFormat="1" ht="60" customHeight="1" x14ac:dyDescent="0.2"/>
    <row r="208" s="1" customFormat="1" ht="60" customHeight="1" x14ac:dyDescent="0.2"/>
    <row r="209" s="1" customFormat="1" ht="60" customHeight="1" x14ac:dyDescent="0.2"/>
    <row r="210" s="1" customFormat="1" ht="60" customHeight="1" x14ac:dyDescent="0.2"/>
    <row r="211" s="1" customFormat="1" ht="60" customHeight="1" x14ac:dyDescent="0.2"/>
    <row r="212" s="1" customFormat="1" ht="60" customHeight="1" x14ac:dyDescent="0.2"/>
    <row r="213" s="1" customFormat="1" ht="60" customHeight="1" x14ac:dyDescent="0.2"/>
    <row r="214" s="1" customFormat="1" ht="60" customHeight="1" x14ac:dyDescent="0.2"/>
    <row r="215" s="1" customFormat="1" ht="60" customHeight="1" x14ac:dyDescent="0.2"/>
    <row r="216" s="1" customFormat="1" ht="60" customHeight="1" x14ac:dyDescent="0.2"/>
    <row r="217" s="1" customFormat="1" ht="60" customHeight="1" x14ac:dyDescent="0.2"/>
    <row r="218" s="1" customFormat="1" ht="60" customHeight="1" x14ac:dyDescent="0.2"/>
    <row r="219" s="1" customFormat="1" ht="60" customHeight="1" x14ac:dyDescent="0.2"/>
    <row r="220" s="1" customFormat="1" ht="60" customHeight="1" x14ac:dyDescent="0.2"/>
    <row r="221" s="1" customFormat="1" ht="60" customHeight="1" x14ac:dyDescent="0.2"/>
    <row r="222" s="1" customFormat="1" ht="60" customHeight="1" x14ac:dyDescent="0.2"/>
    <row r="223" s="1" customFormat="1" ht="60" customHeight="1" x14ac:dyDescent="0.2"/>
    <row r="224" s="1" customFormat="1" ht="60" customHeight="1" x14ac:dyDescent="0.2"/>
    <row r="225" s="1" customFormat="1" ht="60" customHeight="1" x14ac:dyDescent="0.2"/>
    <row r="226" s="1" customFormat="1" ht="60" customHeight="1" x14ac:dyDescent="0.2"/>
    <row r="227" s="1" customFormat="1" ht="60" customHeight="1" x14ac:dyDescent="0.2"/>
    <row r="228" s="1" customFormat="1" ht="60" customHeight="1" x14ac:dyDescent="0.2"/>
    <row r="229" s="1" customFormat="1" ht="60" customHeight="1" x14ac:dyDescent="0.2"/>
    <row r="230" s="1" customFormat="1" ht="60" customHeight="1" x14ac:dyDescent="0.2"/>
    <row r="231" s="1" customFormat="1" ht="60" customHeight="1" x14ac:dyDescent="0.2"/>
    <row r="232" s="1" customFormat="1" ht="60" customHeight="1" x14ac:dyDescent="0.2"/>
    <row r="233" s="1" customFormat="1" ht="60" customHeight="1" x14ac:dyDescent="0.2"/>
    <row r="234" s="1" customFormat="1" ht="60" customHeight="1" x14ac:dyDescent="0.2"/>
    <row r="235" s="1" customFormat="1" ht="60" customHeight="1" x14ac:dyDescent="0.2"/>
    <row r="236" s="1" customFormat="1" ht="60" customHeight="1" x14ac:dyDescent="0.2"/>
    <row r="237" s="1" customFormat="1" ht="60" customHeight="1" x14ac:dyDescent="0.2"/>
    <row r="238" s="1" customFormat="1" ht="60" customHeight="1" x14ac:dyDescent="0.2"/>
    <row r="239" s="1" customFormat="1" ht="60" customHeight="1" x14ac:dyDescent="0.2"/>
    <row r="240" s="1" customFormat="1" ht="60" customHeight="1" x14ac:dyDescent="0.2"/>
    <row r="241" s="1" customFormat="1" ht="60" customHeight="1" x14ac:dyDescent="0.2"/>
    <row r="242" s="1" customFormat="1" ht="60" customHeight="1" x14ac:dyDescent="0.2"/>
    <row r="243" s="1" customFormat="1" ht="60" customHeight="1" x14ac:dyDescent="0.2"/>
    <row r="244" s="1" customFormat="1" ht="60" customHeight="1" x14ac:dyDescent="0.2"/>
    <row r="245" s="1" customFormat="1" ht="60" customHeight="1" x14ac:dyDescent="0.2"/>
    <row r="246" s="1" customFormat="1" ht="60" customHeight="1" x14ac:dyDescent="0.2"/>
    <row r="247" s="1" customFormat="1" ht="60" customHeight="1" x14ac:dyDescent="0.2"/>
    <row r="248" s="1" customFormat="1" ht="60" customHeight="1" x14ac:dyDescent="0.2"/>
    <row r="249" s="1" customFormat="1" ht="60" customHeight="1" x14ac:dyDescent="0.2"/>
    <row r="250" s="1" customFormat="1" ht="60" customHeight="1" x14ac:dyDescent="0.2"/>
    <row r="251" s="1" customFormat="1" ht="60" customHeight="1" x14ac:dyDescent="0.2"/>
    <row r="252" s="1" customFormat="1" ht="60" customHeight="1" x14ac:dyDescent="0.2"/>
    <row r="253" s="1" customFormat="1" ht="60" customHeight="1" x14ac:dyDescent="0.2"/>
    <row r="254" s="1" customFormat="1" ht="60" customHeight="1" x14ac:dyDescent="0.2"/>
    <row r="255" s="1" customFormat="1" ht="60" customHeight="1" x14ac:dyDescent="0.2"/>
    <row r="256" s="1" customFormat="1" ht="60" customHeight="1" x14ac:dyDescent="0.2"/>
    <row r="257" s="1" customFormat="1" ht="60" customHeight="1" x14ac:dyDescent="0.2"/>
    <row r="258" s="1" customFormat="1" ht="60" customHeight="1" x14ac:dyDescent="0.2"/>
    <row r="259" s="1" customFormat="1" ht="60" customHeight="1" x14ac:dyDescent="0.2"/>
    <row r="260" s="1" customFormat="1" ht="60" customHeight="1" x14ac:dyDescent="0.2"/>
    <row r="261" s="1" customFormat="1" ht="60" customHeight="1" x14ac:dyDescent="0.2"/>
    <row r="262" s="1" customFormat="1" ht="60" customHeight="1" x14ac:dyDescent="0.2"/>
    <row r="263" s="1" customFormat="1" ht="60" customHeight="1" x14ac:dyDescent="0.2"/>
    <row r="264" s="1" customFormat="1" ht="60" customHeight="1" x14ac:dyDescent="0.2"/>
    <row r="265" s="1" customFormat="1" ht="60" customHeight="1" x14ac:dyDescent="0.2"/>
    <row r="266" s="1" customFormat="1" ht="60" customHeight="1" x14ac:dyDescent="0.2"/>
    <row r="267" s="1" customFormat="1" ht="60" customHeight="1" x14ac:dyDescent="0.2"/>
    <row r="268" s="1" customFormat="1" ht="60" customHeight="1" x14ac:dyDescent="0.2"/>
    <row r="269" s="1" customFormat="1" ht="60" customHeight="1" x14ac:dyDescent="0.2"/>
    <row r="270" s="1" customFormat="1" ht="60" customHeight="1" x14ac:dyDescent="0.2"/>
    <row r="271" s="1" customFormat="1" ht="60" customHeight="1" x14ac:dyDescent="0.2"/>
    <row r="272" s="1" customFormat="1" ht="60" customHeight="1" x14ac:dyDescent="0.2"/>
    <row r="273" s="1" customFormat="1" ht="60" customHeight="1" x14ac:dyDescent="0.2"/>
    <row r="274" s="1" customFormat="1" ht="60" customHeight="1" x14ac:dyDescent="0.2"/>
    <row r="275" s="1" customFormat="1" ht="60" customHeight="1" x14ac:dyDescent="0.2"/>
    <row r="276" s="1" customFormat="1" ht="60" customHeight="1" x14ac:dyDescent="0.2"/>
    <row r="277" s="1" customFormat="1" ht="60" customHeight="1" x14ac:dyDescent="0.2"/>
    <row r="278" s="1" customFormat="1" ht="60" customHeight="1" x14ac:dyDescent="0.2"/>
    <row r="279" s="1" customFormat="1" ht="60" customHeight="1" x14ac:dyDescent="0.2"/>
    <row r="280" s="1" customFormat="1" ht="60" customHeight="1" x14ac:dyDescent="0.2"/>
    <row r="281" s="1" customFormat="1" ht="60" customHeight="1" x14ac:dyDescent="0.2"/>
    <row r="282" s="1" customFormat="1" ht="60" customHeight="1" x14ac:dyDescent="0.2"/>
    <row r="283" s="1" customFormat="1" ht="60" customHeight="1" x14ac:dyDescent="0.2"/>
    <row r="284" s="1" customFormat="1" ht="60" customHeight="1" x14ac:dyDescent="0.2"/>
    <row r="285" s="1" customFormat="1" ht="60" customHeight="1" x14ac:dyDescent="0.2"/>
    <row r="286" s="1" customFormat="1" ht="60" customHeight="1" x14ac:dyDescent="0.2"/>
    <row r="287" s="1" customFormat="1" ht="60" customHeight="1" x14ac:dyDescent="0.2"/>
    <row r="288" s="1" customFormat="1" ht="60" customHeight="1" x14ac:dyDescent="0.2"/>
    <row r="289" s="1" customFormat="1" ht="60" customHeight="1" x14ac:dyDescent="0.2"/>
    <row r="290" s="1" customFormat="1" ht="60" customHeight="1" x14ac:dyDescent="0.2"/>
    <row r="291" s="1" customFormat="1" ht="60" customHeight="1" x14ac:dyDescent="0.2"/>
    <row r="292" s="1" customFormat="1" ht="60" customHeight="1" x14ac:dyDescent="0.2"/>
    <row r="293" s="1" customFormat="1" ht="60" customHeight="1" x14ac:dyDescent="0.2"/>
    <row r="294" s="1" customFormat="1" ht="60" customHeight="1" x14ac:dyDescent="0.2"/>
    <row r="295" s="1" customFormat="1" ht="60" customHeight="1" x14ac:dyDescent="0.2"/>
    <row r="296" s="1" customFormat="1" ht="60" customHeight="1" x14ac:dyDescent="0.2"/>
    <row r="297" s="1" customFormat="1" ht="60" customHeight="1" x14ac:dyDescent="0.2"/>
    <row r="298" s="1" customFormat="1" ht="60" customHeight="1" x14ac:dyDescent="0.2"/>
    <row r="299" s="1" customFormat="1" ht="60" customHeight="1" x14ac:dyDescent="0.2"/>
    <row r="300" s="1" customFormat="1" ht="60" customHeight="1" x14ac:dyDescent="0.2"/>
    <row r="301" s="1" customFormat="1" ht="60" customHeight="1" x14ac:dyDescent="0.2"/>
    <row r="302" s="1" customFormat="1" ht="60" customHeight="1" x14ac:dyDescent="0.2"/>
    <row r="303" s="1" customFormat="1" ht="60" customHeight="1" x14ac:dyDescent="0.2"/>
    <row r="304" s="1" customFormat="1" ht="60" customHeight="1" x14ac:dyDescent="0.2"/>
    <row r="305" s="1" customFormat="1" ht="60" customHeight="1" x14ac:dyDescent="0.2"/>
    <row r="306" s="1" customFormat="1" ht="60" customHeight="1" x14ac:dyDescent="0.2"/>
    <row r="307" s="1" customFormat="1" ht="60" customHeight="1" x14ac:dyDescent="0.2"/>
    <row r="308" s="1" customFormat="1" ht="60" customHeight="1" x14ac:dyDescent="0.2"/>
    <row r="309" s="1" customFormat="1" ht="60" customHeight="1" x14ac:dyDescent="0.2"/>
    <row r="310" s="1" customFormat="1" ht="60" customHeight="1" x14ac:dyDescent="0.2"/>
    <row r="311" s="1" customFormat="1" ht="60" customHeight="1" x14ac:dyDescent="0.2"/>
    <row r="312" s="1" customFormat="1" ht="60" customHeight="1" x14ac:dyDescent="0.2"/>
    <row r="313" s="1" customFormat="1" ht="60" customHeight="1" x14ac:dyDescent="0.2"/>
    <row r="314" s="1" customFormat="1" ht="60" customHeight="1" x14ac:dyDescent="0.2"/>
    <row r="315" s="1" customFormat="1" ht="60" customHeight="1" x14ac:dyDescent="0.2"/>
    <row r="316" s="1" customFormat="1" ht="60" customHeight="1" x14ac:dyDescent="0.2"/>
    <row r="317" s="1" customFormat="1" ht="60" customHeight="1" x14ac:dyDescent="0.2"/>
    <row r="318" s="1" customFormat="1" ht="60" customHeight="1" x14ac:dyDescent="0.2"/>
    <row r="319" s="1" customFormat="1" ht="60" customHeight="1" x14ac:dyDescent="0.2"/>
    <row r="320" s="1" customFormat="1" ht="60" customHeight="1" x14ac:dyDescent="0.2"/>
    <row r="321" s="1" customFormat="1" ht="60" customHeight="1" x14ac:dyDescent="0.2"/>
    <row r="322" s="1" customFormat="1" ht="60" customHeight="1" x14ac:dyDescent="0.2"/>
    <row r="323" s="1" customFormat="1" ht="60" customHeight="1" x14ac:dyDescent="0.2"/>
    <row r="324" s="1" customFormat="1" ht="60" customHeight="1" x14ac:dyDescent="0.2"/>
    <row r="325" s="1" customFormat="1" ht="60" customHeight="1" x14ac:dyDescent="0.2"/>
    <row r="326" s="1" customFormat="1" ht="60" customHeight="1" x14ac:dyDescent="0.2"/>
    <row r="327" s="1" customFormat="1" ht="60" customHeight="1" x14ac:dyDescent="0.2"/>
    <row r="328" s="1" customFormat="1" ht="60" customHeight="1" x14ac:dyDescent="0.2"/>
    <row r="329" s="1" customFormat="1" ht="60" customHeight="1" x14ac:dyDescent="0.2"/>
    <row r="330" s="1" customFormat="1" ht="60" customHeight="1" x14ac:dyDescent="0.2"/>
    <row r="331" s="1" customFormat="1" ht="60" customHeight="1" x14ac:dyDescent="0.2"/>
    <row r="332" s="1" customFormat="1" ht="60" customHeight="1" x14ac:dyDescent="0.2"/>
    <row r="333" s="1" customFormat="1" ht="60" customHeight="1" x14ac:dyDescent="0.2"/>
    <row r="334" s="1" customFormat="1" ht="60" customHeight="1" x14ac:dyDescent="0.2"/>
    <row r="335" s="1" customFormat="1" ht="60" customHeight="1" x14ac:dyDescent="0.2"/>
    <row r="336" s="1" customFormat="1" ht="60" customHeight="1" x14ac:dyDescent="0.2"/>
    <row r="337" s="1" customFormat="1" ht="60" customHeight="1" x14ac:dyDescent="0.2"/>
    <row r="338" s="1" customFormat="1" ht="60" customHeight="1" x14ac:dyDescent="0.2"/>
    <row r="339" s="1" customFormat="1" ht="60" customHeight="1" x14ac:dyDescent="0.2"/>
    <row r="340" s="1" customFormat="1" ht="60" customHeight="1" x14ac:dyDescent="0.2"/>
    <row r="341" s="1" customFormat="1" ht="60" customHeight="1" x14ac:dyDescent="0.2"/>
    <row r="342" s="1" customFormat="1" ht="60" customHeight="1" x14ac:dyDescent="0.2"/>
    <row r="343" s="1" customFormat="1" ht="60" customHeight="1" x14ac:dyDescent="0.2"/>
    <row r="344" s="1" customFormat="1" ht="60" customHeight="1" x14ac:dyDescent="0.2"/>
    <row r="345" s="1" customFormat="1" ht="60" customHeight="1" x14ac:dyDescent="0.2"/>
    <row r="346" s="1" customFormat="1" ht="60" customHeight="1" x14ac:dyDescent="0.2"/>
    <row r="347" s="1" customFormat="1" ht="60" customHeight="1" x14ac:dyDescent="0.2"/>
    <row r="348" s="1" customFormat="1" ht="60" customHeight="1" x14ac:dyDescent="0.2"/>
    <row r="349" s="1" customFormat="1" ht="60" customHeight="1" x14ac:dyDescent="0.2"/>
    <row r="350" s="1" customFormat="1" ht="60" customHeight="1" x14ac:dyDescent="0.2"/>
    <row r="351" s="1" customFormat="1" ht="60" customHeight="1" x14ac:dyDescent="0.2"/>
    <row r="352" s="1" customFormat="1" ht="60" customHeight="1" x14ac:dyDescent="0.2"/>
    <row r="353" s="1" customFormat="1" ht="60" customHeight="1" x14ac:dyDescent="0.2"/>
    <row r="354" s="1" customFormat="1" ht="60" customHeight="1" x14ac:dyDescent="0.2"/>
    <row r="355" s="1" customFormat="1" ht="60" customHeight="1" x14ac:dyDescent="0.2"/>
    <row r="356" s="1" customFormat="1" ht="60" customHeight="1" x14ac:dyDescent="0.2"/>
    <row r="357" s="1" customFormat="1" ht="60" customHeight="1" x14ac:dyDescent="0.2"/>
    <row r="358" s="1" customFormat="1" ht="60" customHeight="1" x14ac:dyDescent="0.2"/>
    <row r="359" s="1" customFormat="1" ht="60" customHeight="1" x14ac:dyDescent="0.2"/>
    <row r="360" s="1" customFormat="1" ht="60" customHeight="1" x14ac:dyDescent="0.2"/>
    <row r="361" s="1" customFormat="1" ht="60" customHeight="1" x14ac:dyDescent="0.2"/>
    <row r="362" s="1" customFormat="1" ht="60" customHeight="1" x14ac:dyDescent="0.2"/>
    <row r="363" s="1" customFormat="1" ht="60" customHeight="1" x14ac:dyDescent="0.2"/>
    <row r="364" s="1" customFormat="1" ht="60" customHeight="1" x14ac:dyDescent="0.2"/>
    <row r="365" s="1" customFormat="1" ht="60" customHeight="1" x14ac:dyDescent="0.2"/>
    <row r="366" s="1" customFormat="1" ht="60" customHeight="1" x14ac:dyDescent="0.2"/>
    <row r="367" s="1" customFormat="1" ht="60" customHeight="1" x14ac:dyDescent="0.2"/>
    <row r="368" s="1" customFormat="1" ht="60" customHeight="1" x14ac:dyDescent="0.2"/>
    <row r="369" s="1" customFormat="1" ht="60" customHeight="1" x14ac:dyDescent="0.2"/>
    <row r="370" s="1" customFormat="1" ht="60" customHeight="1" x14ac:dyDescent="0.2"/>
    <row r="371" s="1" customFormat="1" ht="60" customHeight="1" x14ac:dyDescent="0.2"/>
    <row r="372" s="1" customFormat="1" ht="60" customHeight="1" x14ac:dyDescent="0.2"/>
    <row r="373" s="1" customFormat="1" ht="60" customHeight="1" x14ac:dyDescent="0.2"/>
    <row r="374" s="1" customFormat="1" ht="60" customHeight="1" x14ac:dyDescent="0.2"/>
    <row r="375" s="1" customFormat="1" ht="60" customHeight="1" x14ac:dyDescent="0.2"/>
    <row r="376" s="1" customFormat="1" ht="60" customHeight="1" x14ac:dyDescent="0.2"/>
    <row r="377" s="1" customFormat="1" ht="60" customHeight="1" x14ac:dyDescent="0.2"/>
    <row r="378" s="1" customFormat="1" ht="60" customHeight="1" x14ac:dyDescent="0.2"/>
    <row r="379" s="1" customFormat="1" ht="60" customHeight="1" x14ac:dyDescent="0.2"/>
    <row r="380" s="1" customFormat="1" ht="60" customHeight="1" x14ac:dyDescent="0.2"/>
    <row r="381" s="1" customFormat="1" ht="60" customHeight="1" x14ac:dyDescent="0.2"/>
    <row r="382" s="1" customFormat="1" ht="60" customHeight="1" x14ac:dyDescent="0.2"/>
    <row r="383" s="1" customFormat="1" ht="60" customHeight="1" x14ac:dyDescent="0.2"/>
    <row r="384" s="1" customFormat="1" ht="60" customHeight="1" x14ac:dyDescent="0.2"/>
    <row r="385" s="1" customFormat="1" ht="60" customHeight="1" x14ac:dyDescent="0.2"/>
    <row r="386" s="1" customFormat="1" ht="60" customHeight="1" x14ac:dyDescent="0.2"/>
    <row r="387" s="1" customFormat="1" ht="60" customHeight="1" x14ac:dyDescent="0.2"/>
    <row r="388" s="1" customFormat="1" ht="60" customHeight="1" x14ac:dyDescent="0.2"/>
    <row r="389" s="1" customFormat="1" ht="60" customHeight="1" x14ac:dyDescent="0.2"/>
    <row r="390" s="1" customFormat="1" ht="60" customHeight="1" x14ac:dyDescent="0.2"/>
    <row r="391" s="1" customFormat="1" ht="60" customHeight="1" x14ac:dyDescent="0.2"/>
    <row r="392" s="1" customFormat="1" ht="60" customHeight="1" x14ac:dyDescent="0.2"/>
    <row r="393" s="1" customFormat="1" ht="60" customHeight="1" x14ac:dyDescent="0.2"/>
    <row r="394" s="1" customFormat="1" ht="60" customHeight="1" x14ac:dyDescent="0.2"/>
    <row r="395" s="1" customFormat="1" ht="60" customHeight="1" x14ac:dyDescent="0.2"/>
    <row r="396" s="1" customFormat="1" ht="60" customHeight="1" x14ac:dyDescent="0.2"/>
    <row r="397" s="1" customFormat="1" ht="60" customHeight="1" x14ac:dyDescent="0.2"/>
    <row r="398" s="1" customFormat="1" ht="60" customHeight="1" x14ac:dyDescent="0.2"/>
    <row r="399" s="1" customFormat="1" ht="60" customHeight="1" x14ac:dyDescent="0.2"/>
    <row r="400" s="1" customFormat="1" ht="60" customHeight="1" x14ac:dyDescent="0.2"/>
    <row r="401" s="1" customFormat="1" ht="60" customHeight="1" x14ac:dyDescent="0.2"/>
    <row r="402" s="1" customFormat="1" ht="60" customHeight="1" x14ac:dyDescent="0.2"/>
    <row r="403" s="1" customFormat="1" ht="60" customHeight="1" x14ac:dyDescent="0.2"/>
    <row r="404" s="1" customFormat="1" ht="60" customHeight="1" x14ac:dyDescent="0.2"/>
    <row r="405" s="1" customFormat="1" ht="60" customHeight="1" x14ac:dyDescent="0.2"/>
    <row r="406" s="1" customFormat="1" ht="60" customHeight="1" x14ac:dyDescent="0.2"/>
    <row r="407" s="1" customFormat="1" ht="60" customHeight="1" x14ac:dyDescent="0.2"/>
    <row r="408" s="1" customFormat="1" ht="60" customHeight="1" x14ac:dyDescent="0.2"/>
    <row r="409" s="1" customFormat="1" ht="60" customHeight="1" x14ac:dyDescent="0.2"/>
    <row r="410" s="1" customFormat="1" ht="60" customHeight="1" x14ac:dyDescent="0.2"/>
    <row r="411" s="1" customFormat="1" ht="60" customHeight="1" x14ac:dyDescent="0.2"/>
    <row r="412" s="1" customFormat="1" ht="60" customHeight="1" x14ac:dyDescent="0.2"/>
    <row r="413" s="1" customFormat="1" ht="60" customHeight="1" x14ac:dyDescent="0.2"/>
    <row r="414" s="1" customFormat="1" ht="60" customHeight="1" x14ac:dyDescent="0.2"/>
    <row r="415" s="1" customFormat="1" ht="60" customHeight="1" x14ac:dyDescent="0.2"/>
    <row r="416" s="1" customFormat="1" ht="60" customHeight="1" x14ac:dyDescent="0.2"/>
    <row r="417" s="1" customFormat="1" ht="60" customHeight="1" x14ac:dyDescent="0.2"/>
    <row r="418" s="1" customFormat="1" ht="60" customHeight="1" x14ac:dyDescent="0.2"/>
    <row r="419" s="1" customFormat="1" ht="60" customHeight="1" x14ac:dyDescent="0.2"/>
    <row r="420" s="1" customFormat="1" ht="60" customHeight="1" x14ac:dyDescent="0.2"/>
    <row r="421" s="1" customFormat="1" ht="60" customHeight="1" x14ac:dyDescent="0.2"/>
    <row r="422" s="1" customFormat="1" ht="60" customHeight="1" x14ac:dyDescent="0.2"/>
    <row r="423" s="1" customFormat="1" ht="60" customHeight="1" x14ac:dyDescent="0.2"/>
    <row r="424" s="1" customFormat="1" ht="60" customHeight="1" x14ac:dyDescent="0.2"/>
    <row r="425" s="1" customFormat="1" ht="60" customHeight="1" x14ac:dyDescent="0.2"/>
    <row r="426" s="1" customFormat="1" ht="60" customHeight="1" x14ac:dyDescent="0.2"/>
    <row r="427" s="1" customFormat="1" ht="60" customHeight="1" x14ac:dyDescent="0.2"/>
    <row r="428" s="1" customFormat="1" ht="60" customHeight="1" x14ac:dyDescent="0.2"/>
    <row r="429" s="1" customFormat="1" ht="60" customHeight="1" x14ac:dyDescent="0.2"/>
    <row r="430" s="1" customFormat="1" ht="60" customHeight="1" x14ac:dyDescent="0.2"/>
    <row r="431" s="1" customFormat="1" ht="60" customHeight="1" x14ac:dyDescent="0.2"/>
    <row r="432" s="1" customFormat="1" ht="60" customHeight="1" x14ac:dyDescent="0.2"/>
    <row r="433" s="1" customFormat="1" ht="60" customHeight="1" x14ac:dyDescent="0.2"/>
    <row r="434" s="1" customFormat="1" ht="60" customHeight="1" x14ac:dyDescent="0.2"/>
    <row r="435" s="1" customFormat="1" ht="60" customHeight="1" x14ac:dyDescent="0.2"/>
    <row r="436" s="1" customFormat="1" ht="60" customHeight="1" x14ac:dyDescent="0.2"/>
    <row r="437" s="1" customFormat="1" ht="60" customHeight="1" x14ac:dyDescent="0.2"/>
    <row r="438" s="1" customFormat="1" ht="60" customHeight="1" x14ac:dyDescent="0.2"/>
    <row r="439" s="1" customFormat="1" ht="60" customHeight="1" x14ac:dyDescent="0.2"/>
    <row r="440" s="1" customFormat="1" ht="60" customHeight="1" x14ac:dyDescent="0.2"/>
    <row r="441" s="1" customFormat="1" ht="60" customHeight="1" x14ac:dyDescent="0.2"/>
    <row r="442" s="1" customFormat="1" ht="60" customHeight="1" x14ac:dyDescent="0.2"/>
    <row r="443" s="1" customFormat="1" ht="60" customHeight="1" x14ac:dyDescent="0.2"/>
    <row r="444" s="1" customFormat="1" ht="60" customHeight="1" x14ac:dyDescent="0.2"/>
    <row r="445" s="1" customFormat="1" ht="60" customHeight="1" x14ac:dyDescent="0.2"/>
    <row r="446" s="1" customFormat="1" ht="60" customHeight="1" x14ac:dyDescent="0.2"/>
    <row r="447" s="1" customFormat="1" ht="60" customHeight="1" x14ac:dyDescent="0.2"/>
    <row r="448" s="1" customFormat="1" ht="60" customHeight="1" x14ac:dyDescent="0.2"/>
    <row r="449" s="1" customFormat="1" ht="60" customHeight="1" x14ac:dyDescent="0.2"/>
    <row r="450" s="1" customFormat="1" ht="60" customHeight="1" x14ac:dyDescent="0.2"/>
    <row r="451" s="1" customFormat="1" ht="60" customHeight="1" x14ac:dyDescent="0.2"/>
    <row r="452" s="1" customFormat="1" ht="60" customHeight="1" x14ac:dyDescent="0.2"/>
    <row r="453" s="1" customFormat="1" ht="60" customHeight="1" x14ac:dyDescent="0.2"/>
    <row r="454" s="1" customFormat="1" ht="60" customHeight="1" x14ac:dyDescent="0.2"/>
    <row r="455" s="1" customFormat="1" ht="60" customHeight="1" x14ac:dyDescent="0.2"/>
    <row r="456" s="1" customFormat="1" ht="60" customHeight="1" x14ac:dyDescent="0.2"/>
    <row r="457" s="1" customFormat="1" ht="60" customHeight="1" x14ac:dyDescent="0.2"/>
    <row r="458" s="1" customFormat="1" ht="60" customHeight="1" x14ac:dyDescent="0.2"/>
    <row r="459" s="1" customFormat="1" ht="60" customHeight="1" x14ac:dyDescent="0.2"/>
    <row r="460" s="1" customFormat="1" ht="60" customHeight="1" x14ac:dyDescent="0.2"/>
    <row r="461" s="1" customFormat="1" ht="60" customHeight="1" x14ac:dyDescent="0.2"/>
    <row r="462" s="1" customFormat="1" ht="60" customHeight="1" x14ac:dyDescent="0.2"/>
    <row r="463" s="1" customFormat="1" ht="60" customHeight="1" x14ac:dyDescent="0.2"/>
    <row r="464" s="1" customFormat="1" ht="60" customHeight="1" x14ac:dyDescent="0.2"/>
    <row r="465" s="1" customFormat="1" ht="60" customHeight="1" x14ac:dyDescent="0.2"/>
    <row r="466" s="1" customFormat="1" ht="60" customHeight="1" x14ac:dyDescent="0.2"/>
    <row r="467" s="1" customFormat="1" ht="60" customHeight="1" x14ac:dyDescent="0.2"/>
    <row r="468" s="1" customFormat="1" ht="60" customHeight="1" x14ac:dyDescent="0.2"/>
    <row r="469" s="1" customFormat="1" ht="60" customHeight="1" x14ac:dyDescent="0.2"/>
    <row r="470" s="1" customFormat="1" ht="60" customHeight="1" x14ac:dyDescent="0.2"/>
    <row r="471" s="1" customFormat="1" ht="60" customHeight="1" x14ac:dyDescent="0.2"/>
    <row r="472" s="1" customFormat="1" ht="60" customHeight="1" x14ac:dyDescent="0.2"/>
    <row r="473" s="1" customFormat="1" ht="60" customHeight="1" x14ac:dyDescent="0.2"/>
    <row r="474" s="1" customFormat="1" ht="60" customHeight="1" x14ac:dyDescent="0.2"/>
    <row r="475" s="1" customFormat="1" ht="60" customHeight="1" x14ac:dyDescent="0.2"/>
    <row r="476" s="1" customFormat="1" ht="60" customHeight="1" x14ac:dyDescent="0.2"/>
    <row r="477" s="1" customFormat="1" ht="60" customHeight="1" x14ac:dyDescent="0.2"/>
    <row r="478" s="1" customFormat="1" ht="60" customHeight="1" x14ac:dyDescent="0.2"/>
    <row r="479" s="1" customFormat="1" ht="60" customHeight="1" x14ac:dyDescent="0.2"/>
    <row r="480" s="1" customFormat="1" ht="60" customHeight="1" x14ac:dyDescent="0.2"/>
    <row r="481" s="1" customFormat="1" ht="60" customHeight="1" x14ac:dyDescent="0.2"/>
    <row r="482" s="1" customFormat="1" ht="60" customHeight="1" x14ac:dyDescent="0.2"/>
    <row r="483" s="1" customFormat="1" ht="60" customHeight="1" x14ac:dyDescent="0.2"/>
    <row r="484" s="1" customFormat="1" ht="60" customHeight="1" x14ac:dyDescent="0.2"/>
    <row r="485" s="1" customFormat="1" ht="60" customHeight="1" x14ac:dyDescent="0.2"/>
    <row r="486" s="1" customFormat="1" ht="60" customHeight="1" x14ac:dyDescent="0.2"/>
    <row r="487" s="1" customFormat="1" ht="60" customHeight="1" x14ac:dyDescent="0.2"/>
    <row r="488" s="1" customFormat="1" ht="60" customHeight="1" x14ac:dyDescent="0.2"/>
    <row r="489" s="1" customFormat="1" ht="60" customHeight="1" x14ac:dyDescent="0.2"/>
    <row r="490" s="1" customFormat="1" ht="60" customHeight="1" x14ac:dyDescent="0.2"/>
    <row r="491" s="1" customFormat="1" ht="60" customHeight="1" x14ac:dyDescent="0.2"/>
    <row r="492" s="1" customFormat="1" ht="60" customHeight="1" x14ac:dyDescent="0.2"/>
    <row r="493" s="1" customFormat="1" ht="60" customHeight="1" x14ac:dyDescent="0.2"/>
    <row r="494" s="1" customFormat="1" ht="60" customHeight="1" x14ac:dyDescent="0.2"/>
    <row r="495" s="1" customFormat="1" ht="60" customHeight="1" x14ac:dyDescent="0.2"/>
    <row r="496" s="1" customFormat="1" ht="60" customHeight="1" x14ac:dyDescent="0.2"/>
    <row r="497" s="1" customFormat="1" ht="60" customHeight="1" x14ac:dyDescent="0.2"/>
    <row r="498" s="1" customFormat="1" ht="60" customHeight="1" x14ac:dyDescent="0.2"/>
    <row r="499" s="1" customFormat="1" ht="60" customHeight="1" x14ac:dyDescent="0.2"/>
    <row r="500" s="1" customFormat="1" ht="60" customHeight="1" x14ac:dyDescent="0.2"/>
    <row r="501" s="1" customFormat="1" ht="60" customHeight="1" x14ac:dyDescent="0.2"/>
    <row r="502" s="1" customFormat="1" ht="60" customHeight="1" x14ac:dyDescent="0.2"/>
    <row r="503" s="1" customFormat="1" ht="60" customHeight="1" x14ac:dyDescent="0.2"/>
    <row r="504" s="1" customFormat="1" ht="60" customHeight="1" x14ac:dyDescent="0.2"/>
    <row r="505" s="1" customFormat="1" ht="60" customHeight="1" x14ac:dyDescent="0.2"/>
    <row r="506" s="1" customFormat="1" ht="60" customHeight="1" x14ac:dyDescent="0.2"/>
    <row r="507" s="1" customFormat="1" ht="60" customHeight="1" x14ac:dyDescent="0.2"/>
    <row r="508" s="1" customFormat="1" ht="60" customHeight="1" x14ac:dyDescent="0.2"/>
    <row r="509" s="1" customFormat="1" ht="60" customHeight="1" x14ac:dyDescent="0.2"/>
    <row r="510" s="1" customFormat="1" ht="60" customHeight="1" x14ac:dyDescent="0.2"/>
    <row r="511" s="1" customFormat="1" ht="60" customHeight="1" x14ac:dyDescent="0.2"/>
    <row r="512" s="1" customFormat="1" ht="60" customHeight="1" x14ac:dyDescent="0.2"/>
    <row r="513" s="1" customFormat="1" ht="60" customHeight="1" x14ac:dyDescent="0.2"/>
    <row r="514" s="1" customFormat="1" ht="60" customHeight="1" x14ac:dyDescent="0.2"/>
    <row r="515" s="1" customFormat="1" ht="60" customHeight="1" x14ac:dyDescent="0.2"/>
    <row r="516" s="1" customFormat="1" ht="60" customHeight="1" x14ac:dyDescent="0.2"/>
    <row r="517" s="1" customFormat="1" ht="60" customHeight="1" x14ac:dyDescent="0.2"/>
    <row r="518" s="1" customFormat="1" ht="60" customHeight="1" x14ac:dyDescent="0.2"/>
    <row r="519" s="1" customFormat="1" ht="60" customHeight="1" x14ac:dyDescent="0.2"/>
    <row r="520" s="1" customFormat="1" ht="60" customHeight="1" x14ac:dyDescent="0.2"/>
    <row r="521" s="1" customFormat="1" ht="60" customHeight="1" x14ac:dyDescent="0.2"/>
    <row r="522" s="1" customFormat="1" ht="60" customHeight="1" x14ac:dyDescent="0.2"/>
    <row r="523" s="1" customFormat="1" ht="60" customHeight="1" x14ac:dyDescent="0.2"/>
    <row r="524" s="1" customFormat="1" ht="60" customHeight="1" x14ac:dyDescent="0.2"/>
    <row r="525" s="1" customFormat="1" ht="60" customHeight="1" x14ac:dyDescent="0.2"/>
    <row r="526" s="1" customFormat="1" ht="60" customHeight="1" x14ac:dyDescent="0.2"/>
    <row r="527" s="1" customFormat="1" ht="60" customHeight="1" x14ac:dyDescent="0.2"/>
    <row r="528" s="1" customFormat="1" ht="60" customHeight="1" x14ac:dyDescent="0.2"/>
    <row r="529" s="1" customFormat="1" ht="60" customHeight="1" x14ac:dyDescent="0.2"/>
    <row r="530" s="1" customFormat="1" ht="60" customHeight="1" x14ac:dyDescent="0.2"/>
    <row r="531" s="1" customFormat="1" ht="60" customHeight="1" x14ac:dyDescent="0.2"/>
    <row r="532" s="1" customFormat="1" ht="60" customHeight="1" x14ac:dyDescent="0.2"/>
    <row r="533" s="1" customFormat="1" ht="60" customHeight="1" x14ac:dyDescent="0.2"/>
    <row r="534" s="1" customFormat="1" ht="60" customHeight="1" x14ac:dyDescent="0.2"/>
    <row r="535" s="1" customFormat="1" ht="60" customHeight="1" x14ac:dyDescent="0.2"/>
    <row r="536" s="1" customFormat="1" ht="60" customHeight="1" x14ac:dyDescent="0.2"/>
    <row r="537" s="1" customFormat="1" ht="60" customHeight="1" x14ac:dyDescent="0.2"/>
    <row r="538" s="1" customFormat="1" ht="60" customHeight="1" x14ac:dyDescent="0.2"/>
    <row r="539" s="1" customFormat="1" ht="60" customHeight="1" x14ac:dyDescent="0.2"/>
    <row r="540" s="1" customFormat="1" ht="60" customHeight="1" x14ac:dyDescent="0.2"/>
    <row r="541" s="1" customFormat="1" ht="60" customHeight="1" x14ac:dyDescent="0.2"/>
    <row r="542" s="1" customFormat="1" ht="60" customHeight="1" x14ac:dyDescent="0.2"/>
    <row r="543" s="1" customFormat="1" ht="60" customHeight="1" x14ac:dyDescent="0.2"/>
    <row r="544" s="1" customFormat="1" ht="60" customHeight="1" x14ac:dyDescent="0.2"/>
    <row r="545" s="1" customFormat="1" ht="60" customHeight="1" x14ac:dyDescent="0.2"/>
    <row r="546" s="1" customFormat="1" ht="60" customHeight="1" x14ac:dyDescent="0.2"/>
    <row r="547" s="1" customFormat="1" ht="60" customHeight="1" x14ac:dyDescent="0.2"/>
    <row r="548" s="1" customFormat="1" ht="60" customHeight="1" x14ac:dyDescent="0.2"/>
    <row r="549" s="1" customFormat="1" ht="60" customHeight="1" x14ac:dyDescent="0.2"/>
    <row r="550" s="1" customFormat="1" ht="60" customHeight="1" x14ac:dyDescent="0.2"/>
    <row r="551" s="1" customFormat="1" ht="60" customHeight="1" x14ac:dyDescent="0.2"/>
    <row r="552" s="1" customFormat="1" ht="60" customHeight="1" x14ac:dyDescent="0.2"/>
    <row r="553" s="1" customFormat="1" ht="60" customHeight="1" x14ac:dyDescent="0.2"/>
    <row r="554" s="1" customFormat="1" ht="60" customHeight="1" x14ac:dyDescent="0.2"/>
    <row r="555" s="1" customFormat="1" ht="60" customHeight="1" x14ac:dyDescent="0.2"/>
    <row r="556" s="1" customFormat="1" ht="60" customHeight="1" x14ac:dyDescent="0.2"/>
    <row r="557" s="1" customFormat="1" ht="60" customHeight="1" x14ac:dyDescent="0.2"/>
    <row r="558" s="1" customFormat="1" ht="60" customHeight="1" x14ac:dyDescent="0.2"/>
    <row r="559" s="1" customFormat="1" ht="60" customHeight="1" x14ac:dyDescent="0.2"/>
    <row r="560" s="1" customFormat="1" ht="60" customHeight="1" x14ac:dyDescent="0.2"/>
    <row r="561" s="1" customFormat="1" ht="60" customHeight="1" x14ac:dyDescent="0.2"/>
    <row r="562" s="1" customFormat="1" ht="60" customHeight="1" x14ac:dyDescent="0.2"/>
    <row r="563" s="1" customFormat="1" ht="60" customHeight="1" x14ac:dyDescent="0.2"/>
    <row r="564" s="1" customFormat="1" ht="60" customHeight="1" x14ac:dyDescent="0.2"/>
    <row r="565" s="1" customFormat="1" ht="60" customHeight="1" x14ac:dyDescent="0.2"/>
    <row r="566" s="1" customFormat="1" ht="60" customHeight="1" x14ac:dyDescent="0.2"/>
    <row r="567" s="1" customFormat="1" ht="60" customHeight="1" x14ac:dyDescent="0.2"/>
    <row r="568" s="1" customFormat="1" ht="60" customHeight="1" x14ac:dyDescent="0.2"/>
    <row r="569" s="1" customFormat="1" ht="60" customHeight="1" x14ac:dyDescent="0.2"/>
    <row r="570" s="1" customFormat="1" ht="60" customHeight="1" x14ac:dyDescent="0.2"/>
    <row r="571" s="1" customFormat="1" ht="60" customHeight="1" x14ac:dyDescent="0.2"/>
    <row r="572" s="1" customFormat="1" ht="60" customHeight="1" x14ac:dyDescent="0.2"/>
    <row r="573" s="1" customFormat="1" ht="60" customHeight="1" x14ac:dyDescent="0.2"/>
    <row r="574" s="1" customFormat="1" ht="60" customHeight="1" x14ac:dyDescent="0.2"/>
    <row r="575" s="1" customFormat="1" ht="60" customHeight="1" x14ac:dyDescent="0.2"/>
    <row r="576" s="1" customFormat="1" ht="60" customHeight="1" x14ac:dyDescent="0.2"/>
    <row r="577" s="1" customFormat="1" ht="60" customHeight="1" x14ac:dyDescent="0.2"/>
    <row r="578" s="1" customFormat="1" ht="60" customHeight="1" x14ac:dyDescent="0.2"/>
    <row r="579" s="1" customFormat="1" ht="60" customHeight="1" x14ac:dyDescent="0.2"/>
    <row r="580" s="1" customFormat="1" ht="60" customHeight="1" x14ac:dyDescent="0.2"/>
    <row r="581" s="1" customFormat="1" ht="60" customHeight="1" x14ac:dyDescent="0.2"/>
    <row r="582" s="1" customFormat="1" ht="60" customHeight="1" x14ac:dyDescent="0.2"/>
    <row r="583" s="1" customFormat="1" ht="60" customHeight="1" x14ac:dyDescent="0.2"/>
    <row r="584" s="1" customFormat="1" ht="60" customHeight="1" x14ac:dyDescent="0.2"/>
    <row r="585" s="1" customFormat="1" ht="60" customHeight="1" x14ac:dyDescent="0.2"/>
    <row r="586" s="1" customFormat="1" ht="60" customHeight="1" x14ac:dyDescent="0.2"/>
    <row r="587" s="1" customFormat="1" ht="60" customHeight="1" x14ac:dyDescent="0.2"/>
    <row r="588" s="1" customFormat="1" ht="60" customHeight="1" x14ac:dyDescent="0.2"/>
    <row r="589" s="1" customFormat="1" ht="60" customHeight="1" x14ac:dyDescent="0.2"/>
    <row r="590" s="1" customFormat="1" ht="60" customHeight="1" x14ac:dyDescent="0.2"/>
    <row r="591" s="1" customFormat="1" ht="60" customHeight="1" x14ac:dyDescent="0.2"/>
    <row r="592" s="1" customFormat="1" ht="60" customHeight="1" x14ac:dyDescent="0.2"/>
    <row r="593" s="1" customFormat="1" ht="60" customHeight="1" x14ac:dyDescent="0.2"/>
    <row r="594" s="1" customFormat="1" ht="60" customHeight="1" x14ac:dyDescent="0.2"/>
    <row r="595" s="1" customFormat="1" ht="60" customHeight="1" x14ac:dyDescent="0.2"/>
    <row r="596" s="1" customFormat="1" ht="60" customHeight="1" x14ac:dyDescent="0.2"/>
    <row r="597" s="1" customFormat="1" ht="60" customHeight="1" x14ac:dyDescent="0.2"/>
    <row r="598" s="1" customFormat="1" ht="60" customHeight="1" x14ac:dyDescent="0.2"/>
    <row r="599" s="1" customFormat="1" ht="60" customHeight="1" x14ac:dyDescent="0.2"/>
    <row r="600" s="1" customFormat="1" ht="60" customHeight="1" x14ac:dyDescent="0.2"/>
    <row r="601" s="1" customFormat="1" ht="60" customHeight="1" x14ac:dyDescent="0.2"/>
    <row r="602" s="1" customFormat="1" ht="60" customHeight="1" x14ac:dyDescent="0.2"/>
    <row r="603" s="1" customFormat="1" ht="60" customHeight="1" x14ac:dyDescent="0.2"/>
    <row r="604" s="1" customFormat="1" ht="60" customHeight="1" x14ac:dyDescent="0.2"/>
    <row r="605" s="1" customFormat="1" ht="60" customHeight="1" x14ac:dyDescent="0.2"/>
    <row r="606" s="1" customFormat="1" ht="60" customHeight="1" x14ac:dyDescent="0.2"/>
    <row r="607" s="1" customFormat="1" ht="60" customHeight="1" x14ac:dyDescent="0.2"/>
    <row r="608" s="1" customFormat="1" ht="60" customHeight="1" x14ac:dyDescent="0.2"/>
    <row r="609" s="1" customFormat="1" ht="60" customHeight="1" x14ac:dyDescent="0.2"/>
    <row r="610" s="1" customFormat="1" ht="60" customHeight="1" x14ac:dyDescent="0.2"/>
    <row r="611" s="1" customFormat="1" ht="60" customHeight="1" x14ac:dyDescent="0.2"/>
    <row r="612" s="1" customFormat="1" ht="60" customHeight="1" x14ac:dyDescent="0.2"/>
    <row r="613" s="1" customFormat="1" ht="60" customHeight="1" x14ac:dyDescent="0.2"/>
    <row r="614" s="1" customFormat="1" ht="60" customHeight="1" x14ac:dyDescent="0.2"/>
    <row r="615" s="1" customFormat="1" ht="60" customHeight="1" x14ac:dyDescent="0.2"/>
    <row r="616" s="1" customFormat="1" ht="60" customHeight="1" x14ac:dyDescent="0.2"/>
    <row r="617" s="1" customFormat="1" ht="60" customHeight="1" x14ac:dyDescent="0.2"/>
    <row r="618" s="1" customFormat="1" ht="60" customHeight="1" x14ac:dyDescent="0.2"/>
    <row r="619" s="1" customFormat="1" ht="60" customHeight="1" x14ac:dyDescent="0.2"/>
    <row r="620" s="1" customFormat="1" ht="60" customHeight="1" x14ac:dyDescent="0.2"/>
    <row r="621" s="1" customFormat="1" ht="60" customHeight="1" x14ac:dyDescent="0.2"/>
    <row r="622" s="1" customFormat="1" ht="60" customHeight="1" x14ac:dyDescent="0.2"/>
    <row r="623" s="1" customFormat="1" ht="60" customHeight="1" x14ac:dyDescent="0.2"/>
    <row r="624" s="1" customFormat="1" ht="60" customHeight="1" x14ac:dyDescent="0.2"/>
    <row r="625" s="1" customFormat="1" ht="60" customHeight="1" x14ac:dyDescent="0.2"/>
    <row r="626" s="1" customFormat="1" ht="60" customHeight="1" x14ac:dyDescent="0.2"/>
    <row r="627" s="1" customFormat="1" ht="60" customHeight="1" x14ac:dyDescent="0.2"/>
    <row r="628" s="1" customFormat="1" ht="60" customHeight="1" x14ac:dyDescent="0.2"/>
    <row r="629" s="1" customFormat="1" ht="60" customHeight="1" x14ac:dyDescent="0.2"/>
    <row r="630" s="1" customFormat="1" ht="60" customHeight="1" x14ac:dyDescent="0.2"/>
    <row r="631" s="1" customFormat="1" ht="60" customHeight="1" x14ac:dyDescent="0.2"/>
    <row r="632" s="1" customFormat="1" ht="60" customHeight="1" x14ac:dyDescent="0.2"/>
    <row r="633" s="1" customFormat="1" ht="60" customHeight="1" x14ac:dyDescent="0.2"/>
    <row r="634" s="1" customFormat="1" ht="60" customHeight="1" x14ac:dyDescent="0.2"/>
    <row r="635" s="1" customFormat="1" ht="60" customHeight="1" x14ac:dyDescent="0.2"/>
    <row r="636" s="1" customFormat="1" ht="60" customHeight="1" x14ac:dyDescent="0.2"/>
    <row r="637" s="1" customFormat="1" ht="60" customHeight="1" x14ac:dyDescent="0.2"/>
    <row r="638" s="1" customFormat="1" ht="60" customHeight="1" x14ac:dyDescent="0.2"/>
    <row r="639" s="1" customFormat="1" ht="60" customHeight="1" x14ac:dyDescent="0.2"/>
    <row r="640" s="1" customFormat="1" ht="60" customHeight="1" x14ac:dyDescent="0.2"/>
    <row r="641" s="1" customFormat="1" ht="60" customHeight="1" x14ac:dyDescent="0.2"/>
    <row r="642" s="1" customFormat="1" ht="60" customHeight="1" x14ac:dyDescent="0.2"/>
    <row r="643" s="1" customFormat="1" ht="60" customHeight="1" x14ac:dyDescent="0.2"/>
    <row r="644" s="1" customFormat="1" ht="60" customHeight="1" x14ac:dyDescent="0.2"/>
    <row r="645" s="1" customFormat="1" ht="60" customHeight="1" x14ac:dyDescent="0.2"/>
    <row r="646" s="1" customFormat="1" ht="60" customHeight="1" x14ac:dyDescent="0.2"/>
    <row r="647" s="1" customFormat="1" ht="60" customHeight="1" x14ac:dyDescent="0.2"/>
    <row r="648" s="1" customFormat="1" ht="60" customHeight="1" x14ac:dyDescent="0.2"/>
    <row r="649" s="1" customFormat="1" ht="60" customHeight="1" x14ac:dyDescent="0.2"/>
    <row r="650" s="1" customFormat="1" ht="60" customHeight="1" x14ac:dyDescent="0.2"/>
    <row r="651" s="1" customFormat="1" ht="60" customHeight="1" x14ac:dyDescent="0.2"/>
    <row r="652" s="1" customFormat="1" ht="60" customHeight="1" x14ac:dyDescent="0.2"/>
    <row r="653" s="1" customFormat="1" ht="60" customHeight="1" x14ac:dyDescent="0.2"/>
    <row r="654" s="1" customFormat="1" ht="60" customHeight="1" x14ac:dyDescent="0.2"/>
    <row r="655" s="1" customFormat="1" ht="60" customHeight="1" x14ac:dyDescent="0.2"/>
    <row r="656" s="1" customFormat="1" ht="60" customHeight="1" x14ac:dyDescent="0.2"/>
    <row r="657" s="1" customFormat="1" ht="60" customHeight="1" x14ac:dyDescent="0.2"/>
    <row r="658" s="1" customFormat="1" ht="60" customHeight="1" x14ac:dyDescent="0.2"/>
    <row r="659" s="1" customFormat="1" ht="60" customHeight="1" x14ac:dyDescent="0.2"/>
    <row r="660" s="1" customFormat="1" ht="60" customHeight="1" x14ac:dyDescent="0.2"/>
    <row r="661" s="1" customFormat="1" ht="60" customHeight="1" x14ac:dyDescent="0.2"/>
    <row r="662" s="1" customFormat="1" ht="60" customHeight="1" x14ac:dyDescent="0.2"/>
    <row r="663" s="1" customFormat="1" ht="60" customHeight="1" x14ac:dyDescent="0.2"/>
    <row r="664" s="1" customFormat="1" ht="60" customHeight="1" x14ac:dyDescent="0.2"/>
    <row r="665" s="1" customFormat="1" ht="60" customHeight="1" x14ac:dyDescent="0.2"/>
    <row r="666" s="1" customFormat="1" ht="60" customHeight="1" x14ac:dyDescent="0.2"/>
    <row r="667" s="1" customFormat="1" ht="60" customHeight="1" x14ac:dyDescent="0.2"/>
    <row r="668" s="1" customFormat="1" ht="60" customHeight="1" x14ac:dyDescent="0.2"/>
    <row r="669" s="1" customFormat="1" ht="60" customHeight="1" x14ac:dyDescent="0.2"/>
    <row r="670" s="1" customFormat="1" ht="60" customHeight="1" x14ac:dyDescent="0.2"/>
    <row r="671" s="1" customFormat="1" ht="60" customHeight="1" x14ac:dyDescent="0.2"/>
    <row r="672" s="1" customFormat="1" ht="60" customHeight="1" x14ac:dyDescent="0.2"/>
    <row r="673" s="1" customFormat="1" ht="60" customHeight="1" x14ac:dyDescent="0.2"/>
    <row r="674" s="1" customFormat="1" ht="60" customHeight="1" x14ac:dyDescent="0.2"/>
    <row r="675" s="1" customFormat="1" ht="60" customHeight="1" x14ac:dyDescent="0.2"/>
    <row r="676" s="1" customFormat="1" ht="60" customHeight="1" x14ac:dyDescent="0.2"/>
    <row r="677" s="1" customFormat="1" ht="60" customHeight="1" x14ac:dyDescent="0.2"/>
    <row r="678" s="1" customFormat="1" ht="60" customHeight="1" x14ac:dyDescent="0.2"/>
    <row r="679" s="1" customFormat="1" ht="60" customHeight="1" x14ac:dyDescent="0.2"/>
    <row r="680" s="1" customFormat="1" ht="60" customHeight="1" x14ac:dyDescent="0.2"/>
    <row r="681" s="1" customFormat="1" ht="60" customHeight="1" x14ac:dyDescent="0.2"/>
    <row r="682" s="1" customFormat="1" ht="60" customHeight="1" x14ac:dyDescent="0.2"/>
    <row r="683" s="1" customFormat="1" ht="60" customHeight="1" x14ac:dyDescent="0.2"/>
    <row r="684" s="1" customFormat="1" ht="60" customHeight="1" x14ac:dyDescent="0.2"/>
    <row r="685" s="1" customFormat="1" ht="60" customHeight="1" x14ac:dyDescent="0.2"/>
    <row r="686" s="1" customFormat="1" ht="60" customHeight="1" x14ac:dyDescent="0.2"/>
    <row r="687" s="1" customFormat="1" ht="60" customHeight="1" x14ac:dyDescent="0.2"/>
    <row r="688" s="1" customFormat="1" ht="60" customHeight="1" x14ac:dyDescent="0.2"/>
    <row r="689" s="1" customFormat="1" ht="60" customHeight="1" x14ac:dyDescent="0.2"/>
    <row r="690" s="1" customFormat="1" ht="60" customHeight="1" x14ac:dyDescent="0.2"/>
    <row r="691" s="1" customFormat="1" ht="60" customHeight="1" x14ac:dyDescent="0.2"/>
    <row r="692" s="1" customFormat="1" ht="60" customHeight="1" x14ac:dyDescent="0.2"/>
    <row r="693" s="1" customFormat="1" ht="60" customHeight="1" x14ac:dyDescent="0.2"/>
    <row r="694" s="1" customFormat="1" ht="60" customHeight="1" x14ac:dyDescent="0.2"/>
    <row r="695" s="1" customFormat="1" ht="60" customHeight="1" x14ac:dyDescent="0.2"/>
    <row r="696" s="1" customFormat="1" ht="60" customHeight="1" x14ac:dyDescent="0.2"/>
    <row r="697" s="1" customFormat="1" ht="60" customHeight="1" x14ac:dyDescent="0.2"/>
    <row r="698" s="1" customFormat="1" ht="60" customHeight="1" x14ac:dyDescent="0.2"/>
    <row r="699" s="1" customFormat="1" ht="60" customHeight="1" x14ac:dyDescent="0.2"/>
    <row r="700" s="1" customFormat="1" ht="60" customHeight="1" x14ac:dyDescent="0.2"/>
    <row r="701" s="1" customFormat="1" ht="60" customHeight="1" x14ac:dyDescent="0.2"/>
    <row r="702" s="1" customFormat="1" ht="60" customHeight="1" x14ac:dyDescent="0.2"/>
    <row r="703" s="1" customFormat="1" ht="60" customHeight="1" x14ac:dyDescent="0.2"/>
    <row r="704" s="1" customFormat="1" ht="60" customHeight="1" x14ac:dyDescent="0.2"/>
    <row r="705" s="1" customFormat="1" ht="60" customHeight="1" x14ac:dyDescent="0.2"/>
    <row r="706" s="1" customFormat="1" ht="60" customHeight="1" x14ac:dyDescent="0.2"/>
    <row r="707" s="1" customFormat="1" ht="60" customHeight="1" x14ac:dyDescent="0.2"/>
    <row r="708" s="1" customFormat="1" ht="60" customHeight="1" x14ac:dyDescent="0.2"/>
    <row r="709" s="1" customFormat="1" ht="60" customHeight="1" x14ac:dyDescent="0.2"/>
    <row r="710" s="1" customFormat="1" ht="60" customHeight="1" x14ac:dyDescent="0.2"/>
    <row r="711" s="1" customFormat="1" ht="60" customHeight="1" x14ac:dyDescent="0.2"/>
    <row r="712" s="1" customFormat="1" ht="60" customHeight="1" x14ac:dyDescent="0.2"/>
    <row r="713" s="1" customFormat="1" ht="60" customHeight="1" x14ac:dyDescent="0.2"/>
    <row r="714" s="1" customFormat="1" ht="60" customHeight="1" x14ac:dyDescent="0.2"/>
    <row r="715" s="1" customFormat="1" ht="60" customHeight="1" x14ac:dyDescent="0.2"/>
    <row r="716" s="1" customFormat="1" ht="60" customHeight="1" x14ac:dyDescent="0.2"/>
    <row r="717" s="1" customFormat="1" ht="60" customHeight="1" x14ac:dyDescent="0.2"/>
    <row r="718" s="1" customFormat="1" ht="60" customHeight="1" x14ac:dyDescent="0.2"/>
    <row r="719" s="1" customFormat="1" ht="60" customHeight="1" x14ac:dyDescent="0.2"/>
    <row r="720" s="1" customFormat="1" ht="60" customHeight="1" x14ac:dyDescent="0.2"/>
    <row r="721" s="1" customFormat="1" ht="60" customHeight="1" x14ac:dyDescent="0.2"/>
    <row r="722" s="1" customFormat="1" ht="60" customHeight="1" x14ac:dyDescent="0.2"/>
    <row r="723" s="1" customFormat="1" ht="60" customHeight="1" x14ac:dyDescent="0.2"/>
    <row r="724" s="1" customFormat="1" ht="60" customHeight="1" x14ac:dyDescent="0.2"/>
    <row r="725" s="1" customFormat="1" ht="60" customHeight="1" x14ac:dyDescent="0.2"/>
    <row r="726" s="1" customFormat="1" ht="60" customHeight="1" x14ac:dyDescent="0.2"/>
    <row r="727" s="1" customFormat="1" ht="60" customHeight="1" x14ac:dyDescent="0.2"/>
    <row r="728" s="1" customFormat="1" ht="60" customHeight="1" x14ac:dyDescent="0.2"/>
    <row r="729" s="1" customFormat="1" ht="60" customHeight="1" x14ac:dyDescent="0.2"/>
    <row r="730" s="1" customFormat="1" ht="60" customHeight="1" x14ac:dyDescent="0.2"/>
    <row r="731" s="1" customFormat="1" ht="60" customHeight="1" x14ac:dyDescent="0.2"/>
    <row r="732" s="1" customFormat="1" ht="60" customHeight="1" x14ac:dyDescent="0.2"/>
    <row r="733" s="1" customFormat="1" ht="60" customHeight="1" x14ac:dyDescent="0.2"/>
    <row r="734" s="1" customFormat="1" ht="60" customHeight="1" x14ac:dyDescent="0.2"/>
    <row r="735" s="1" customFormat="1" ht="60" customHeight="1" x14ac:dyDescent="0.2"/>
    <row r="736" s="1" customFormat="1" ht="60" customHeight="1" x14ac:dyDescent="0.2"/>
    <row r="737" s="1" customFormat="1" ht="60" customHeight="1" x14ac:dyDescent="0.2"/>
    <row r="738" s="1" customFormat="1" ht="60" customHeight="1" x14ac:dyDescent="0.2"/>
    <row r="739" s="1" customFormat="1" ht="60" customHeight="1" x14ac:dyDescent="0.2"/>
    <row r="740" s="1" customFormat="1" ht="60" customHeight="1" x14ac:dyDescent="0.2"/>
    <row r="741" s="1" customFormat="1" ht="60" customHeight="1" x14ac:dyDescent="0.2"/>
    <row r="742" s="1" customFormat="1" ht="60" customHeight="1" x14ac:dyDescent="0.2"/>
    <row r="743" s="1" customFormat="1" ht="60" customHeight="1" x14ac:dyDescent="0.2"/>
    <row r="744" s="1" customFormat="1" ht="60" customHeight="1" x14ac:dyDescent="0.2"/>
    <row r="745" s="1" customFormat="1" ht="60" customHeight="1" x14ac:dyDescent="0.2"/>
    <row r="746" s="1" customFormat="1" ht="60" customHeight="1" x14ac:dyDescent="0.2"/>
    <row r="747" s="1" customFormat="1" ht="60" customHeight="1" x14ac:dyDescent="0.2"/>
    <row r="748" s="1" customFormat="1" ht="60" customHeight="1" x14ac:dyDescent="0.2"/>
    <row r="749" s="1" customFormat="1" ht="60" customHeight="1" x14ac:dyDescent="0.2"/>
    <row r="750" s="1" customFormat="1" ht="60" customHeight="1" x14ac:dyDescent="0.2"/>
    <row r="751" s="1" customFormat="1" ht="60" customHeight="1" x14ac:dyDescent="0.2"/>
    <row r="752" s="1" customFormat="1" ht="60" customHeight="1" x14ac:dyDescent="0.2"/>
    <row r="753" s="1" customFormat="1" ht="60" customHeight="1" x14ac:dyDescent="0.2"/>
    <row r="754" s="1" customFormat="1" ht="60" customHeight="1" x14ac:dyDescent="0.2"/>
    <row r="755" s="1" customFormat="1" ht="60" customHeight="1" x14ac:dyDescent="0.2"/>
    <row r="756" s="1" customFormat="1" ht="60" customHeight="1" x14ac:dyDescent="0.2"/>
    <row r="757" s="1" customFormat="1" ht="60" customHeight="1" x14ac:dyDescent="0.2"/>
    <row r="758" s="1" customFormat="1" ht="60" customHeight="1" x14ac:dyDescent="0.2"/>
    <row r="759" s="1" customFormat="1" ht="60" customHeight="1" x14ac:dyDescent="0.2"/>
    <row r="760" s="1" customFormat="1" ht="60" customHeight="1" x14ac:dyDescent="0.2"/>
    <row r="761" s="1" customFormat="1" ht="60" customHeight="1" x14ac:dyDescent="0.2"/>
    <row r="762" s="1" customFormat="1" ht="60" customHeight="1" x14ac:dyDescent="0.2"/>
    <row r="763" s="1" customFormat="1" ht="60" customHeight="1" x14ac:dyDescent="0.2"/>
    <row r="764" s="1" customFormat="1" ht="60" customHeight="1" x14ac:dyDescent="0.2"/>
    <row r="765" s="1" customFormat="1" ht="60" customHeight="1" x14ac:dyDescent="0.2"/>
    <row r="766" s="1" customFormat="1" ht="60" customHeight="1" x14ac:dyDescent="0.2"/>
    <row r="767" s="1" customFormat="1" ht="60" customHeight="1" x14ac:dyDescent="0.2"/>
    <row r="768" s="1" customFormat="1" ht="60" customHeight="1" x14ac:dyDescent="0.2"/>
    <row r="769" s="1" customFormat="1" ht="60" customHeight="1" x14ac:dyDescent="0.2"/>
    <row r="770" s="1" customFormat="1" ht="60" customHeight="1" x14ac:dyDescent="0.2"/>
    <row r="771" s="1" customFormat="1" ht="60" customHeight="1" x14ac:dyDescent="0.2"/>
    <row r="772" s="1" customFormat="1" ht="60" customHeight="1" x14ac:dyDescent="0.2"/>
    <row r="773" s="1" customFormat="1" ht="60" customHeight="1" x14ac:dyDescent="0.2"/>
    <row r="774" s="1" customFormat="1" ht="60" customHeight="1" x14ac:dyDescent="0.2"/>
    <row r="775" s="1" customFormat="1" ht="60" customHeight="1" x14ac:dyDescent="0.2"/>
    <row r="776" s="1" customFormat="1" ht="60" customHeight="1" x14ac:dyDescent="0.2"/>
    <row r="777" s="1" customFormat="1" ht="60" customHeight="1" x14ac:dyDescent="0.2"/>
    <row r="778" s="1" customFormat="1" ht="60" customHeight="1" x14ac:dyDescent="0.2"/>
    <row r="779" s="1" customFormat="1" ht="60" customHeight="1" x14ac:dyDescent="0.2"/>
    <row r="780" s="1" customFormat="1" ht="60" customHeight="1" x14ac:dyDescent="0.2"/>
    <row r="781" s="1" customFormat="1" ht="60" customHeight="1" x14ac:dyDescent="0.2"/>
    <row r="782" s="1" customFormat="1" ht="60" customHeight="1" x14ac:dyDescent="0.2"/>
    <row r="783" s="1" customFormat="1" ht="60" customHeight="1" x14ac:dyDescent="0.2"/>
    <row r="784" s="1" customFormat="1" ht="60" customHeight="1" x14ac:dyDescent="0.2"/>
    <row r="785" s="1" customFormat="1" ht="60" customHeight="1" x14ac:dyDescent="0.2"/>
    <row r="786" s="1" customFormat="1" ht="60" customHeight="1" x14ac:dyDescent="0.2"/>
    <row r="787" s="1" customFormat="1" ht="60" customHeight="1" x14ac:dyDescent="0.2"/>
    <row r="788" s="1" customFormat="1" ht="60" customHeight="1" x14ac:dyDescent="0.2"/>
    <row r="789" s="1" customFormat="1" ht="60" customHeight="1" x14ac:dyDescent="0.2"/>
    <row r="790" s="1" customFormat="1" ht="60" customHeight="1" x14ac:dyDescent="0.2"/>
    <row r="791" s="1" customFormat="1" ht="60" customHeight="1" x14ac:dyDescent="0.2"/>
    <row r="792" s="1" customFormat="1" ht="60" customHeight="1" x14ac:dyDescent="0.2"/>
    <row r="793" s="1" customFormat="1" ht="60" customHeight="1" x14ac:dyDescent="0.2"/>
    <row r="794" s="1" customFormat="1" ht="60" customHeight="1" x14ac:dyDescent="0.2"/>
    <row r="795" s="1" customFormat="1" ht="60" customHeight="1" x14ac:dyDescent="0.2"/>
    <row r="796" s="1" customFormat="1" ht="60" customHeight="1" x14ac:dyDescent="0.2"/>
    <row r="797" s="1" customFormat="1" ht="60" customHeight="1" x14ac:dyDescent="0.2"/>
    <row r="798" s="1" customFormat="1" ht="60" customHeight="1" x14ac:dyDescent="0.2"/>
    <row r="799" s="1" customFormat="1" ht="60" customHeight="1" x14ac:dyDescent="0.2"/>
    <row r="800" s="1" customFormat="1" ht="60" customHeight="1" x14ac:dyDescent="0.2"/>
    <row r="801" s="1" customFormat="1" ht="60" customHeight="1" x14ac:dyDescent="0.2"/>
    <row r="802" s="1" customFormat="1" ht="60" customHeight="1" x14ac:dyDescent="0.2"/>
    <row r="803" s="1" customFormat="1" ht="60" customHeight="1" x14ac:dyDescent="0.2"/>
    <row r="804" s="1" customFormat="1" ht="60" customHeight="1" x14ac:dyDescent="0.2"/>
    <row r="805" s="1" customFormat="1" ht="60" customHeight="1" x14ac:dyDescent="0.2"/>
    <row r="806" s="1" customFormat="1" ht="60" customHeight="1" x14ac:dyDescent="0.2"/>
    <row r="807" s="1" customFormat="1" ht="60" customHeight="1" x14ac:dyDescent="0.2"/>
    <row r="808" s="1" customFormat="1" ht="60" customHeight="1" x14ac:dyDescent="0.2"/>
    <row r="809" s="1" customFormat="1" ht="60" customHeight="1" x14ac:dyDescent="0.2"/>
    <row r="810" s="1" customFormat="1" ht="60" customHeight="1" x14ac:dyDescent="0.2"/>
    <row r="811" s="1" customFormat="1" ht="60" customHeight="1" x14ac:dyDescent="0.2"/>
    <row r="812" s="1" customFormat="1" ht="60" customHeight="1" x14ac:dyDescent="0.2"/>
    <row r="813" s="1" customFormat="1" ht="60" customHeight="1" x14ac:dyDescent="0.2"/>
    <row r="814" s="1" customFormat="1" ht="60" customHeight="1" x14ac:dyDescent="0.2"/>
    <row r="815" s="1" customFormat="1" ht="60" customHeight="1" x14ac:dyDescent="0.2"/>
    <row r="816" s="1" customFormat="1" ht="60" customHeight="1" x14ac:dyDescent="0.2"/>
    <row r="817" s="1" customFormat="1" ht="60" customHeight="1" x14ac:dyDescent="0.2"/>
    <row r="818" s="1" customFormat="1" ht="60" customHeight="1" x14ac:dyDescent="0.2"/>
    <row r="819" s="1" customFormat="1" ht="60" customHeight="1" x14ac:dyDescent="0.2"/>
    <row r="820" s="1" customFormat="1" ht="60" customHeight="1" x14ac:dyDescent="0.2"/>
    <row r="821" s="1" customFormat="1" ht="60" customHeight="1" x14ac:dyDescent="0.2"/>
    <row r="822" s="1" customFormat="1" ht="60" customHeight="1" x14ac:dyDescent="0.2"/>
    <row r="823" s="1" customFormat="1" ht="60" customHeight="1" x14ac:dyDescent="0.2"/>
    <row r="824" s="1" customFormat="1" ht="60" customHeight="1" x14ac:dyDescent="0.2"/>
    <row r="825" s="1" customFormat="1" ht="60" customHeight="1" x14ac:dyDescent="0.2"/>
    <row r="826" s="1" customFormat="1" ht="60" customHeight="1" x14ac:dyDescent="0.2"/>
    <row r="827" s="1" customFormat="1" ht="60" customHeight="1" x14ac:dyDescent="0.2"/>
    <row r="828" s="1" customFormat="1" ht="60" customHeight="1" x14ac:dyDescent="0.2"/>
    <row r="829" s="1" customFormat="1" ht="60" customHeight="1" x14ac:dyDescent="0.2"/>
    <row r="830" s="1" customFormat="1" ht="60" customHeight="1" x14ac:dyDescent="0.2"/>
    <row r="831" s="1" customFormat="1" ht="60" customHeight="1" x14ac:dyDescent="0.2"/>
    <row r="832" s="1" customFormat="1" ht="60" customHeight="1" x14ac:dyDescent="0.2"/>
    <row r="833" s="1" customFormat="1" ht="60" customHeight="1" x14ac:dyDescent="0.2"/>
    <row r="834" s="1" customFormat="1" ht="60" customHeight="1" x14ac:dyDescent="0.2"/>
    <row r="835" s="1" customFormat="1" ht="60" customHeight="1" x14ac:dyDescent="0.2"/>
    <row r="836" s="1" customFormat="1" ht="60" customHeight="1" x14ac:dyDescent="0.2"/>
    <row r="837" s="1" customFormat="1" ht="60" customHeight="1" x14ac:dyDescent="0.2"/>
    <row r="838" s="1" customFormat="1" ht="60" customHeight="1" x14ac:dyDescent="0.2"/>
    <row r="839" s="1" customFormat="1" ht="60" customHeight="1" x14ac:dyDescent="0.2"/>
    <row r="840" s="1" customFormat="1" ht="60" customHeight="1" x14ac:dyDescent="0.2"/>
    <row r="841" s="1" customFormat="1" ht="60" customHeight="1" x14ac:dyDescent="0.2"/>
    <row r="842" s="1" customFormat="1" ht="60" customHeight="1" x14ac:dyDescent="0.2"/>
    <row r="843" s="1" customFormat="1" ht="60" customHeight="1" x14ac:dyDescent="0.2"/>
    <row r="844" s="1" customFormat="1" ht="60" customHeight="1" x14ac:dyDescent="0.2"/>
    <row r="845" s="1" customFormat="1" ht="60" customHeight="1" x14ac:dyDescent="0.2"/>
    <row r="846" s="1" customFormat="1" ht="60" customHeight="1" x14ac:dyDescent="0.2"/>
    <row r="847" s="1" customFormat="1" ht="60" customHeight="1" x14ac:dyDescent="0.2"/>
    <row r="848" s="1" customFormat="1" ht="60" customHeight="1" x14ac:dyDescent="0.2"/>
    <row r="849" s="1" customFormat="1" ht="60" customHeight="1" x14ac:dyDescent="0.2"/>
    <row r="850" s="1" customFormat="1" ht="60" customHeight="1" x14ac:dyDescent="0.2"/>
    <row r="851" s="1" customFormat="1" ht="60" customHeight="1" x14ac:dyDescent="0.2"/>
    <row r="852" s="1" customFormat="1" ht="60" customHeight="1" x14ac:dyDescent="0.2"/>
    <row r="853" s="1" customFormat="1" ht="60" customHeight="1" x14ac:dyDescent="0.2"/>
    <row r="854" s="1" customFormat="1" ht="60" customHeight="1" x14ac:dyDescent="0.2"/>
    <row r="855" s="1" customFormat="1" ht="60" customHeight="1" x14ac:dyDescent="0.2"/>
    <row r="856" s="1" customFormat="1" ht="60" customHeight="1" x14ac:dyDescent="0.2"/>
    <row r="857" s="1" customFormat="1" ht="60" customHeight="1" x14ac:dyDescent="0.2"/>
    <row r="858" s="1" customFormat="1" ht="60" customHeight="1" x14ac:dyDescent="0.2"/>
    <row r="859" s="1" customFormat="1" ht="60" customHeight="1" x14ac:dyDescent="0.2"/>
    <row r="860" s="1" customFormat="1" ht="60" customHeight="1" x14ac:dyDescent="0.2"/>
    <row r="861" s="1" customFormat="1" ht="60" customHeight="1" x14ac:dyDescent="0.2"/>
    <row r="862" s="1" customFormat="1" ht="60" customHeight="1" x14ac:dyDescent="0.2"/>
    <row r="863" s="1" customFormat="1" ht="60" customHeight="1" x14ac:dyDescent="0.2"/>
    <row r="864" s="1" customFormat="1" ht="60" customHeight="1" x14ac:dyDescent="0.2"/>
    <row r="865" s="1" customFormat="1" ht="60" customHeight="1" x14ac:dyDescent="0.2"/>
    <row r="866" s="1" customFormat="1" ht="60" customHeight="1" x14ac:dyDescent="0.2"/>
    <row r="867" s="1" customFormat="1" ht="60" customHeight="1" x14ac:dyDescent="0.2"/>
    <row r="868" s="1" customFormat="1" ht="60" customHeight="1" x14ac:dyDescent="0.2"/>
    <row r="869" s="1" customFormat="1" ht="60" customHeight="1" x14ac:dyDescent="0.2"/>
    <row r="870" s="1" customFormat="1" ht="60" customHeight="1" x14ac:dyDescent="0.2"/>
    <row r="871" s="1" customFormat="1" ht="60" customHeight="1" x14ac:dyDescent="0.2"/>
    <row r="872" s="1" customFormat="1" ht="60" customHeight="1" x14ac:dyDescent="0.2"/>
    <row r="873" s="1" customFormat="1" ht="60" customHeight="1" x14ac:dyDescent="0.2"/>
    <row r="874" s="1" customFormat="1" ht="60" customHeight="1" x14ac:dyDescent="0.2"/>
    <row r="875" s="1" customFormat="1" ht="60" customHeight="1" x14ac:dyDescent="0.2"/>
    <row r="876" s="1" customFormat="1" ht="60" customHeight="1" x14ac:dyDescent="0.2"/>
    <row r="877" s="1" customFormat="1" ht="60" customHeight="1" x14ac:dyDescent="0.2"/>
    <row r="878" s="1" customFormat="1" ht="60" customHeight="1" x14ac:dyDescent="0.2"/>
    <row r="879" s="1" customFormat="1" ht="60" customHeight="1" x14ac:dyDescent="0.2"/>
    <row r="880" s="1" customFormat="1" ht="60" customHeight="1" x14ac:dyDescent="0.2"/>
    <row r="881" s="1" customFormat="1" ht="60" customHeight="1" x14ac:dyDescent="0.2"/>
    <row r="882" s="1" customFormat="1" ht="60" customHeight="1" x14ac:dyDescent="0.2"/>
    <row r="883" s="1" customFormat="1" ht="60" customHeight="1" x14ac:dyDescent="0.2"/>
    <row r="884" s="1" customFormat="1" ht="60" customHeight="1" x14ac:dyDescent="0.2"/>
    <row r="885" s="1" customFormat="1" ht="60" customHeight="1" x14ac:dyDescent="0.2"/>
    <row r="886" s="1" customFormat="1" ht="60" customHeight="1" x14ac:dyDescent="0.2"/>
    <row r="887" s="1" customFormat="1" ht="60" customHeight="1" x14ac:dyDescent="0.2"/>
    <row r="888" s="1" customFormat="1" ht="60" customHeight="1" x14ac:dyDescent="0.2"/>
    <row r="889" s="1" customFormat="1" ht="60" customHeight="1" x14ac:dyDescent="0.2"/>
    <row r="890" s="1" customFormat="1" ht="60" customHeight="1" x14ac:dyDescent="0.2"/>
    <row r="891" s="1" customFormat="1" ht="60" customHeight="1" x14ac:dyDescent="0.2"/>
    <row r="892" s="1" customFormat="1" ht="60" customHeight="1" x14ac:dyDescent="0.2"/>
    <row r="893" s="1" customFormat="1" ht="60" customHeight="1" x14ac:dyDescent="0.2"/>
    <row r="894" s="1" customFormat="1" ht="60" customHeight="1" x14ac:dyDescent="0.2"/>
    <row r="895" s="1" customFormat="1" ht="60" customHeight="1" x14ac:dyDescent="0.2"/>
    <row r="896" s="1" customFormat="1" ht="60" customHeight="1" x14ac:dyDescent="0.2"/>
    <row r="897" s="1" customFormat="1" ht="60" customHeight="1" x14ac:dyDescent="0.2"/>
    <row r="898" s="1" customFormat="1" ht="60" customHeight="1" x14ac:dyDescent="0.2"/>
    <row r="899" s="1" customFormat="1" ht="60" customHeight="1" x14ac:dyDescent="0.2"/>
    <row r="900" s="1" customFormat="1" ht="60" customHeight="1" x14ac:dyDescent="0.2"/>
    <row r="901" s="1" customFormat="1" ht="60" customHeight="1" x14ac:dyDescent="0.2"/>
    <row r="902" s="1" customFormat="1" ht="60" customHeight="1" x14ac:dyDescent="0.2"/>
    <row r="903" s="1" customFormat="1" ht="60" customHeight="1" x14ac:dyDescent="0.2"/>
    <row r="904" s="1" customFormat="1" ht="60" customHeight="1" x14ac:dyDescent="0.2"/>
    <row r="905" s="1" customFormat="1" ht="60" customHeight="1" x14ac:dyDescent="0.2"/>
    <row r="906" s="1" customFormat="1" ht="60" customHeight="1" x14ac:dyDescent="0.2"/>
    <row r="907" s="1" customFormat="1" ht="60" customHeight="1" x14ac:dyDescent="0.2"/>
    <row r="908" s="1" customFormat="1" ht="60" customHeight="1" x14ac:dyDescent="0.2"/>
    <row r="909" s="1" customFormat="1" ht="60" customHeight="1" x14ac:dyDescent="0.2"/>
    <row r="910" s="1" customFormat="1" ht="60" customHeight="1" x14ac:dyDescent="0.2"/>
    <row r="911" s="1" customFormat="1" ht="60" customHeight="1" x14ac:dyDescent="0.2"/>
    <row r="912" s="1" customFormat="1" ht="60" customHeight="1" x14ac:dyDescent="0.2"/>
    <row r="913" s="1" customFormat="1" ht="60" customHeight="1" x14ac:dyDescent="0.2"/>
    <row r="914" s="1" customFormat="1" ht="60" customHeight="1" x14ac:dyDescent="0.2"/>
    <row r="915" s="1" customFormat="1" ht="60" customHeight="1" x14ac:dyDescent="0.2"/>
    <row r="916" s="1" customFormat="1" ht="60" customHeight="1" x14ac:dyDescent="0.2"/>
    <row r="917" s="1" customFormat="1" ht="60" customHeight="1" x14ac:dyDescent="0.2"/>
    <row r="918" s="1" customFormat="1" ht="60" customHeight="1" x14ac:dyDescent="0.2"/>
    <row r="919" s="1" customFormat="1" ht="60" customHeight="1" x14ac:dyDescent="0.2"/>
    <row r="920" s="1" customFormat="1" ht="60" customHeight="1" x14ac:dyDescent="0.2"/>
    <row r="921" s="1" customFormat="1" ht="60" customHeight="1" x14ac:dyDescent="0.2"/>
    <row r="922" s="1" customFormat="1" ht="60" customHeight="1" x14ac:dyDescent="0.2"/>
    <row r="923" s="1" customFormat="1" ht="60" customHeight="1" x14ac:dyDescent="0.2"/>
    <row r="924" s="1" customFormat="1" ht="60" customHeight="1" x14ac:dyDescent="0.2"/>
    <row r="925" s="1" customFormat="1" ht="60" customHeight="1" x14ac:dyDescent="0.2"/>
    <row r="926" s="1" customFormat="1" ht="60" customHeight="1" x14ac:dyDescent="0.2"/>
    <row r="927" s="1" customFormat="1" ht="60" customHeight="1" x14ac:dyDescent="0.2"/>
    <row r="928" s="1" customFormat="1" ht="60" customHeight="1" x14ac:dyDescent="0.2"/>
    <row r="929" s="1" customFormat="1" ht="60" customHeight="1" x14ac:dyDescent="0.2"/>
    <row r="930" s="1" customFormat="1" ht="60" customHeight="1" x14ac:dyDescent="0.2"/>
    <row r="931" s="1" customFormat="1" ht="60" customHeight="1" x14ac:dyDescent="0.2"/>
    <row r="932" s="1" customFormat="1" ht="60" customHeight="1" x14ac:dyDescent="0.2"/>
    <row r="933" s="1" customFormat="1" ht="60" customHeight="1" x14ac:dyDescent="0.2"/>
    <row r="934" s="1" customFormat="1" ht="60" customHeight="1" x14ac:dyDescent="0.2"/>
    <row r="935" s="1" customFormat="1" ht="60" customHeight="1" x14ac:dyDescent="0.2"/>
    <row r="936" s="1" customFormat="1" ht="60" customHeight="1" x14ac:dyDescent="0.2"/>
    <row r="937" s="1" customFormat="1" ht="60" customHeight="1" x14ac:dyDescent="0.2"/>
    <row r="938" s="1" customFormat="1" ht="60" customHeight="1" x14ac:dyDescent="0.2"/>
    <row r="939" s="1" customFormat="1" ht="60" customHeight="1" x14ac:dyDescent="0.2"/>
    <row r="940" s="1" customFormat="1" ht="60" customHeight="1" x14ac:dyDescent="0.2"/>
    <row r="941" s="1" customFormat="1" ht="60" customHeight="1" x14ac:dyDescent="0.2"/>
    <row r="942" s="1" customFormat="1" ht="60" customHeight="1" x14ac:dyDescent="0.2"/>
    <row r="943" s="1" customFormat="1" ht="60" customHeight="1" x14ac:dyDescent="0.2"/>
    <row r="944" s="1" customFormat="1" ht="60" customHeight="1" x14ac:dyDescent="0.2"/>
    <row r="945" s="1" customFormat="1" ht="60" customHeight="1" x14ac:dyDescent="0.2"/>
    <row r="946" s="1" customFormat="1" ht="60" customHeight="1" x14ac:dyDescent="0.2"/>
    <row r="947" s="1" customFormat="1" ht="60" customHeight="1" x14ac:dyDescent="0.2"/>
    <row r="948" s="1" customFormat="1" ht="60" customHeight="1" x14ac:dyDescent="0.2"/>
    <row r="949" s="1" customFormat="1" ht="60" customHeight="1" x14ac:dyDescent="0.2"/>
    <row r="950" s="1" customFormat="1" ht="60" customHeight="1" x14ac:dyDescent="0.2"/>
    <row r="951" s="1" customFormat="1" ht="60" customHeight="1" x14ac:dyDescent="0.2"/>
    <row r="952" s="1" customFormat="1" ht="60" customHeight="1" x14ac:dyDescent="0.2"/>
    <row r="953" s="1" customFormat="1" ht="60" customHeight="1" x14ac:dyDescent="0.2"/>
    <row r="954" s="1" customFormat="1" ht="60" customHeight="1" x14ac:dyDescent="0.2"/>
    <row r="955" s="1" customFormat="1" ht="60" customHeight="1" x14ac:dyDescent="0.2"/>
    <row r="956" s="1" customFormat="1" ht="60" customHeight="1" x14ac:dyDescent="0.2"/>
    <row r="957" s="1" customFormat="1" ht="60" customHeight="1" x14ac:dyDescent="0.2"/>
    <row r="958" s="1" customFormat="1" ht="60" customHeight="1" x14ac:dyDescent="0.2"/>
    <row r="959" s="1" customFormat="1" ht="60" customHeight="1" x14ac:dyDescent="0.2"/>
    <row r="960" s="1" customFormat="1" ht="60" customHeight="1" x14ac:dyDescent="0.2"/>
    <row r="961" s="1" customFormat="1" ht="60" customHeight="1" x14ac:dyDescent="0.2"/>
    <row r="962" s="1" customFormat="1" ht="60" customHeight="1" x14ac:dyDescent="0.2"/>
    <row r="963" s="1" customFormat="1" ht="60" customHeight="1" x14ac:dyDescent="0.2"/>
    <row r="964" s="1" customFormat="1" ht="60" customHeight="1" x14ac:dyDescent="0.2"/>
    <row r="965" s="1" customFormat="1" ht="60" customHeight="1" x14ac:dyDescent="0.2"/>
    <row r="966" s="1" customFormat="1" ht="60" customHeight="1" x14ac:dyDescent="0.2"/>
    <row r="967" s="1" customFormat="1" ht="60" customHeight="1" x14ac:dyDescent="0.2"/>
    <row r="968" s="1" customFormat="1" ht="60" customHeight="1" x14ac:dyDescent="0.2"/>
    <row r="969" s="1" customFormat="1" ht="60" customHeight="1" x14ac:dyDescent="0.2"/>
    <row r="970" s="1" customFormat="1" ht="60" customHeight="1" x14ac:dyDescent="0.2"/>
    <row r="971" s="1" customFormat="1" ht="60" customHeight="1" x14ac:dyDescent="0.2"/>
    <row r="972" s="1" customFormat="1" ht="60" customHeight="1" x14ac:dyDescent="0.2"/>
    <row r="973" s="1" customFormat="1" ht="60" customHeight="1" x14ac:dyDescent="0.2"/>
    <row r="974" s="1" customFormat="1" ht="60" customHeight="1" x14ac:dyDescent="0.2"/>
    <row r="975" s="1" customFormat="1" ht="60" customHeight="1" x14ac:dyDescent="0.2"/>
    <row r="976" s="1" customFormat="1" ht="60" customHeight="1" x14ac:dyDescent="0.2"/>
    <row r="977" s="1" customFormat="1" ht="60" customHeight="1" x14ac:dyDescent="0.2"/>
    <row r="978" s="1" customFormat="1" ht="60" customHeight="1" x14ac:dyDescent="0.2"/>
    <row r="979" s="1" customFormat="1" ht="60" customHeight="1" x14ac:dyDescent="0.2"/>
    <row r="980" s="1" customFormat="1" ht="60" customHeight="1" x14ac:dyDescent="0.2"/>
    <row r="981" s="1" customFormat="1" ht="60" customHeight="1" x14ac:dyDescent="0.2"/>
    <row r="982" s="1" customFormat="1" ht="60" customHeight="1" x14ac:dyDescent="0.2"/>
    <row r="983" s="1" customFormat="1" ht="60" customHeight="1" x14ac:dyDescent="0.2"/>
    <row r="984" s="1" customFormat="1" ht="60" customHeight="1" x14ac:dyDescent="0.2"/>
    <row r="985" s="1" customFormat="1" ht="60" customHeight="1" x14ac:dyDescent="0.2"/>
    <row r="986" s="1" customFormat="1" ht="60" customHeight="1" x14ac:dyDescent="0.2"/>
    <row r="987" s="1" customFormat="1" ht="60" customHeight="1" x14ac:dyDescent="0.2"/>
    <row r="988" s="1" customFormat="1" ht="60" customHeight="1" x14ac:dyDescent="0.2"/>
    <row r="989" s="1" customFormat="1" ht="60" customHeight="1" x14ac:dyDescent="0.2"/>
    <row r="990" s="1" customFormat="1" ht="60" customHeight="1" x14ac:dyDescent="0.2"/>
    <row r="991" s="1" customFormat="1" ht="60" customHeight="1" x14ac:dyDescent="0.2"/>
    <row r="992" s="1" customFormat="1" ht="60" customHeight="1" x14ac:dyDescent="0.2"/>
    <row r="993" s="1" customFormat="1" ht="60" customHeight="1" x14ac:dyDescent="0.2"/>
    <row r="994" s="1" customFormat="1" ht="60" customHeight="1" x14ac:dyDescent="0.2"/>
    <row r="995" s="1" customFormat="1" ht="60" customHeight="1" x14ac:dyDescent="0.2"/>
    <row r="996" s="1" customFormat="1" ht="60" customHeight="1" x14ac:dyDescent="0.2"/>
    <row r="997" s="1" customFormat="1" ht="60" customHeight="1" x14ac:dyDescent="0.2"/>
    <row r="998" s="1" customFormat="1" ht="60" customHeight="1" x14ac:dyDescent="0.2"/>
    <row r="999" s="1" customFormat="1" ht="60" customHeight="1" x14ac:dyDescent="0.2"/>
    <row r="1000" s="1" customFormat="1" ht="60" customHeight="1" x14ac:dyDescent="0.2"/>
    <row r="1001" s="1" customFormat="1" ht="60" customHeight="1" x14ac:dyDescent="0.2"/>
    <row r="1002" s="1" customFormat="1" ht="60" customHeight="1" x14ac:dyDescent="0.2"/>
    <row r="1003" s="1" customFormat="1" ht="60" customHeight="1" x14ac:dyDescent="0.2"/>
    <row r="1004" s="1" customFormat="1" ht="60" customHeight="1" x14ac:dyDescent="0.2"/>
    <row r="1005" s="1" customFormat="1" ht="60" customHeight="1" x14ac:dyDescent="0.2"/>
    <row r="1006" s="1" customFormat="1" ht="60" customHeight="1" x14ac:dyDescent="0.2"/>
    <row r="1007" s="1" customFormat="1" ht="60" customHeight="1" x14ac:dyDescent="0.2"/>
    <row r="1008" s="1" customFormat="1" ht="60" customHeight="1" x14ac:dyDescent="0.2"/>
    <row r="1009" s="1" customFormat="1" ht="60" customHeight="1" x14ac:dyDescent="0.2"/>
    <row r="1010" s="1" customFormat="1" ht="60" customHeight="1" x14ac:dyDescent="0.2"/>
    <row r="1011" s="1" customFormat="1" ht="60" customHeight="1" x14ac:dyDescent="0.2"/>
    <row r="1012" s="1" customFormat="1" ht="60" customHeight="1" x14ac:dyDescent="0.2"/>
    <row r="1013" s="1" customFormat="1" ht="60" customHeight="1" x14ac:dyDescent="0.2"/>
    <row r="1014" s="1" customFormat="1" ht="60" customHeight="1" x14ac:dyDescent="0.2"/>
    <row r="1015" s="1" customFormat="1" ht="60" customHeight="1" x14ac:dyDescent="0.2"/>
    <row r="1016" s="1" customFormat="1" ht="60" customHeight="1" x14ac:dyDescent="0.2"/>
    <row r="1017" s="1" customFormat="1" ht="60" customHeight="1" x14ac:dyDescent="0.2"/>
    <row r="1018" s="1" customFormat="1" ht="60" customHeight="1" x14ac:dyDescent="0.2"/>
    <row r="1019" s="1" customFormat="1" ht="60" customHeight="1" x14ac:dyDescent="0.2"/>
    <row r="1020" s="1" customFormat="1" ht="60" customHeight="1" x14ac:dyDescent="0.2"/>
    <row r="1021" s="1" customFormat="1" ht="60" customHeight="1" x14ac:dyDescent="0.2"/>
    <row r="1022" s="1" customFormat="1" ht="60" customHeight="1" x14ac:dyDescent="0.2"/>
    <row r="1023" s="1" customFormat="1" ht="60" customHeight="1" x14ac:dyDescent="0.2"/>
    <row r="1024" s="1" customFormat="1" ht="60" customHeight="1" x14ac:dyDescent="0.2"/>
    <row r="1025" s="1" customFormat="1" ht="60" customHeight="1" x14ac:dyDescent="0.2"/>
    <row r="1026" s="1" customFormat="1" ht="60" customHeight="1" x14ac:dyDescent="0.2"/>
    <row r="1027" s="1" customFormat="1" ht="60" customHeight="1" x14ac:dyDescent="0.2"/>
    <row r="1028" s="1" customFormat="1" ht="60" customHeight="1" x14ac:dyDescent="0.2"/>
    <row r="1029" s="1" customFormat="1" ht="60" customHeight="1" x14ac:dyDescent="0.2"/>
    <row r="1030" s="1" customFormat="1" ht="60" customHeight="1" x14ac:dyDescent="0.2"/>
    <row r="1031" s="1" customFormat="1" ht="60" customHeight="1" x14ac:dyDescent="0.2"/>
    <row r="1032" s="1" customFormat="1" ht="60" customHeight="1" x14ac:dyDescent="0.2"/>
    <row r="1033" s="1" customFormat="1" ht="60" customHeight="1" x14ac:dyDescent="0.2"/>
    <row r="1034" s="1" customFormat="1" ht="60" customHeight="1" x14ac:dyDescent="0.2"/>
    <row r="1035" s="1" customFormat="1" ht="60" customHeight="1" x14ac:dyDescent="0.2"/>
    <row r="1036" s="1" customFormat="1" ht="60" customHeight="1" x14ac:dyDescent="0.2"/>
    <row r="1037" s="1" customFormat="1" ht="60" customHeight="1" x14ac:dyDescent="0.2"/>
    <row r="1038" s="1" customFormat="1" ht="60" customHeight="1" x14ac:dyDescent="0.2"/>
    <row r="1039" s="1" customFormat="1" ht="60" customHeight="1" x14ac:dyDescent="0.2"/>
    <row r="1040" s="1" customFormat="1" ht="60" customHeight="1" x14ac:dyDescent="0.2"/>
    <row r="1041" s="1" customFormat="1" ht="60" customHeight="1" x14ac:dyDescent="0.2"/>
    <row r="1042" s="1" customFormat="1" ht="60" customHeight="1" x14ac:dyDescent="0.2"/>
    <row r="1043" s="1" customFormat="1" ht="60" customHeight="1" x14ac:dyDescent="0.2"/>
    <row r="1044" s="1" customFormat="1" ht="60" customHeight="1" x14ac:dyDescent="0.2"/>
    <row r="1045" s="1" customFormat="1" ht="60" customHeight="1" x14ac:dyDescent="0.2"/>
    <row r="1046" s="1" customFormat="1" ht="60" customHeight="1" x14ac:dyDescent="0.2"/>
    <row r="1047" s="1" customFormat="1" ht="60" customHeight="1" x14ac:dyDescent="0.2"/>
    <row r="1048" s="1" customFormat="1" ht="60" customHeight="1" x14ac:dyDescent="0.2"/>
    <row r="1049" s="1" customFormat="1" ht="60" customHeight="1" x14ac:dyDescent="0.2"/>
    <row r="1050" s="1" customFormat="1" ht="60" customHeight="1" x14ac:dyDescent="0.2"/>
    <row r="1051" s="1" customFormat="1" ht="60" customHeight="1" x14ac:dyDescent="0.2"/>
    <row r="1052" s="1" customFormat="1" ht="60" customHeight="1" x14ac:dyDescent="0.2"/>
    <row r="1053" s="1" customFormat="1" ht="60" customHeight="1" x14ac:dyDescent="0.2"/>
    <row r="1054" s="1" customFormat="1" ht="60" customHeight="1" x14ac:dyDescent="0.2"/>
    <row r="1055" s="1" customFormat="1" ht="60" customHeight="1" x14ac:dyDescent="0.2"/>
    <row r="1056" s="1" customFormat="1" ht="60" customHeight="1" x14ac:dyDescent="0.2"/>
    <row r="1057" s="1" customFormat="1" ht="60" customHeight="1" x14ac:dyDescent="0.2"/>
    <row r="1058" s="1" customFormat="1" ht="60" customHeight="1" x14ac:dyDescent="0.2"/>
    <row r="1059" s="1" customFormat="1" ht="60" customHeight="1" x14ac:dyDescent="0.2"/>
    <row r="1060" s="1" customFormat="1" ht="60" customHeight="1" x14ac:dyDescent="0.2"/>
    <row r="1061" s="1" customFormat="1" ht="60" customHeight="1" x14ac:dyDescent="0.2"/>
    <row r="1062" s="1" customFormat="1" ht="60" customHeight="1" x14ac:dyDescent="0.2"/>
    <row r="1063" s="1" customFormat="1" ht="60" customHeight="1" x14ac:dyDescent="0.2"/>
    <row r="1064" s="1" customFormat="1" ht="60" customHeight="1" x14ac:dyDescent="0.2"/>
    <row r="1065" s="1" customFormat="1" ht="60" customHeight="1" x14ac:dyDescent="0.2"/>
    <row r="1066" s="1" customFormat="1" ht="60" customHeight="1" x14ac:dyDescent="0.2"/>
    <row r="1067" s="1" customFormat="1" ht="60" customHeight="1" x14ac:dyDescent="0.2"/>
    <row r="1068" s="1" customFormat="1" ht="60" customHeight="1" x14ac:dyDescent="0.2"/>
    <row r="1069" s="1" customFormat="1" ht="60" customHeight="1" x14ac:dyDescent="0.2"/>
    <row r="1070" s="1" customFormat="1" ht="60" customHeight="1" x14ac:dyDescent="0.2"/>
    <row r="1071" s="1" customFormat="1" ht="60" customHeight="1" x14ac:dyDescent="0.2"/>
    <row r="1072" s="1" customFormat="1" ht="60" customHeight="1" x14ac:dyDescent="0.2"/>
    <row r="1073" s="1" customFormat="1" ht="60" customHeight="1" x14ac:dyDescent="0.2"/>
    <row r="1074" s="1" customFormat="1" ht="60" customHeight="1" x14ac:dyDescent="0.2"/>
    <row r="1075" s="1" customFormat="1" ht="60" customHeight="1" x14ac:dyDescent="0.2"/>
    <row r="1076" s="1" customFormat="1" ht="60" customHeight="1" x14ac:dyDescent="0.2"/>
    <row r="1077" s="1" customFormat="1" ht="60" customHeight="1" x14ac:dyDescent="0.2"/>
    <row r="1078" s="1" customFormat="1" ht="60" customHeight="1" x14ac:dyDescent="0.2"/>
    <row r="1079" s="1" customFormat="1" ht="60" customHeight="1" x14ac:dyDescent="0.2"/>
    <row r="1080" s="1" customFormat="1" ht="60" customHeight="1" x14ac:dyDescent="0.2"/>
    <row r="1081" s="1" customFormat="1" ht="60" customHeight="1" x14ac:dyDescent="0.2"/>
    <row r="1082" s="1" customFormat="1" ht="60" customHeight="1" x14ac:dyDescent="0.2"/>
    <row r="1083" s="1" customFormat="1" ht="60" customHeight="1" x14ac:dyDescent="0.2"/>
    <row r="1084" s="1" customFormat="1" ht="60" customHeight="1" x14ac:dyDescent="0.2"/>
    <row r="1085" s="1" customFormat="1" ht="60" customHeight="1" x14ac:dyDescent="0.2"/>
    <row r="1086" s="1" customFormat="1" ht="60" customHeight="1" x14ac:dyDescent="0.2"/>
    <row r="1087" s="1" customFormat="1" ht="60" customHeight="1" x14ac:dyDescent="0.2"/>
    <row r="1088" s="1" customFormat="1" ht="60" customHeight="1" x14ac:dyDescent="0.2"/>
    <row r="1089" s="1" customFormat="1" ht="60" customHeight="1" x14ac:dyDescent="0.2"/>
    <row r="1090" s="1" customFormat="1" ht="60" customHeight="1" x14ac:dyDescent="0.2"/>
    <row r="1091" s="1" customFormat="1" ht="60" customHeight="1" x14ac:dyDescent="0.2"/>
    <row r="1092" s="1" customFormat="1" ht="60" customHeight="1" x14ac:dyDescent="0.2"/>
    <row r="1093" s="1" customFormat="1" ht="60" customHeight="1" x14ac:dyDescent="0.2"/>
    <row r="1094" s="1" customFormat="1" ht="60" customHeight="1" x14ac:dyDescent="0.2"/>
    <row r="1095" s="1" customFormat="1" ht="60" customHeight="1" x14ac:dyDescent="0.2"/>
    <row r="1096" s="1" customFormat="1" ht="60" customHeight="1" x14ac:dyDescent="0.2"/>
    <row r="1097" s="1" customFormat="1" ht="60" customHeight="1" x14ac:dyDescent="0.2"/>
    <row r="1098" s="1" customFormat="1" ht="60" customHeight="1" x14ac:dyDescent="0.2"/>
    <row r="1099" s="1" customFormat="1" ht="60" customHeight="1" x14ac:dyDescent="0.2"/>
    <row r="1100" s="1" customFormat="1" ht="60" customHeight="1" x14ac:dyDescent="0.2"/>
    <row r="1101" s="1" customFormat="1" ht="60" customHeight="1" x14ac:dyDescent="0.2"/>
    <row r="1102" s="1" customFormat="1" ht="60" customHeight="1" x14ac:dyDescent="0.2"/>
    <row r="1103" s="1" customFormat="1" ht="60" customHeight="1" x14ac:dyDescent="0.2"/>
    <row r="1104" s="1" customFormat="1" ht="60" customHeight="1" x14ac:dyDescent="0.2"/>
    <row r="1105" s="1" customFormat="1" ht="60" customHeight="1" x14ac:dyDescent="0.2"/>
    <row r="1106" s="1" customFormat="1" ht="60" customHeight="1" x14ac:dyDescent="0.2"/>
    <row r="1107" s="1" customFormat="1" ht="60" customHeight="1" x14ac:dyDescent="0.2"/>
    <row r="1108" s="1" customFormat="1" ht="60" customHeight="1" x14ac:dyDescent="0.2"/>
    <row r="1109" s="1" customFormat="1" ht="60" customHeight="1" x14ac:dyDescent="0.2"/>
    <row r="1110" s="1" customFormat="1" ht="60" customHeight="1" x14ac:dyDescent="0.2"/>
    <row r="1111" s="1" customFormat="1" ht="60" customHeight="1" x14ac:dyDescent="0.2"/>
    <row r="1112" s="1" customFormat="1" ht="60" customHeight="1" x14ac:dyDescent="0.2"/>
    <row r="1113" s="1" customFormat="1" ht="60" customHeight="1" x14ac:dyDescent="0.2"/>
    <row r="1114" s="1" customFormat="1" ht="60" customHeight="1" x14ac:dyDescent="0.2"/>
    <row r="1115" s="1" customFormat="1" ht="60" customHeight="1" x14ac:dyDescent="0.2"/>
    <row r="1116" s="1" customFormat="1" ht="60" customHeight="1" x14ac:dyDescent="0.2"/>
    <row r="1117" s="1" customFormat="1" ht="60" customHeight="1" x14ac:dyDescent="0.2"/>
    <row r="1118" s="1" customFormat="1" ht="60" customHeight="1" x14ac:dyDescent="0.2"/>
    <row r="1119" s="1" customFormat="1" ht="60" customHeight="1" x14ac:dyDescent="0.2"/>
    <row r="1120" s="1" customFormat="1" ht="60" customHeight="1" x14ac:dyDescent="0.2"/>
    <row r="1121" s="1" customFormat="1" ht="60" customHeight="1" x14ac:dyDescent="0.2"/>
    <row r="1122" s="1" customFormat="1" ht="60" customHeight="1" x14ac:dyDescent="0.2"/>
    <row r="1123" s="1" customFormat="1" ht="60" customHeight="1" x14ac:dyDescent="0.2"/>
    <row r="1124" s="1" customFormat="1" ht="60" customHeight="1" x14ac:dyDescent="0.2"/>
    <row r="1125" s="1" customFormat="1" ht="60" customHeight="1" x14ac:dyDescent="0.2"/>
    <row r="1126" s="1" customFormat="1" ht="60" customHeight="1" x14ac:dyDescent="0.2"/>
    <row r="1127" s="1" customFormat="1" ht="60" customHeight="1" x14ac:dyDescent="0.2"/>
    <row r="1128" s="1" customFormat="1" ht="60" customHeight="1" x14ac:dyDescent="0.2"/>
    <row r="1129" s="1" customFormat="1" ht="60" customHeight="1" x14ac:dyDescent="0.2"/>
    <row r="1130" s="1" customFormat="1" ht="60" customHeight="1" x14ac:dyDescent="0.2"/>
    <row r="1131" s="1" customFormat="1" ht="60" customHeight="1" x14ac:dyDescent="0.2"/>
    <row r="1132" s="1" customFormat="1" ht="60" customHeight="1" x14ac:dyDescent="0.2"/>
    <row r="1133" s="1" customFormat="1" ht="60" customHeight="1" x14ac:dyDescent="0.2"/>
    <row r="1134" s="1" customFormat="1" ht="60" customHeight="1" x14ac:dyDescent="0.2"/>
    <row r="1135" s="1" customFormat="1" ht="60" customHeight="1" x14ac:dyDescent="0.2"/>
    <row r="1136" s="1" customFormat="1" ht="60" customHeight="1" x14ac:dyDescent="0.2"/>
    <row r="1137" s="1" customFormat="1" ht="60" customHeight="1" x14ac:dyDescent="0.2"/>
    <row r="1138" s="1" customFormat="1" ht="60" customHeight="1" x14ac:dyDescent="0.2"/>
    <row r="1139" s="1" customFormat="1" ht="60" customHeight="1" x14ac:dyDescent="0.2"/>
    <row r="1140" s="1" customFormat="1" ht="60" customHeight="1" x14ac:dyDescent="0.2"/>
    <row r="1141" s="1" customFormat="1" ht="60" customHeight="1" x14ac:dyDescent="0.2"/>
    <row r="1142" s="1" customFormat="1" ht="60" customHeight="1" x14ac:dyDescent="0.2"/>
    <row r="1143" s="1" customFormat="1" ht="60" customHeight="1" x14ac:dyDescent="0.2"/>
    <row r="1144" s="1" customFormat="1" ht="60" customHeight="1" x14ac:dyDescent="0.2"/>
    <row r="1145" s="1" customFormat="1" ht="60" customHeight="1" x14ac:dyDescent="0.2"/>
    <row r="1146" s="1" customFormat="1" ht="60" customHeight="1" x14ac:dyDescent="0.2"/>
    <row r="1147" s="1" customFormat="1" ht="60" customHeight="1" x14ac:dyDescent="0.2"/>
    <row r="1148" s="1" customFormat="1" ht="60" customHeight="1" x14ac:dyDescent="0.2"/>
    <row r="1149" s="1" customFormat="1" ht="60" customHeight="1" x14ac:dyDescent="0.2"/>
    <row r="1150" s="1" customFormat="1" ht="60" customHeight="1" x14ac:dyDescent="0.2"/>
    <row r="1151" s="1" customFormat="1" ht="60" customHeight="1" x14ac:dyDescent="0.2"/>
    <row r="1152" s="1" customFormat="1" ht="60" customHeight="1" x14ac:dyDescent="0.2"/>
    <row r="1153" s="1" customFormat="1" ht="60" customHeight="1" x14ac:dyDescent="0.2"/>
    <row r="1154" s="1" customFormat="1" ht="60" customHeight="1" x14ac:dyDescent="0.2"/>
    <row r="1155" s="1" customFormat="1" ht="60" customHeight="1" x14ac:dyDescent="0.2"/>
    <row r="1156" s="1" customFormat="1" ht="60" customHeight="1" x14ac:dyDescent="0.2"/>
    <row r="1157" s="1" customFormat="1" ht="60" customHeight="1" x14ac:dyDescent="0.2"/>
    <row r="1158" s="1" customFormat="1" ht="60" customHeight="1" x14ac:dyDescent="0.2"/>
    <row r="1159" s="1" customFormat="1" ht="60" customHeight="1" x14ac:dyDescent="0.2"/>
    <row r="1160" s="1" customFormat="1" ht="60" customHeight="1" x14ac:dyDescent="0.2"/>
    <row r="1161" s="1" customFormat="1" ht="60" customHeight="1" x14ac:dyDescent="0.2"/>
    <row r="1162" s="1" customFormat="1" ht="60" customHeight="1" x14ac:dyDescent="0.2"/>
    <row r="1163" s="1" customFormat="1" ht="60" customHeight="1" x14ac:dyDescent="0.2"/>
    <row r="1164" s="1" customFormat="1" ht="60" customHeight="1" x14ac:dyDescent="0.2"/>
    <row r="1165" s="1" customFormat="1" ht="60" customHeight="1" x14ac:dyDescent="0.2"/>
    <row r="1166" s="1" customFormat="1" ht="60" customHeight="1" x14ac:dyDescent="0.2"/>
    <row r="1167" s="1" customFormat="1" ht="60" customHeight="1" x14ac:dyDescent="0.2"/>
    <row r="1168" s="1" customFormat="1" ht="60" customHeight="1" x14ac:dyDescent="0.2"/>
    <row r="1169" s="1" customFormat="1" ht="60" customHeight="1" x14ac:dyDescent="0.2"/>
    <row r="1170" s="1" customFormat="1" ht="60" customHeight="1" x14ac:dyDescent="0.2"/>
    <row r="1171" s="1" customFormat="1" ht="60" customHeight="1" x14ac:dyDescent="0.2"/>
    <row r="1172" s="1" customFormat="1" ht="60" customHeight="1" x14ac:dyDescent="0.2"/>
    <row r="1173" s="1" customFormat="1" ht="60" customHeight="1" x14ac:dyDescent="0.2"/>
    <row r="1174" s="1" customFormat="1" ht="60" customHeight="1" x14ac:dyDescent="0.2"/>
    <row r="1175" s="1" customFormat="1" ht="60" customHeight="1" x14ac:dyDescent="0.2"/>
    <row r="1176" s="1" customFormat="1" ht="60" customHeight="1" x14ac:dyDescent="0.2"/>
    <row r="1177" s="1" customFormat="1" ht="60" customHeight="1" x14ac:dyDescent="0.2"/>
    <row r="1178" s="1" customFormat="1" ht="60" customHeight="1" x14ac:dyDescent="0.2"/>
    <row r="1179" s="1" customFormat="1" ht="60" customHeight="1" x14ac:dyDescent="0.2"/>
    <row r="1180" s="1" customFormat="1" ht="60" customHeight="1" x14ac:dyDescent="0.2"/>
    <row r="1181" s="1" customFormat="1" ht="60" customHeight="1" x14ac:dyDescent="0.2"/>
    <row r="1182" s="1" customFormat="1" ht="60" customHeight="1" x14ac:dyDescent="0.2"/>
    <row r="1183" s="1" customFormat="1" ht="60" customHeight="1" x14ac:dyDescent="0.2"/>
    <row r="1184" s="1" customFormat="1" ht="60" customHeight="1" x14ac:dyDescent="0.2"/>
    <row r="1185" s="1" customFormat="1" ht="60" customHeight="1" x14ac:dyDescent="0.2"/>
    <row r="1186" s="1" customFormat="1" ht="60" customHeight="1" x14ac:dyDescent="0.2"/>
    <row r="1187" s="1" customFormat="1" ht="60" customHeight="1" x14ac:dyDescent="0.2"/>
    <row r="1188" s="1" customFormat="1" ht="60" customHeight="1" x14ac:dyDescent="0.2"/>
    <row r="1189" s="1" customFormat="1" ht="60" customHeight="1" x14ac:dyDescent="0.2"/>
    <row r="1190" s="1" customFormat="1" ht="60" customHeight="1" x14ac:dyDescent="0.2"/>
    <row r="1191" s="1" customFormat="1" ht="60" customHeight="1" x14ac:dyDescent="0.2"/>
    <row r="1192" s="1" customFormat="1" ht="60" customHeight="1" x14ac:dyDescent="0.2"/>
    <row r="1193" s="1" customFormat="1" ht="60" customHeight="1" x14ac:dyDescent="0.2"/>
    <row r="1194" s="1" customFormat="1" ht="60" customHeight="1" x14ac:dyDescent="0.2"/>
    <row r="1195" s="1" customFormat="1" ht="60" customHeight="1" x14ac:dyDescent="0.2"/>
    <row r="1196" s="1" customFormat="1" ht="60" customHeight="1" x14ac:dyDescent="0.2"/>
    <row r="1197" s="1" customFormat="1" ht="60" customHeight="1" x14ac:dyDescent="0.2"/>
    <row r="1198" s="1" customFormat="1" ht="60" customHeight="1" x14ac:dyDescent="0.2"/>
    <row r="1199" s="1" customFormat="1" ht="60" customHeight="1" x14ac:dyDescent="0.2"/>
    <row r="1200" s="1" customFormat="1" ht="60" customHeight="1" x14ac:dyDescent="0.2"/>
    <row r="1201" s="1" customFormat="1" ht="60" customHeight="1" x14ac:dyDescent="0.2"/>
    <row r="1202" s="1" customFormat="1" ht="60" customHeight="1" x14ac:dyDescent="0.2"/>
    <row r="1203" s="1" customFormat="1" ht="60" customHeight="1" x14ac:dyDescent="0.2"/>
    <row r="1204" s="1" customFormat="1" ht="60" customHeight="1" x14ac:dyDescent="0.2"/>
    <row r="1205" s="1" customFormat="1" ht="60" customHeight="1" x14ac:dyDescent="0.2"/>
    <row r="1206" s="1" customFormat="1" ht="60" customHeight="1" x14ac:dyDescent="0.2"/>
    <row r="1207" s="1" customFormat="1" ht="60" customHeight="1" x14ac:dyDescent="0.2"/>
    <row r="1208" s="1" customFormat="1" ht="60" customHeight="1" x14ac:dyDescent="0.2"/>
    <row r="1209" s="1" customFormat="1" ht="60" customHeight="1" x14ac:dyDescent="0.2"/>
    <row r="1210" s="1" customFormat="1" ht="60" customHeight="1" x14ac:dyDescent="0.2"/>
    <row r="1211" s="1" customFormat="1" ht="60" customHeight="1" x14ac:dyDescent="0.2"/>
    <row r="1212" s="1" customFormat="1" ht="60" customHeight="1" x14ac:dyDescent="0.2"/>
    <row r="1213" s="1" customFormat="1" ht="60" customHeight="1" x14ac:dyDescent="0.2"/>
    <row r="1214" s="1" customFormat="1" ht="60" customHeight="1" x14ac:dyDescent="0.2"/>
    <row r="1215" s="1" customFormat="1" ht="60" customHeight="1" x14ac:dyDescent="0.2"/>
    <row r="1216" s="1" customFormat="1" ht="60" customHeight="1" x14ac:dyDescent="0.2"/>
    <row r="1217" s="1" customFormat="1" ht="60" customHeight="1" x14ac:dyDescent="0.2"/>
    <row r="1218" s="1" customFormat="1" ht="60" customHeight="1" x14ac:dyDescent="0.2"/>
    <row r="1219" s="1" customFormat="1" ht="60" customHeight="1" x14ac:dyDescent="0.2"/>
    <row r="1220" s="1" customFormat="1" ht="60" customHeight="1" x14ac:dyDescent="0.2"/>
    <row r="1221" s="1" customFormat="1" ht="60" customHeight="1" x14ac:dyDescent="0.2"/>
    <row r="1222" s="1" customFormat="1" ht="60" customHeight="1" x14ac:dyDescent="0.2"/>
    <row r="1223" s="1" customFormat="1" ht="60" customHeight="1" x14ac:dyDescent="0.2"/>
    <row r="1224" s="1" customFormat="1" ht="60" customHeight="1" x14ac:dyDescent="0.2"/>
    <row r="1225" s="1" customFormat="1" ht="60" customHeight="1" x14ac:dyDescent="0.2"/>
    <row r="1226" s="1" customFormat="1" ht="60" customHeight="1" x14ac:dyDescent="0.2"/>
    <row r="1227" s="1" customFormat="1" ht="60" customHeight="1" x14ac:dyDescent="0.2"/>
    <row r="1228" s="1" customFormat="1" ht="60" customHeight="1" x14ac:dyDescent="0.2"/>
    <row r="1229" s="1" customFormat="1" ht="60" customHeight="1" x14ac:dyDescent="0.2"/>
    <row r="1230" s="1" customFormat="1" ht="60" customHeight="1" x14ac:dyDescent="0.2"/>
    <row r="1231" s="1" customFormat="1" ht="60" customHeight="1" x14ac:dyDescent="0.2"/>
    <row r="1232" s="1" customFormat="1" ht="60" customHeight="1" x14ac:dyDescent="0.2"/>
    <row r="1233" s="1" customFormat="1" ht="60" customHeight="1" x14ac:dyDescent="0.2"/>
    <row r="1234" s="1" customFormat="1" ht="60" customHeight="1" x14ac:dyDescent="0.2"/>
    <row r="1235" s="1" customFormat="1" ht="60" customHeight="1" x14ac:dyDescent="0.2"/>
    <row r="1236" s="1" customFormat="1" ht="60" customHeight="1" x14ac:dyDescent="0.2"/>
    <row r="1237" s="1" customFormat="1" ht="60" customHeight="1" x14ac:dyDescent="0.2"/>
    <row r="1238" s="1" customFormat="1" ht="60" customHeight="1" x14ac:dyDescent="0.2"/>
    <row r="1239" s="1" customFormat="1" ht="60" customHeight="1" x14ac:dyDescent="0.2"/>
    <row r="1240" s="1" customFormat="1" ht="60" customHeight="1" x14ac:dyDescent="0.2"/>
    <row r="1241" s="1" customFormat="1" ht="60" customHeight="1" x14ac:dyDescent="0.2"/>
    <row r="1242" s="1" customFormat="1" ht="60" customHeight="1" x14ac:dyDescent="0.2"/>
    <row r="1243" s="1" customFormat="1" ht="60" customHeight="1" x14ac:dyDescent="0.2"/>
    <row r="1244" s="1" customFormat="1" ht="60" customHeight="1" x14ac:dyDescent="0.2"/>
    <row r="1245" s="1" customFormat="1" ht="60" customHeight="1" x14ac:dyDescent="0.2"/>
    <row r="1246" s="1" customFormat="1" ht="60" customHeight="1" x14ac:dyDescent="0.2"/>
    <row r="1247" s="1" customFormat="1" ht="60" customHeight="1" x14ac:dyDescent="0.2"/>
    <row r="1248" s="1" customFormat="1" ht="60" customHeight="1" x14ac:dyDescent="0.2"/>
    <row r="1249" s="1" customFormat="1" ht="60" customHeight="1" x14ac:dyDescent="0.2"/>
    <row r="1250" s="1" customFormat="1" ht="60" customHeight="1" x14ac:dyDescent="0.2"/>
    <row r="1251" s="1" customFormat="1" ht="60" customHeight="1" x14ac:dyDescent="0.2"/>
    <row r="1252" s="1" customFormat="1" ht="60" customHeight="1" x14ac:dyDescent="0.2"/>
    <row r="1253" s="1" customFormat="1" ht="60" customHeight="1" x14ac:dyDescent="0.2"/>
    <row r="1254" s="1" customFormat="1" ht="60" customHeight="1" x14ac:dyDescent="0.2"/>
    <row r="1255" s="1" customFormat="1" ht="60" customHeight="1" x14ac:dyDescent="0.2"/>
    <row r="1256" s="1" customFormat="1" ht="60" customHeight="1" x14ac:dyDescent="0.2"/>
    <row r="1257" s="1" customFormat="1" ht="60" customHeight="1" x14ac:dyDescent="0.2"/>
    <row r="1258" s="1" customFormat="1" ht="60" customHeight="1" x14ac:dyDescent="0.2"/>
    <row r="1259" s="1" customFormat="1" ht="60" customHeight="1" x14ac:dyDescent="0.2"/>
    <row r="1260" s="1" customFormat="1" ht="60" customHeight="1" x14ac:dyDescent="0.2"/>
    <row r="1261" s="1" customFormat="1" ht="60" customHeight="1" x14ac:dyDescent="0.2"/>
    <row r="1262" s="1" customFormat="1" ht="60" customHeight="1" x14ac:dyDescent="0.2"/>
    <row r="1263" s="1" customFormat="1" ht="60" customHeight="1" x14ac:dyDescent="0.2"/>
    <row r="1264" s="1" customFormat="1" ht="60" customHeight="1" x14ac:dyDescent="0.2"/>
    <row r="1265" s="1" customFormat="1" ht="60" customHeight="1" x14ac:dyDescent="0.2"/>
    <row r="1266" s="1" customFormat="1" ht="60" customHeight="1" x14ac:dyDescent="0.2"/>
    <row r="1267" s="1" customFormat="1" ht="60" customHeight="1" x14ac:dyDescent="0.2"/>
    <row r="1268" s="1" customFormat="1" ht="60" customHeight="1" x14ac:dyDescent="0.2"/>
    <row r="1269" s="1" customFormat="1" ht="60" customHeight="1" x14ac:dyDescent="0.2"/>
    <row r="1270" s="1" customFormat="1" ht="60" customHeight="1" x14ac:dyDescent="0.2"/>
    <row r="1271" s="1" customFormat="1" ht="60" customHeight="1" x14ac:dyDescent="0.2"/>
    <row r="1272" s="1" customFormat="1" ht="60" customHeight="1" x14ac:dyDescent="0.2"/>
    <row r="1273" s="1" customFormat="1" ht="60" customHeight="1" x14ac:dyDescent="0.2"/>
    <row r="1274" s="1" customFormat="1" ht="60" customHeight="1" x14ac:dyDescent="0.2"/>
    <row r="1275" s="1" customFormat="1" ht="60" customHeight="1" x14ac:dyDescent="0.2"/>
    <row r="1276" s="1" customFormat="1" ht="60" customHeight="1" x14ac:dyDescent="0.2"/>
    <row r="1277" s="1" customFormat="1" ht="60" customHeight="1" x14ac:dyDescent="0.2"/>
    <row r="1278" s="1" customFormat="1" ht="60" customHeight="1" x14ac:dyDescent="0.2"/>
    <row r="1279" s="1" customFormat="1" ht="60" customHeight="1" x14ac:dyDescent="0.2"/>
    <row r="1280" s="1" customFormat="1" ht="60" customHeight="1" x14ac:dyDescent="0.2"/>
    <row r="1281" s="1" customFormat="1" ht="60" customHeight="1" x14ac:dyDescent="0.2"/>
    <row r="1282" s="1" customFormat="1" ht="60" customHeight="1" x14ac:dyDescent="0.2"/>
    <row r="1283" s="1" customFormat="1" ht="60" customHeight="1" x14ac:dyDescent="0.2"/>
    <row r="1284" s="1" customFormat="1" ht="60" customHeight="1" x14ac:dyDescent="0.2"/>
    <row r="1285" s="1" customFormat="1" ht="60" customHeight="1" x14ac:dyDescent="0.2"/>
    <row r="1286" s="1" customFormat="1" ht="60" customHeight="1" x14ac:dyDescent="0.2"/>
    <row r="1287" s="1" customFormat="1" ht="60" customHeight="1" x14ac:dyDescent="0.2"/>
    <row r="1288" s="1" customFormat="1" ht="60" customHeight="1" x14ac:dyDescent="0.2"/>
    <row r="1289" s="1" customFormat="1" ht="60" customHeight="1" x14ac:dyDescent="0.2"/>
    <row r="1290" s="1" customFormat="1" ht="60" customHeight="1" x14ac:dyDescent="0.2"/>
    <row r="1291" s="1" customFormat="1" ht="60" customHeight="1" x14ac:dyDescent="0.2"/>
    <row r="1292" s="1" customFormat="1" ht="60" customHeight="1" x14ac:dyDescent="0.2"/>
    <row r="1293" s="1" customFormat="1" ht="60" customHeight="1" x14ac:dyDescent="0.2"/>
    <row r="1294" s="1" customFormat="1" ht="60" customHeight="1" x14ac:dyDescent="0.2"/>
    <row r="1295" s="1" customFormat="1" ht="60" customHeight="1" x14ac:dyDescent="0.2"/>
    <row r="1296" s="1" customFormat="1" ht="60" customHeight="1" x14ac:dyDescent="0.2"/>
    <row r="1297" s="1" customFormat="1" ht="60" customHeight="1" x14ac:dyDescent="0.2"/>
    <row r="1298" s="1" customFormat="1" ht="60" customHeight="1" x14ac:dyDescent="0.2"/>
    <row r="1299" s="1" customFormat="1" ht="60" customHeight="1" x14ac:dyDescent="0.2"/>
    <row r="1300" s="1" customFormat="1" ht="60" customHeight="1" x14ac:dyDescent="0.2"/>
    <row r="1301" s="1" customFormat="1" ht="60" customHeight="1" x14ac:dyDescent="0.2"/>
    <row r="1302" s="1" customFormat="1" ht="60" customHeight="1" x14ac:dyDescent="0.2"/>
    <row r="1303" s="1" customFormat="1" ht="60" customHeight="1" x14ac:dyDescent="0.2"/>
    <row r="1304" s="1" customFormat="1" ht="60" customHeight="1" x14ac:dyDescent="0.2"/>
    <row r="1305" s="1" customFormat="1" ht="60" customHeight="1" x14ac:dyDescent="0.2"/>
    <row r="1306" s="1" customFormat="1" ht="60" customHeight="1" x14ac:dyDescent="0.2"/>
    <row r="1307" s="1" customFormat="1" ht="60" customHeight="1" x14ac:dyDescent="0.2"/>
    <row r="1308" s="1" customFormat="1" ht="60" customHeight="1" x14ac:dyDescent="0.2"/>
    <row r="1309" s="1" customFormat="1" ht="60" customHeight="1" x14ac:dyDescent="0.2"/>
    <row r="1310" s="1" customFormat="1" ht="60" customHeight="1" x14ac:dyDescent="0.2"/>
    <row r="1311" s="1" customFormat="1" ht="60" customHeight="1" x14ac:dyDescent="0.2"/>
    <row r="1312" s="1" customFormat="1" ht="60" customHeight="1" x14ac:dyDescent="0.2"/>
    <row r="1313" s="1" customFormat="1" ht="60" customHeight="1" x14ac:dyDescent="0.2"/>
    <row r="1314" s="1" customFormat="1" ht="60" customHeight="1" x14ac:dyDescent="0.2"/>
    <row r="1315" s="1" customFormat="1" ht="60" customHeight="1" x14ac:dyDescent="0.2"/>
    <row r="1316" s="1" customFormat="1" ht="60" customHeight="1" x14ac:dyDescent="0.2"/>
    <row r="1317" s="1" customFormat="1" ht="60" customHeight="1" x14ac:dyDescent="0.2"/>
    <row r="1318" s="1" customFormat="1" ht="60" customHeight="1" x14ac:dyDescent="0.2"/>
    <row r="1319" s="1" customFormat="1" ht="60" customHeight="1" x14ac:dyDescent="0.2"/>
    <row r="1320" s="1" customFormat="1" ht="60" customHeight="1" x14ac:dyDescent="0.2"/>
    <row r="1321" s="1" customFormat="1" ht="60" customHeight="1" x14ac:dyDescent="0.2"/>
    <row r="1322" s="1" customFormat="1" ht="60" customHeight="1" x14ac:dyDescent="0.2"/>
    <row r="1323" s="1" customFormat="1" ht="60" customHeight="1" x14ac:dyDescent="0.2"/>
    <row r="1324" s="1" customFormat="1" ht="60" customHeight="1" x14ac:dyDescent="0.2"/>
    <row r="1325" s="1" customFormat="1" ht="60" customHeight="1" x14ac:dyDescent="0.2"/>
    <row r="1326" s="1" customFormat="1" ht="60" customHeight="1" x14ac:dyDescent="0.2"/>
    <row r="1327" s="1" customFormat="1" ht="60" customHeight="1" x14ac:dyDescent="0.2"/>
    <row r="1328" s="1" customFormat="1" ht="60" customHeight="1" x14ac:dyDescent="0.2"/>
    <row r="1329" s="1" customFormat="1" ht="60" customHeight="1" x14ac:dyDescent="0.2"/>
    <row r="1330" s="1" customFormat="1" ht="60" customHeight="1" x14ac:dyDescent="0.2"/>
    <row r="1331" s="1" customFormat="1" ht="60" customHeight="1" x14ac:dyDescent="0.2"/>
    <row r="1332" s="1" customFormat="1" ht="60" customHeight="1" x14ac:dyDescent="0.2"/>
    <row r="1333" s="1" customFormat="1" ht="60" customHeight="1" x14ac:dyDescent="0.2"/>
    <row r="1334" s="1" customFormat="1" ht="60" customHeight="1" x14ac:dyDescent="0.2"/>
    <row r="1335" s="1" customFormat="1" ht="60" customHeight="1" x14ac:dyDescent="0.2"/>
    <row r="1336" s="1" customFormat="1" ht="60" customHeight="1" x14ac:dyDescent="0.2"/>
    <row r="1337" s="1" customFormat="1" ht="60" customHeight="1" x14ac:dyDescent="0.2"/>
    <row r="1338" s="1" customFormat="1" ht="60" customHeight="1" x14ac:dyDescent="0.2"/>
    <row r="1339" s="1" customFormat="1" ht="60" customHeight="1" x14ac:dyDescent="0.2"/>
    <row r="1340" s="1" customFormat="1" ht="60" customHeight="1" x14ac:dyDescent="0.2"/>
    <row r="1341" s="1" customFormat="1" ht="60" customHeight="1" x14ac:dyDescent="0.2"/>
    <row r="1342" s="1" customFormat="1" ht="60" customHeight="1" x14ac:dyDescent="0.2"/>
    <row r="1343" s="1" customFormat="1" ht="60" customHeight="1" x14ac:dyDescent="0.2"/>
    <row r="1344" s="1" customFormat="1" ht="60" customHeight="1" x14ac:dyDescent="0.2"/>
    <row r="1345" s="1" customFormat="1" ht="60" customHeight="1" x14ac:dyDescent="0.2"/>
    <row r="1346" s="1" customFormat="1" ht="60" customHeight="1" x14ac:dyDescent="0.2"/>
    <row r="1347" s="1" customFormat="1" ht="60" customHeight="1" x14ac:dyDescent="0.2"/>
    <row r="1348" s="1" customFormat="1" ht="60" customHeight="1" x14ac:dyDescent="0.2"/>
    <row r="1349" s="1" customFormat="1" ht="60" customHeight="1" x14ac:dyDescent="0.2"/>
    <row r="1350" s="1" customFormat="1" ht="60" customHeight="1" x14ac:dyDescent="0.2"/>
    <row r="1351" s="1" customFormat="1" ht="60" customHeight="1" x14ac:dyDescent="0.2"/>
    <row r="1352" s="1" customFormat="1" ht="60" customHeight="1" x14ac:dyDescent="0.2"/>
    <row r="1353" s="1" customFormat="1" ht="60" customHeight="1" x14ac:dyDescent="0.2"/>
    <row r="1354" s="1" customFormat="1" ht="60" customHeight="1" x14ac:dyDescent="0.2"/>
    <row r="1355" s="1" customFormat="1" ht="60" customHeight="1" x14ac:dyDescent="0.2"/>
    <row r="1356" s="1" customFormat="1" ht="60" customHeight="1" x14ac:dyDescent="0.2"/>
    <row r="1357" s="1" customFormat="1" ht="60" customHeight="1" x14ac:dyDescent="0.2"/>
    <row r="1358" s="1" customFormat="1" ht="60" customHeight="1" x14ac:dyDescent="0.2"/>
    <row r="1359" s="1" customFormat="1" ht="60" customHeight="1" x14ac:dyDescent="0.2"/>
    <row r="1360" s="1" customFormat="1" ht="60" customHeight="1" x14ac:dyDescent="0.2"/>
    <row r="1361" s="1" customFormat="1" ht="60" customHeight="1" x14ac:dyDescent="0.2"/>
    <row r="1362" s="1" customFormat="1" ht="60" customHeight="1" x14ac:dyDescent="0.2"/>
    <row r="1363" s="1" customFormat="1" ht="60" customHeight="1" x14ac:dyDescent="0.2"/>
    <row r="1364" s="1" customFormat="1" ht="60" customHeight="1" x14ac:dyDescent="0.2"/>
    <row r="1365" s="1" customFormat="1" ht="60" customHeight="1" x14ac:dyDescent="0.2"/>
    <row r="1366" s="1" customFormat="1" ht="60" customHeight="1" x14ac:dyDescent="0.2"/>
    <row r="1367" s="1" customFormat="1" ht="60" customHeight="1" x14ac:dyDescent="0.2"/>
    <row r="1368" s="1" customFormat="1" ht="60" customHeight="1" x14ac:dyDescent="0.2"/>
    <row r="1369" s="1" customFormat="1" ht="60" customHeight="1" x14ac:dyDescent="0.2"/>
    <row r="1370" s="1" customFormat="1" ht="60" customHeight="1" x14ac:dyDescent="0.2"/>
    <row r="1371" s="1" customFormat="1" ht="60" customHeight="1" x14ac:dyDescent="0.2"/>
    <row r="1372" s="1" customFormat="1" ht="60" customHeight="1" x14ac:dyDescent="0.2"/>
    <row r="1373" s="1" customFormat="1" ht="60" customHeight="1" x14ac:dyDescent="0.2"/>
    <row r="1374" s="1" customFormat="1" ht="60" customHeight="1" x14ac:dyDescent="0.2"/>
    <row r="1375" s="1" customFormat="1" ht="60" customHeight="1" x14ac:dyDescent="0.2"/>
    <row r="1376" s="1" customFormat="1" ht="60" customHeight="1" x14ac:dyDescent="0.2"/>
    <row r="1377" s="1" customFormat="1" ht="60" customHeight="1" x14ac:dyDescent="0.2"/>
    <row r="1378" s="1" customFormat="1" ht="60" customHeight="1" x14ac:dyDescent="0.2"/>
    <row r="1379" s="1" customFormat="1" ht="60" customHeight="1" x14ac:dyDescent="0.2"/>
    <row r="1380" s="1" customFormat="1" ht="60" customHeight="1" x14ac:dyDescent="0.2"/>
    <row r="1381" s="1" customFormat="1" ht="60" customHeight="1" x14ac:dyDescent="0.2"/>
    <row r="1382" s="1" customFormat="1" ht="60" customHeight="1" x14ac:dyDescent="0.2"/>
    <row r="1383" s="1" customFormat="1" ht="60" customHeight="1" x14ac:dyDescent="0.2"/>
    <row r="1384" s="1" customFormat="1" ht="60" customHeight="1" x14ac:dyDescent="0.2"/>
    <row r="1385" s="1" customFormat="1" ht="60" customHeight="1" x14ac:dyDescent="0.2"/>
    <row r="1386" s="1" customFormat="1" ht="60" customHeight="1" x14ac:dyDescent="0.2"/>
    <row r="1387" s="1" customFormat="1" ht="60" customHeight="1" x14ac:dyDescent="0.2"/>
    <row r="1388" s="1" customFormat="1" ht="60" customHeight="1" x14ac:dyDescent="0.2"/>
    <row r="1389" s="1" customFormat="1" ht="60" customHeight="1" x14ac:dyDescent="0.2"/>
    <row r="1390" s="1" customFormat="1" ht="60" customHeight="1" x14ac:dyDescent="0.2"/>
    <row r="1391" s="1" customFormat="1" ht="60" customHeight="1" x14ac:dyDescent="0.2"/>
    <row r="1392" s="1" customFormat="1" ht="60" customHeight="1" x14ac:dyDescent="0.2"/>
    <row r="1393" s="1" customFormat="1" ht="60" customHeight="1" x14ac:dyDescent="0.2"/>
    <row r="1394" s="1" customFormat="1" ht="60" customHeight="1" x14ac:dyDescent="0.2"/>
    <row r="1395" s="1" customFormat="1" ht="60" customHeight="1" x14ac:dyDescent="0.2"/>
    <row r="1396" s="1" customFormat="1" ht="60" customHeight="1" x14ac:dyDescent="0.2"/>
    <row r="1397" s="1" customFormat="1" ht="60" customHeight="1" x14ac:dyDescent="0.2"/>
    <row r="1398" s="1" customFormat="1" ht="60" customHeight="1" x14ac:dyDescent="0.2"/>
    <row r="1399" s="1" customFormat="1" ht="60" customHeight="1" x14ac:dyDescent="0.2"/>
    <row r="1400" s="1" customFormat="1" ht="60" customHeight="1" x14ac:dyDescent="0.2"/>
    <row r="1401" s="1" customFormat="1" ht="60" customHeight="1" x14ac:dyDescent="0.2"/>
    <row r="1402" s="1" customFormat="1" ht="60" customHeight="1" x14ac:dyDescent="0.2"/>
    <row r="1403" s="1" customFormat="1" ht="60" customHeight="1" x14ac:dyDescent="0.2"/>
    <row r="1404" s="1" customFormat="1" ht="60" customHeight="1" x14ac:dyDescent="0.2"/>
    <row r="1405" s="1" customFormat="1" ht="60" customHeight="1" x14ac:dyDescent="0.2"/>
    <row r="1406" s="1" customFormat="1" ht="60" customHeight="1" x14ac:dyDescent="0.2"/>
    <row r="1407" s="1" customFormat="1" ht="60" customHeight="1" x14ac:dyDescent="0.2"/>
    <row r="1408" s="1" customFormat="1" ht="60" customHeight="1" x14ac:dyDescent="0.2"/>
    <row r="1409" s="1" customFormat="1" ht="60" customHeight="1" x14ac:dyDescent="0.2"/>
    <row r="1410" s="1" customFormat="1" ht="60" customHeight="1" x14ac:dyDescent="0.2"/>
    <row r="1411" s="1" customFormat="1" ht="60" customHeight="1" x14ac:dyDescent="0.2"/>
    <row r="1412" s="1" customFormat="1" ht="60" customHeight="1" x14ac:dyDescent="0.2"/>
    <row r="1413" s="1" customFormat="1" ht="60" customHeight="1" x14ac:dyDescent="0.2"/>
    <row r="1414" s="1" customFormat="1" ht="60" customHeight="1" x14ac:dyDescent="0.2"/>
    <row r="1415" s="1" customFormat="1" ht="60" customHeight="1" x14ac:dyDescent="0.2"/>
    <row r="1416" s="1" customFormat="1" ht="60" customHeight="1" x14ac:dyDescent="0.2"/>
    <row r="1417" s="1" customFormat="1" ht="60" customHeight="1" x14ac:dyDescent="0.2"/>
    <row r="1418" s="1" customFormat="1" ht="60" customHeight="1" x14ac:dyDescent="0.2"/>
    <row r="1419" s="1" customFormat="1" ht="60" customHeight="1" x14ac:dyDescent="0.2"/>
    <row r="1420" s="1" customFormat="1" ht="60" customHeight="1" x14ac:dyDescent="0.2"/>
    <row r="1421" s="1" customFormat="1" ht="60" customHeight="1" x14ac:dyDescent="0.2"/>
    <row r="1422" s="1" customFormat="1" ht="60" customHeight="1" x14ac:dyDescent="0.2"/>
    <row r="1423" s="1" customFormat="1" ht="60" customHeight="1" x14ac:dyDescent="0.2"/>
    <row r="1424" s="1" customFormat="1" ht="60" customHeight="1" x14ac:dyDescent="0.2"/>
    <row r="1425" s="1" customFormat="1" ht="60" customHeight="1" x14ac:dyDescent="0.2"/>
    <row r="1426" s="1" customFormat="1" ht="60" customHeight="1" x14ac:dyDescent="0.2"/>
    <row r="1427" s="1" customFormat="1" ht="60" customHeight="1" x14ac:dyDescent="0.2"/>
    <row r="1428" s="1" customFormat="1" ht="60" customHeight="1" x14ac:dyDescent="0.2"/>
    <row r="1429" s="1" customFormat="1" ht="60" customHeight="1" x14ac:dyDescent="0.2"/>
    <row r="1430" s="1" customFormat="1" ht="60" customHeight="1" x14ac:dyDescent="0.2"/>
    <row r="1431" s="1" customFormat="1" ht="60" customHeight="1" x14ac:dyDescent="0.2"/>
    <row r="1432" s="1" customFormat="1" ht="60" customHeight="1" x14ac:dyDescent="0.2"/>
    <row r="1433" s="1" customFormat="1" ht="60" customHeight="1" x14ac:dyDescent="0.2"/>
    <row r="1434" s="1" customFormat="1" ht="60" customHeight="1" x14ac:dyDescent="0.2"/>
    <row r="1435" s="1" customFormat="1" ht="60" customHeight="1" x14ac:dyDescent="0.2"/>
    <row r="1436" s="1" customFormat="1" ht="60" customHeight="1" x14ac:dyDescent="0.2"/>
    <row r="1437" s="1" customFormat="1" ht="60" customHeight="1" x14ac:dyDescent="0.2"/>
    <row r="1438" s="1" customFormat="1" ht="60" customHeight="1" x14ac:dyDescent="0.2"/>
    <row r="1439" s="1" customFormat="1" ht="60" customHeight="1" x14ac:dyDescent="0.2"/>
    <row r="1440" s="1" customFormat="1" ht="60" customHeight="1" x14ac:dyDescent="0.2"/>
    <row r="1441" s="1" customFormat="1" ht="60" customHeight="1" x14ac:dyDescent="0.2"/>
    <row r="1442" s="1" customFormat="1" ht="60" customHeight="1" x14ac:dyDescent="0.2"/>
    <row r="1443" s="1" customFormat="1" ht="60" customHeight="1" x14ac:dyDescent="0.2"/>
    <row r="1444" s="1" customFormat="1" ht="60" customHeight="1" x14ac:dyDescent="0.2"/>
    <row r="1445" s="1" customFormat="1" ht="60" customHeight="1" x14ac:dyDescent="0.2"/>
    <row r="1446" s="1" customFormat="1" ht="60" customHeight="1" x14ac:dyDescent="0.2"/>
    <row r="1447" s="1" customFormat="1" ht="60" customHeight="1" x14ac:dyDescent="0.2"/>
    <row r="1448" s="1" customFormat="1" ht="60" customHeight="1" x14ac:dyDescent="0.2"/>
    <row r="1449" s="1" customFormat="1" ht="60" customHeight="1" x14ac:dyDescent="0.2"/>
    <row r="1450" s="1" customFormat="1" ht="60" customHeight="1" x14ac:dyDescent="0.2"/>
    <row r="1451" s="1" customFormat="1" ht="60" customHeight="1" x14ac:dyDescent="0.2"/>
    <row r="1452" s="1" customFormat="1" ht="60" customHeight="1" x14ac:dyDescent="0.2"/>
    <row r="1453" s="1" customFormat="1" ht="60" customHeight="1" x14ac:dyDescent="0.2"/>
    <row r="1454" s="1" customFormat="1" ht="60" customHeight="1" x14ac:dyDescent="0.2"/>
    <row r="1455" s="1" customFormat="1" ht="60" customHeight="1" x14ac:dyDescent="0.2"/>
    <row r="1456" s="1" customFormat="1" ht="60" customHeight="1" x14ac:dyDescent="0.2"/>
    <row r="1457" s="1" customFormat="1" ht="60" customHeight="1" x14ac:dyDescent="0.2"/>
    <row r="1458" s="1" customFormat="1" ht="60" customHeight="1" x14ac:dyDescent="0.2"/>
    <row r="1459" s="1" customFormat="1" ht="60" customHeight="1" x14ac:dyDescent="0.2"/>
    <row r="1460" s="1" customFormat="1" ht="60" customHeight="1" x14ac:dyDescent="0.2"/>
    <row r="1461" s="1" customFormat="1" ht="60" customHeight="1" x14ac:dyDescent="0.2"/>
    <row r="1462" s="1" customFormat="1" ht="60" customHeight="1" x14ac:dyDescent="0.2"/>
    <row r="1463" s="1" customFormat="1" ht="60" customHeight="1" x14ac:dyDescent="0.2"/>
    <row r="1464" s="1" customFormat="1" ht="60" customHeight="1" x14ac:dyDescent="0.2"/>
    <row r="1465" s="1" customFormat="1" ht="60" customHeight="1" x14ac:dyDescent="0.2"/>
    <row r="1466" s="1" customFormat="1" ht="60" customHeight="1" x14ac:dyDescent="0.2"/>
    <row r="1467" s="1" customFormat="1" ht="60" customHeight="1" x14ac:dyDescent="0.2"/>
    <row r="1468" s="1" customFormat="1" ht="60" customHeight="1" x14ac:dyDescent="0.2"/>
    <row r="1469" s="1" customFormat="1" ht="60" customHeight="1" x14ac:dyDescent="0.2"/>
    <row r="1470" s="1" customFormat="1" ht="60" customHeight="1" x14ac:dyDescent="0.2"/>
    <row r="1471" s="1" customFormat="1" ht="60" customHeight="1" x14ac:dyDescent="0.2"/>
    <row r="1472" s="1" customFormat="1" ht="60" customHeight="1" x14ac:dyDescent="0.2"/>
    <row r="1473" s="1" customFormat="1" ht="60" customHeight="1" x14ac:dyDescent="0.2"/>
    <row r="1474" s="1" customFormat="1" ht="60" customHeight="1" x14ac:dyDescent="0.2"/>
    <row r="1475" s="1" customFormat="1" ht="60" customHeight="1" x14ac:dyDescent="0.2"/>
    <row r="1476" s="1" customFormat="1" ht="60" customHeight="1" x14ac:dyDescent="0.2"/>
    <row r="1477" s="1" customFormat="1" ht="60" customHeight="1" x14ac:dyDescent="0.2"/>
    <row r="1478" s="1" customFormat="1" ht="60" customHeight="1" x14ac:dyDescent="0.2"/>
    <row r="1479" s="1" customFormat="1" ht="60" customHeight="1" x14ac:dyDescent="0.2"/>
    <row r="1480" s="1" customFormat="1" ht="60" customHeight="1" x14ac:dyDescent="0.2"/>
    <row r="1481" s="1" customFormat="1" ht="60" customHeight="1" x14ac:dyDescent="0.2"/>
    <row r="1482" s="1" customFormat="1" ht="60" customHeight="1" x14ac:dyDescent="0.2"/>
    <row r="1483" s="1" customFormat="1" ht="60" customHeight="1" x14ac:dyDescent="0.2"/>
    <row r="1484" s="1" customFormat="1" ht="60" customHeight="1" x14ac:dyDescent="0.2"/>
  </sheetData>
  <pageMargins left="0.74803149606299213" right="0.74803149606299213" top="0.98425196850393704" bottom="0.98425196850393704" header="0.51181102362204722" footer="0.51181102362204722"/>
  <pageSetup paperSize="9" firstPageNumber="0" orientation="landscape" horizontalDpi="300" verticalDpi="300" r:id="rId1"/>
  <headerFooter alignWithMargins="0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Sheet16">
    <tabColor theme="2" tint="-9.9978637043366805E-2"/>
  </sheetPr>
  <dimension ref="B1:B1623"/>
  <sheetViews>
    <sheetView showGridLines="0" showZeros="0" topLeftCell="A13" workbookViewId="0">
      <selection activeCell="B10" sqref="B10"/>
    </sheetView>
  </sheetViews>
  <sheetFormatPr baseColWidth="10" defaultColWidth="11.85546875" defaultRowHeight="12.75" x14ac:dyDescent="0.2"/>
  <cols>
    <col min="1" max="1" width="2.5703125" customWidth="1"/>
    <col min="2" max="2" width="127.28515625" style="1" customWidth="1"/>
    <col min="3" max="3" width="2.28515625" customWidth="1"/>
  </cols>
  <sheetData>
    <row r="1" spans="2:2" ht="3.75" customHeight="1" x14ac:dyDescent="0.2"/>
    <row r="2" spans="2:2" ht="60" customHeight="1" x14ac:dyDescent="0.2">
      <c r="B2" s="2" t="str">
        <f>Overnatting!$B$71</f>
        <v>Løykja skole</v>
      </c>
    </row>
    <row r="3" spans="2:2" ht="60" customHeight="1" x14ac:dyDescent="0.35">
      <c r="B3" s="3"/>
    </row>
    <row r="4" spans="2:2" ht="60" customHeight="1" x14ac:dyDescent="0.2">
      <c r="B4" s="4" t="str">
        <f>Overnatting!$C$71</f>
        <v>Gymsal</v>
      </c>
    </row>
    <row r="5" spans="2:2" ht="60" customHeight="1" x14ac:dyDescent="0.8">
      <c r="B5" s="5" t="str">
        <f>Overnatting!$F$71</f>
        <v>Frei FK - 1</v>
      </c>
    </row>
    <row r="6" spans="2:2" ht="60" customHeight="1" x14ac:dyDescent="0.45">
      <c r="B6" s="6" t="str">
        <f>Overnatting!$I$71</f>
        <v>Vibeke Weiseth</v>
      </c>
    </row>
    <row r="7" spans="2:2" ht="60" customHeight="1" x14ac:dyDescent="0.5">
      <c r="B7" s="7" t="str">
        <f>Overnatting!$G$71</f>
        <v>J11</v>
      </c>
    </row>
    <row r="8" spans="2:2" ht="60" customHeight="1" x14ac:dyDescent="0.2">
      <c r="B8" s="8"/>
    </row>
    <row r="9" spans="2:2" ht="14.25" customHeight="1" x14ac:dyDescent="0.2"/>
    <row r="10" spans="2:2" ht="60" customHeight="1" x14ac:dyDescent="0.2">
      <c r="B10" s="2" t="str">
        <f>Overnatting!$B$72</f>
        <v>Løykja skole</v>
      </c>
    </row>
    <row r="11" spans="2:2" ht="60" customHeight="1" x14ac:dyDescent="0.35">
      <c r="B11" s="3"/>
    </row>
    <row r="12" spans="2:2" ht="60" customHeight="1" x14ac:dyDescent="0.2">
      <c r="B12" s="4" t="str">
        <f>Overnatting!$C$72</f>
        <v>Musikkrom</v>
      </c>
    </row>
    <row r="13" spans="2:2" ht="60" customHeight="1" x14ac:dyDescent="0.8">
      <c r="B13" s="5">
        <f>Overnatting!$F$72</f>
        <v>0</v>
      </c>
    </row>
    <row r="14" spans="2:2" ht="60" customHeight="1" x14ac:dyDescent="0.45">
      <c r="B14" s="6">
        <f>Overnatting!$I$72</f>
        <v>0</v>
      </c>
    </row>
    <row r="15" spans="2:2" ht="60" customHeight="1" x14ac:dyDescent="0.5">
      <c r="B15" s="7">
        <f>Overnatting!$G$72</f>
        <v>0</v>
      </c>
    </row>
    <row r="16" spans="2:2" ht="60" customHeight="1" x14ac:dyDescent="0.2">
      <c r="B16" s="8"/>
    </row>
    <row r="17" spans="2:2" ht="15.75" customHeight="1" thickTop="1" thickBot="1" x14ac:dyDescent="0.25"/>
    <row r="18" spans="2:2" ht="60" customHeight="1" thickTop="1" thickBot="1" x14ac:dyDescent="0.25">
      <c r="B18" s="2" t="str">
        <f>Overnatting!$B$73</f>
        <v>Løykja skole</v>
      </c>
    </row>
    <row r="19" spans="2:2" ht="60" customHeight="1" thickTop="1" x14ac:dyDescent="0.35">
      <c r="B19" s="3"/>
    </row>
    <row r="20" spans="2:2" ht="60" customHeight="1" x14ac:dyDescent="0.2">
      <c r="B20" s="4" t="str">
        <f>Overnatting!$C$73</f>
        <v>Grupperom</v>
      </c>
    </row>
    <row r="21" spans="2:2" ht="60" customHeight="1" x14ac:dyDescent="0.8">
      <c r="B21" s="5">
        <f>Overnatting!$F$73</f>
        <v>0</v>
      </c>
    </row>
    <row r="22" spans="2:2" ht="60" customHeight="1" x14ac:dyDescent="0.45">
      <c r="B22" s="6">
        <f>Overnatting!$I$73</f>
        <v>0</v>
      </c>
    </row>
    <row r="23" spans="2:2" ht="60" customHeight="1" x14ac:dyDescent="0.5">
      <c r="B23" s="7">
        <f>Overnatting!$G$73</f>
        <v>0</v>
      </c>
    </row>
    <row r="24" spans="2:2" ht="60" customHeight="1" thickBot="1" x14ac:dyDescent="0.25">
      <c r="B24" s="8"/>
    </row>
    <row r="25" spans="2:2" ht="60" customHeight="1" thickTop="1" x14ac:dyDescent="0.2"/>
    <row r="26" spans="2:2" ht="60" customHeight="1" x14ac:dyDescent="0.2"/>
    <row r="27" spans="2:2" ht="60" customHeight="1" x14ac:dyDescent="0.2"/>
    <row r="28" spans="2:2" ht="60" customHeight="1" x14ac:dyDescent="0.2"/>
    <row r="29" spans="2:2" ht="60" customHeight="1" x14ac:dyDescent="0.2"/>
    <row r="30" spans="2:2" ht="60" customHeight="1" x14ac:dyDescent="0.2"/>
    <row r="31" spans="2:2" ht="60" customHeight="1" x14ac:dyDescent="0.2"/>
    <row r="32" spans="2:2" ht="60" customHeight="1" x14ac:dyDescent="0.2"/>
    <row r="33" ht="60" customHeight="1" x14ac:dyDescent="0.2"/>
    <row r="34" ht="60" customHeight="1" x14ac:dyDescent="0.2"/>
    <row r="35" ht="60" customHeight="1" x14ac:dyDescent="0.2"/>
    <row r="36" ht="60" customHeight="1" x14ac:dyDescent="0.2"/>
    <row r="37" ht="60" customHeight="1" x14ac:dyDescent="0.2"/>
    <row r="38" ht="60" customHeight="1" x14ac:dyDescent="0.2"/>
    <row r="39" ht="60" customHeight="1" x14ac:dyDescent="0.2"/>
    <row r="40" ht="60" customHeight="1" x14ac:dyDescent="0.2"/>
    <row r="41" ht="60" customHeight="1" x14ac:dyDescent="0.2"/>
    <row r="42" ht="60" customHeight="1" x14ac:dyDescent="0.2"/>
    <row r="43" ht="60" customHeight="1" x14ac:dyDescent="0.2"/>
    <row r="44" ht="60" customHeight="1" x14ac:dyDescent="0.2"/>
    <row r="45" ht="60" customHeight="1" x14ac:dyDescent="0.2"/>
    <row r="46" ht="60" customHeight="1" x14ac:dyDescent="0.2"/>
    <row r="47" ht="60" customHeight="1" x14ac:dyDescent="0.2"/>
    <row r="48" ht="60" customHeight="1" x14ac:dyDescent="0.2"/>
    <row r="49" ht="60" customHeight="1" x14ac:dyDescent="0.2"/>
    <row r="50" ht="60" customHeight="1" x14ac:dyDescent="0.2"/>
    <row r="51" ht="60" customHeight="1" x14ac:dyDescent="0.2"/>
    <row r="52" ht="60" customHeight="1" x14ac:dyDescent="0.2"/>
    <row r="53" ht="60" customHeight="1" x14ac:dyDescent="0.2"/>
    <row r="54" ht="60" customHeight="1" x14ac:dyDescent="0.2"/>
    <row r="55" ht="60" customHeight="1" x14ac:dyDescent="0.2"/>
    <row r="56" ht="60" customHeight="1" x14ac:dyDescent="0.2"/>
    <row r="57" ht="60" customHeight="1" x14ac:dyDescent="0.2"/>
    <row r="58" ht="60" customHeight="1" x14ac:dyDescent="0.2"/>
    <row r="59" ht="60" customHeight="1" x14ac:dyDescent="0.2"/>
    <row r="60" ht="60" customHeight="1" x14ac:dyDescent="0.2"/>
    <row r="61" ht="60" customHeight="1" x14ac:dyDescent="0.2"/>
    <row r="62" ht="60" customHeight="1" x14ac:dyDescent="0.2"/>
    <row r="63" ht="60" customHeight="1" x14ac:dyDescent="0.2"/>
    <row r="64" ht="60" customHeight="1" x14ac:dyDescent="0.2"/>
    <row r="65" ht="60" customHeight="1" x14ac:dyDescent="0.2"/>
    <row r="66" ht="60" customHeight="1" x14ac:dyDescent="0.2"/>
    <row r="67" ht="60" customHeight="1" x14ac:dyDescent="0.2"/>
    <row r="68" ht="60" customHeight="1" x14ac:dyDescent="0.2"/>
    <row r="69" ht="60" customHeight="1" x14ac:dyDescent="0.2"/>
    <row r="70" ht="60" customHeight="1" x14ac:dyDescent="0.2"/>
    <row r="71" ht="60" customHeight="1" x14ac:dyDescent="0.2"/>
    <row r="72" ht="60" customHeight="1" x14ac:dyDescent="0.2"/>
    <row r="73" ht="60" customHeight="1" x14ac:dyDescent="0.2"/>
    <row r="74" ht="60" customHeight="1" x14ac:dyDescent="0.2"/>
    <row r="75" ht="60" customHeight="1" x14ac:dyDescent="0.2"/>
    <row r="76" ht="60" customHeight="1" x14ac:dyDescent="0.2"/>
    <row r="77" ht="60" customHeight="1" x14ac:dyDescent="0.2"/>
    <row r="78" ht="60" customHeight="1" x14ac:dyDescent="0.2"/>
    <row r="79" ht="60" customHeight="1" x14ac:dyDescent="0.2"/>
    <row r="80" ht="60" customHeight="1" x14ac:dyDescent="0.2"/>
    <row r="81" ht="60" customHeight="1" x14ac:dyDescent="0.2"/>
    <row r="82" ht="60" customHeight="1" x14ac:dyDescent="0.2"/>
    <row r="83" ht="60" customHeight="1" x14ac:dyDescent="0.2"/>
    <row r="84" ht="60" customHeight="1" x14ac:dyDescent="0.2"/>
    <row r="85" ht="60" customHeight="1" x14ac:dyDescent="0.2"/>
    <row r="86" ht="60" customHeight="1" x14ac:dyDescent="0.2"/>
    <row r="87" ht="60" customHeight="1" x14ac:dyDescent="0.2"/>
    <row r="88" ht="60" customHeight="1" x14ac:dyDescent="0.2"/>
    <row r="89" ht="60" customHeight="1" x14ac:dyDescent="0.2"/>
    <row r="90" ht="60" customHeight="1" x14ac:dyDescent="0.2"/>
    <row r="91" ht="60" customHeight="1" x14ac:dyDescent="0.2"/>
    <row r="92" ht="60" customHeight="1" x14ac:dyDescent="0.2"/>
    <row r="93" ht="60" customHeight="1" x14ac:dyDescent="0.2"/>
    <row r="94" ht="60" customHeight="1" x14ac:dyDescent="0.2"/>
    <row r="95" ht="60" customHeight="1" x14ac:dyDescent="0.2"/>
    <row r="96" ht="60" customHeight="1" x14ac:dyDescent="0.2"/>
    <row r="97" ht="60" customHeight="1" x14ac:dyDescent="0.2"/>
    <row r="98" ht="60" customHeight="1" x14ac:dyDescent="0.2"/>
    <row r="99" ht="60" customHeight="1" x14ac:dyDescent="0.2"/>
    <row r="100" ht="60" customHeight="1" x14ac:dyDescent="0.2"/>
    <row r="101" ht="60" customHeight="1" x14ac:dyDescent="0.2"/>
    <row r="102" ht="60" customHeight="1" x14ac:dyDescent="0.2"/>
    <row r="103" ht="60" customHeight="1" x14ac:dyDescent="0.2"/>
    <row r="104" ht="60" customHeight="1" x14ac:dyDescent="0.2"/>
    <row r="105" ht="60" customHeight="1" x14ac:dyDescent="0.2"/>
    <row r="106" ht="60" customHeight="1" x14ac:dyDescent="0.2"/>
    <row r="107" ht="60" customHeight="1" x14ac:dyDescent="0.2"/>
    <row r="108" ht="60" customHeight="1" x14ac:dyDescent="0.2"/>
    <row r="109" ht="60" customHeight="1" x14ac:dyDescent="0.2"/>
    <row r="110" ht="60" customHeight="1" x14ac:dyDescent="0.2"/>
    <row r="111" ht="60" customHeight="1" x14ac:dyDescent="0.2"/>
    <row r="112" ht="60" customHeight="1" x14ac:dyDescent="0.2"/>
    <row r="113" ht="60" customHeight="1" x14ac:dyDescent="0.2"/>
    <row r="114" ht="60" customHeight="1" x14ac:dyDescent="0.2"/>
    <row r="115" ht="60" customHeight="1" x14ac:dyDescent="0.2"/>
    <row r="116" ht="60" customHeight="1" x14ac:dyDescent="0.2"/>
    <row r="117" ht="60" customHeight="1" x14ac:dyDescent="0.2"/>
    <row r="118" ht="60" customHeight="1" x14ac:dyDescent="0.2"/>
    <row r="119" ht="60" customHeight="1" x14ac:dyDescent="0.2"/>
    <row r="120" ht="60" customHeight="1" x14ac:dyDescent="0.2"/>
    <row r="121" ht="60" customHeight="1" x14ac:dyDescent="0.2"/>
    <row r="122" ht="60" customHeight="1" x14ac:dyDescent="0.2"/>
    <row r="123" ht="60" customHeight="1" x14ac:dyDescent="0.2"/>
    <row r="124" ht="60" customHeight="1" x14ac:dyDescent="0.2"/>
    <row r="125" ht="60" customHeight="1" x14ac:dyDescent="0.2"/>
    <row r="126" ht="60" customHeight="1" x14ac:dyDescent="0.2"/>
    <row r="127" ht="60" customHeight="1" x14ac:dyDescent="0.2"/>
    <row r="128" ht="60" customHeight="1" x14ac:dyDescent="0.2"/>
    <row r="129" ht="60" customHeight="1" x14ac:dyDescent="0.2"/>
    <row r="130" ht="60" customHeight="1" x14ac:dyDescent="0.2"/>
    <row r="131" ht="60" customHeight="1" x14ac:dyDescent="0.2"/>
    <row r="132" ht="60" customHeight="1" x14ac:dyDescent="0.2"/>
    <row r="133" ht="60" customHeight="1" x14ac:dyDescent="0.2"/>
    <row r="134" ht="60" customHeight="1" x14ac:dyDescent="0.2"/>
    <row r="135" ht="60" customHeight="1" x14ac:dyDescent="0.2"/>
    <row r="136" ht="60" customHeight="1" x14ac:dyDescent="0.2"/>
    <row r="137" ht="60" customHeight="1" x14ac:dyDescent="0.2"/>
    <row r="138" ht="60" customHeight="1" x14ac:dyDescent="0.2"/>
    <row r="139" ht="60" customHeight="1" x14ac:dyDescent="0.2"/>
    <row r="140" ht="60" customHeight="1" x14ac:dyDescent="0.2"/>
    <row r="141" ht="60" customHeight="1" x14ac:dyDescent="0.2"/>
    <row r="142" ht="60" customHeight="1" x14ac:dyDescent="0.2"/>
    <row r="143" ht="60" customHeight="1" x14ac:dyDescent="0.2"/>
    <row r="144" ht="60" customHeight="1" x14ac:dyDescent="0.2"/>
    <row r="145" ht="60" customHeight="1" x14ac:dyDescent="0.2"/>
    <row r="146" ht="60" customHeight="1" x14ac:dyDescent="0.2"/>
    <row r="147" ht="60" customHeight="1" x14ac:dyDescent="0.2"/>
    <row r="148" ht="60" customHeight="1" x14ac:dyDescent="0.2"/>
    <row r="149" ht="60" customHeight="1" x14ac:dyDescent="0.2"/>
    <row r="150" ht="60" customHeight="1" x14ac:dyDescent="0.2"/>
    <row r="151" ht="60" customHeight="1" x14ac:dyDescent="0.2"/>
    <row r="152" ht="60" customHeight="1" x14ac:dyDescent="0.2"/>
    <row r="153" ht="60" customHeight="1" x14ac:dyDescent="0.2"/>
    <row r="154" ht="60" customHeight="1" x14ac:dyDescent="0.2"/>
    <row r="155" ht="60" customHeight="1" x14ac:dyDescent="0.2"/>
    <row r="156" ht="60" customHeight="1" x14ac:dyDescent="0.2"/>
    <row r="157" ht="60" customHeight="1" x14ac:dyDescent="0.2"/>
    <row r="158" ht="60" customHeight="1" x14ac:dyDescent="0.2"/>
    <row r="159" ht="60" customHeight="1" x14ac:dyDescent="0.2"/>
    <row r="160" ht="60" customHeight="1" x14ac:dyDescent="0.2"/>
    <row r="161" ht="60" customHeight="1" x14ac:dyDescent="0.2"/>
    <row r="162" ht="60" customHeight="1" x14ac:dyDescent="0.2"/>
    <row r="163" ht="60" customHeight="1" x14ac:dyDescent="0.2"/>
    <row r="164" ht="60" customHeight="1" x14ac:dyDescent="0.2"/>
    <row r="165" ht="60" customHeight="1" x14ac:dyDescent="0.2"/>
    <row r="166" ht="60" customHeight="1" x14ac:dyDescent="0.2"/>
    <row r="167" ht="60" customHeight="1" x14ac:dyDescent="0.2"/>
    <row r="168" ht="60" customHeight="1" x14ac:dyDescent="0.2"/>
    <row r="169" ht="60" customHeight="1" x14ac:dyDescent="0.2"/>
    <row r="170" ht="60" customHeight="1" x14ac:dyDescent="0.2"/>
    <row r="171" ht="60" customHeight="1" x14ac:dyDescent="0.2"/>
    <row r="172" ht="60" customHeight="1" x14ac:dyDescent="0.2"/>
    <row r="173" ht="60" customHeight="1" x14ac:dyDescent="0.2"/>
    <row r="174" ht="60" customHeight="1" x14ac:dyDescent="0.2"/>
    <row r="175" ht="60" customHeight="1" x14ac:dyDescent="0.2"/>
    <row r="176" ht="60" customHeight="1" x14ac:dyDescent="0.2"/>
    <row r="177" ht="60" customHeight="1" x14ac:dyDescent="0.2"/>
    <row r="178" ht="60" customHeight="1" x14ac:dyDescent="0.2"/>
    <row r="179" ht="60" customHeight="1" x14ac:dyDescent="0.2"/>
    <row r="180" ht="60" customHeight="1" x14ac:dyDescent="0.2"/>
    <row r="181" ht="60" customHeight="1" x14ac:dyDescent="0.2"/>
    <row r="182" ht="60" customHeight="1" x14ac:dyDescent="0.2"/>
    <row r="183" ht="60" customHeight="1" x14ac:dyDescent="0.2"/>
    <row r="184" ht="60" customHeight="1" x14ac:dyDescent="0.2"/>
    <row r="185" ht="60" customHeight="1" x14ac:dyDescent="0.2"/>
    <row r="186" ht="60" customHeight="1" x14ac:dyDescent="0.2"/>
    <row r="187" ht="60" customHeight="1" x14ac:dyDescent="0.2"/>
    <row r="188" ht="60" customHeight="1" x14ac:dyDescent="0.2"/>
    <row r="189" ht="60" customHeight="1" x14ac:dyDescent="0.2"/>
    <row r="190" ht="60" customHeight="1" x14ac:dyDescent="0.2"/>
    <row r="191" ht="60" customHeight="1" x14ac:dyDescent="0.2"/>
    <row r="192" ht="60" customHeight="1" x14ac:dyDescent="0.2"/>
    <row r="193" ht="60" customHeight="1" x14ac:dyDescent="0.2"/>
    <row r="194" ht="60" customHeight="1" x14ac:dyDescent="0.2"/>
    <row r="195" ht="60" customHeight="1" x14ac:dyDescent="0.2"/>
    <row r="196" ht="60" customHeight="1" x14ac:dyDescent="0.2"/>
    <row r="197" ht="60" customHeight="1" x14ac:dyDescent="0.2"/>
    <row r="198" ht="60" customHeight="1" x14ac:dyDescent="0.2"/>
    <row r="199" ht="60" customHeight="1" x14ac:dyDescent="0.2"/>
    <row r="200" ht="60" customHeight="1" x14ac:dyDescent="0.2"/>
    <row r="201" ht="60" customHeight="1" x14ac:dyDescent="0.2"/>
    <row r="202" ht="60" customHeight="1" x14ac:dyDescent="0.2"/>
    <row r="203" ht="60" customHeight="1" x14ac:dyDescent="0.2"/>
    <row r="204" ht="60" customHeight="1" x14ac:dyDescent="0.2"/>
    <row r="205" ht="60" customHeight="1" x14ac:dyDescent="0.2"/>
    <row r="206" ht="60" customHeight="1" x14ac:dyDescent="0.2"/>
    <row r="207" ht="60" customHeight="1" x14ac:dyDescent="0.2"/>
    <row r="208" ht="60" customHeight="1" x14ac:dyDescent="0.2"/>
    <row r="209" ht="60" customHeight="1" x14ac:dyDescent="0.2"/>
    <row r="210" ht="60" customHeight="1" x14ac:dyDescent="0.2"/>
    <row r="211" ht="60" customHeight="1" x14ac:dyDescent="0.2"/>
    <row r="212" ht="60" customHeight="1" x14ac:dyDescent="0.2"/>
    <row r="213" ht="60" customHeight="1" x14ac:dyDescent="0.2"/>
    <row r="214" ht="60" customHeight="1" x14ac:dyDescent="0.2"/>
    <row r="215" ht="60" customHeight="1" x14ac:dyDescent="0.2"/>
    <row r="216" ht="60" customHeight="1" x14ac:dyDescent="0.2"/>
    <row r="217" ht="60" customHeight="1" x14ac:dyDescent="0.2"/>
    <row r="218" ht="60" customHeight="1" x14ac:dyDescent="0.2"/>
    <row r="219" ht="60" customHeight="1" x14ac:dyDescent="0.2"/>
    <row r="220" ht="60" customHeight="1" x14ac:dyDescent="0.2"/>
    <row r="221" ht="60" customHeight="1" x14ac:dyDescent="0.2"/>
    <row r="222" ht="60" customHeight="1" x14ac:dyDescent="0.2"/>
    <row r="223" ht="60" customHeight="1" x14ac:dyDescent="0.2"/>
    <row r="224" ht="60" customHeight="1" x14ac:dyDescent="0.2"/>
    <row r="225" ht="60" customHeight="1" x14ac:dyDescent="0.2"/>
    <row r="226" ht="60" customHeight="1" x14ac:dyDescent="0.2"/>
    <row r="227" ht="60" customHeight="1" x14ac:dyDescent="0.2"/>
    <row r="228" ht="60" customHeight="1" x14ac:dyDescent="0.2"/>
    <row r="229" ht="60" customHeight="1" x14ac:dyDescent="0.2"/>
    <row r="230" ht="60" customHeight="1" x14ac:dyDescent="0.2"/>
    <row r="231" ht="60" customHeight="1" x14ac:dyDescent="0.2"/>
    <row r="232" ht="60" customHeight="1" x14ac:dyDescent="0.2"/>
    <row r="233" ht="60" customHeight="1" x14ac:dyDescent="0.2"/>
    <row r="234" ht="60" customHeight="1" x14ac:dyDescent="0.2"/>
    <row r="235" ht="60" customHeight="1" x14ac:dyDescent="0.2"/>
    <row r="236" ht="60" customHeight="1" x14ac:dyDescent="0.2"/>
    <row r="237" ht="60" customHeight="1" x14ac:dyDescent="0.2"/>
    <row r="238" ht="60" customHeight="1" x14ac:dyDescent="0.2"/>
    <row r="239" ht="60" customHeight="1" x14ac:dyDescent="0.2"/>
    <row r="240" ht="60" customHeight="1" x14ac:dyDescent="0.2"/>
    <row r="241" ht="60" customHeight="1" x14ac:dyDescent="0.2"/>
    <row r="242" ht="60" customHeight="1" x14ac:dyDescent="0.2"/>
    <row r="243" ht="60" customHeight="1" x14ac:dyDescent="0.2"/>
    <row r="244" ht="60" customHeight="1" x14ac:dyDescent="0.2"/>
    <row r="245" ht="60" customHeight="1" x14ac:dyDescent="0.2"/>
    <row r="246" ht="60" customHeight="1" x14ac:dyDescent="0.2"/>
    <row r="247" ht="60" customHeight="1" x14ac:dyDescent="0.2"/>
    <row r="248" ht="60" customHeight="1" x14ac:dyDescent="0.2"/>
    <row r="249" ht="60" customHeight="1" x14ac:dyDescent="0.2"/>
    <row r="250" ht="60" customHeight="1" x14ac:dyDescent="0.2"/>
    <row r="251" ht="60" customHeight="1" x14ac:dyDescent="0.2"/>
    <row r="252" ht="60" customHeight="1" x14ac:dyDescent="0.2"/>
    <row r="253" ht="60" customHeight="1" x14ac:dyDescent="0.2"/>
    <row r="254" ht="60" customHeight="1" x14ac:dyDescent="0.2"/>
    <row r="255" ht="60" customHeight="1" x14ac:dyDescent="0.2"/>
    <row r="256" ht="60" customHeight="1" x14ac:dyDescent="0.2"/>
    <row r="257" ht="60" customHeight="1" x14ac:dyDescent="0.2"/>
    <row r="258" ht="60" customHeight="1" x14ac:dyDescent="0.2"/>
    <row r="259" ht="60" customHeight="1" x14ac:dyDescent="0.2"/>
    <row r="260" ht="60" customHeight="1" x14ac:dyDescent="0.2"/>
    <row r="261" ht="60" customHeight="1" x14ac:dyDescent="0.2"/>
    <row r="262" ht="60" customHeight="1" x14ac:dyDescent="0.2"/>
    <row r="263" ht="60" customHeight="1" x14ac:dyDescent="0.2"/>
    <row r="264" ht="60" customHeight="1" x14ac:dyDescent="0.2"/>
    <row r="265" ht="60" customHeight="1" x14ac:dyDescent="0.2"/>
    <row r="266" ht="60" customHeight="1" x14ac:dyDescent="0.2"/>
    <row r="267" ht="60" customHeight="1" x14ac:dyDescent="0.2"/>
    <row r="268" ht="60" customHeight="1" x14ac:dyDescent="0.2"/>
    <row r="269" ht="60" customHeight="1" x14ac:dyDescent="0.2"/>
    <row r="270" ht="60" customHeight="1" x14ac:dyDescent="0.2"/>
    <row r="271" ht="60" customHeight="1" x14ac:dyDescent="0.2"/>
    <row r="272" ht="60" customHeight="1" x14ac:dyDescent="0.2"/>
    <row r="273" ht="60" customHeight="1" x14ac:dyDescent="0.2"/>
    <row r="274" ht="60" customHeight="1" x14ac:dyDescent="0.2"/>
    <row r="275" ht="60" customHeight="1" x14ac:dyDescent="0.2"/>
    <row r="276" ht="60" customHeight="1" x14ac:dyDescent="0.2"/>
    <row r="277" ht="60" customHeight="1" x14ac:dyDescent="0.2"/>
    <row r="278" ht="60" customHeight="1" x14ac:dyDescent="0.2"/>
    <row r="279" ht="60" customHeight="1" x14ac:dyDescent="0.2"/>
    <row r="280" ht="60" customHeight="1" x14ac:dyDescent="0.2"/>
    <row r="281" ht="60" customHeight="1" x14ac:dyDescent="0.2"/>
    <row r="282" ht="60" customHeight="1" x14ac:dyDescent="0.2"/>
    <row r="283" ht="60" customHeight="1" x14ac:dyDescent="0.2"/>
    <row r="284" ht="60" customHeight="1" x14ac:dyDescent="0.2"/>
    <row r="285" ht="60" customHeight="1" x14ac:dyDescent="0.2"/>
    <row r="286" ht="60" customHeight="1" x14ac:dyDescent="0.2"/>
    <row r="287" ht="60" customHeight="1" x14ac:dyDescent="0.2"/>
    <row r="288" ht="60" customHeight="1" x14ac:dyDescent="0.2"/>
    <row r="289" ht="60" customHeight="1" x14ac:dyDescent="0.2"/>
    <row r="290" ht="60" customHeight="1" x14ac:dyDescent="0.2"/>
    <row r="291" ht="60" customHeight="1" x14ac:dyDescent="0.2"/>
    <row r="292" ht="60" customHeight="1" x14ac:dyDescent="0.2"/>
    <row r="293" ht="60" customHeight="1" x14ac:dyDescent="0.2"/>
    <row r="294" ht="60" customHeight="1" x14ac:dyDescent="0.2"/>
    <row r="295" ht="60" customHeight="1" x14ac:dyDescent="0.2"/>
    <row r="296" ht="60" customHeight="1" x14ac:dyDescent="0.2"/>
    <row r="297" ht="60" customHeight="1" x14ac:dyDescent="0.2"/>
    <row r="298" ht="60" customHeight="1" x14ac:dyDescent="0.2"/>
    <row r="299" ht="60" customHeight="1" x14ac:dyDescent="0.2"/>
    <row r="300" ht="60" customHeight="1" x14ac:dyDescent="0.2"/>
    <row r="301" ht="60" customHeight="1" x14ac:dyDescent="0.2"/>
    <row r="302" ht="60" customHeight="1" x14ac:dyDescent="0.2"/>
    <row r="303" ht="60" customHeight="1" x14ac:dyDescent="0.2"/>
    <row r="304" ht="60" customHeight="1" x14ac:dyDescent="0.2"/>
    <row r="305" ht="60" customHeight="1" x14ac:dyDescent="0.2"/>
    <row r="306" ht="60" customHeight="1" x14ac:dyDescent="0.2"/>
    <row r="307" ht="60" customHeight="1" x14ac:dyDescent="0.2"/>
    <row r="308" ht="60" customHeight="1" x14ac:dyDescent="0.2"/>
    <row r="309" ht="60" customHeight="1" x14ac:dyDescent="0.2"/>
    <row r="310" ht="60" customHeight="1" x14ac:dyDescent="0.2"/>
    <row r="311" ht="60" customHeight="1" x14ac:dyDescent="0.2"/>
    <row r="312" ht="60" customHeight="1" x14ac:dyDescent="0.2"/>
    <row r="313" ht="60" customHeight="1" x14ac:dyDescent="0.2"/>
    <row r="314" ht="60" customHeight="1" x14ac:dyDescent="0.2"/>
    <row r="315" ht="60" customHeight="1" x14ac:dyDescent="0.2"/>
    <row r="316" ht="60" customHeight="1" x14ac:dyDescent="0.2"/>
    <row r="317" ht="60" customHeight="1" x14ac:dyDescent="0.2"/>
    <row r="318" ht="60" customHeight="1" x14ac:dyDescent="0.2"/>
    <row r="319" ht="60" customHeight="1" x14ac:dyDescent="0.2"/>
    <row r="320" ht="60" customHeight="1" x14ac:dyDescent="0.2"/>
    <row r="321" ht="60" customHeight="1" x14ac:dyDescent="0.2"/>
    <row r="322" ht="60" customHeight="1" x14ac:dyDescent="0.2"/>
    <row r="323" ht="60" customHeight="1" x14ac:dyDescent="0.2"/>
    <row r="324" ht="60" customHeight="1" x14ac:dyDescent="0.2"/>
    <row r="325" ht="60" customHeight="1" x14ac:dyDescent="0.2"/>
    <row r="326" ht="60" customHeight="1" x14ac:dyDescent="0.2"/>
    <row r="327" ht="60" customHeight="1" x14ac:dyDescent="0.2"/>
    <row r="328" ht="60" customHeight="1" x14ac:dyDescent="0.2"/>
    <row r="329" ht="60" customHeight="1" x14ac:dyDescent="0.2"/>
    <row r="330" ht="60" customHeight="1" x14ac:dyDescent="0.2"/>
    <row r="331" ht="60" customHeight="1" x14ac:dyDescent="0.2"/>
    <row r="332" ht="60" customHeight="1" x14ac:dyDescent="0.2"/>
    <row r="333" ht="60" customHeight="1" x14ac:dyDescent="0.2"/>
    <row r="334" ht="60" customHeight="1" x14ac:dyDescent="0.2"/>
    <row r="335" ht="60" customHeight="1" x14ac:dyDescent="0.2"/>
    <row r="336" ht="60" customHeight="1" x14ac:dyDescent="0.2"/>
    <row r="337" ht="60" customHeight="1" x14ac:dyDescent="0.2"/>
    <row r="338" ht="60" customHeight="1" x14ac:dyDescent="0.2"/>
    <row r="339" ht="60" customHeight="1" x14ac:dyDescent="0.2"/>
    <row r="340" ht="60" customHeight="1" x14ac:dyDescent="0.2"/>
    <row r="341" ht="60" customHeight="1" x14ac:dyDescent="0.2"/>
    <row r="342" ht="60" customHeight="1" x14ac:dyDescent="0.2"/>
    <row r="343" ht="60" customHeight="1" x14ac:dyDescent="0.2"/>
    <row r="344" ht="60" customHeight="1" x14ac:dyDescent="0.2"/>
    <row r="345" ht="60" customHeight="1" x14ac:dyDescent="0.2"/>
    <row r="346" ht="60" customHeight="1" x14ac:dyDescent="0.2"/>
    <row r="347" ht="60" customHeight="1" x14ac:dyDescent="0.2"/>
    <row r="348" ht="60" customHeight="1" x14ac:dyDescent="0.2"/>
    <row r="349" ht="60" customHeight="1" x14ac:dyDescent="0.2"/>
    <row r="350" ht="60" customHeight="1" x14ac:dyDescent="0.2"/>
    <row r="351" ht="60" customHeight="1" x14ac:dyDescent="0.2"/>
    <row r="352" ht="60" customHeight="1" x14ac:dyDescent="0.2"/>
    <row r="353" ht="60" customHeight="1" x14ac:dyDescent="0.2"/>
    <row r="354" ht="60" customHeight="1" x14ac:dyDescent="0.2"/>
    <row r="355" ht="60" customHeight="1" x14ac:dyDescent="0.2"/>
    <row r="356" ht="60" customHeight="1" x14ac:dyDescent="0.2"/>
    <row r="357" ht="60" customHeight="1" x14ac:dyDescent="0.2"/>
    <row r="358" ht="60" customHeight="1" x14ac:dyDescent="0.2"/>
    <row r="359" ht="60" customHeight="1" x14ac:dyDescent="0.2"/>
    <row r="360" ht="60" customHeight="1" x14ac:dyDescent="0.2"/>
    <row r="361" ht="60" customHeight="1" x14ac:dyDescent="0.2"/>
    <row r="362" ht="60" customHeight="1" x14ac:dyDescent="0.2"/>
    <row r="363" ht="60" customHeight="1" x14ac:dyDescent="0.2"/>
    <row r="364" ht="60" customHeight="1" x14ac:dyDescent="0.2"/>
    <row r="365" ht="60" customHeight="1" x14ac:dyDescent="0.2"/>
    <row r="366" ht="60" customHeight="1" x14ac:dyDescent="0.2"/>
    <row r="367" ht="60" customHeight="1" x14ac:dyDescent="0.2"/>
    <row r="368" ht="60" customHeight="1" x14ac:dyDescent="0.2"/>
    <row r="369" ht="60" customHeight="1" x14ac:dyDescent="0.2"/>
    <row r="370" ht="60" customHeight="1" x14ac:dyDescent="0.2"/>
    <row r="371" ht="60" customHeight="1" x14ac:dyDescent="0.2"/>
    <row r="372" ht="60" customHeight="1" x14ac:dyDescent="0.2"/>
    <row r="373" ht="60" customHeight="1" x14ac:dyDescent="0.2"/>
    <row r="374" ht="60" customHeight="1" x14ac:dyDescent="0.2"/>
    <row r="375" ht="60" customHeight="1" x14ac:dyDescent="0.2"/>
    <row r="376" ht="60" customHeight="1" x14ac:dyDescent="0.2"/>
    <row r="377" ht="60" customHeight="1" x14ac:dyDescent="0.2"/>
    <row r="378" ht="60" customHeight="1" x14ac:dyDescent="0.2"/>
    <row r="379" ht="60" customHeight="1" x14ac:dyDescent="0.2"/>
    <row r="380" ht="60" customHeight="1" x14ac:dyDescent="0.2"/>
    <row r="381" ht="60" customHeight="1" x14ac:dyDescent="0.2"/>
    <row r="382" ht="60" customHeight="1" x14ac:dyDescent="0.2"/>
    <row r="383" ht="60" customHeight="1" x14ac:dyDescent="0.2"/>
    <row r="384" ht="60" customHeight="1" x14ac:dyDescent="0.2"/>
    <row r="385" ht="60" customHeight="1" x14ac:dyDescent="0.2"/>
    <row r="386" ht="60" customHeight="1" x14ac:dyDescent="0.2"/>
    <row r="387" ht="60" customHeight="1" x14ac:dyDescent="0.2"/>
    <row r="388" ht="60" customHeight="1" x14ac:dyDescent="0.2"/>
    <row r="389" ht="60" customHeight="1" x14ac:dyDescent="0.2"/>
    <row r="390" ht="60" customHeight="1" x14ac:dyDescent="0.2"/>
    <row r="391" ht="60" customHeight="1" x14ac:dyDescent="0.2"/>
    <row r="392" ht="60" customHeight="1" x14ac:dyDescent="0.2"/>
    <row r="393" ht="60" customHeight="1" x14ac:dyDescent="0.2"/>
    <row r="394" ht="60" customHeight="1" x14ac:dyDescent="0.2"/>
    <row r="395" ht="60" customHeight="1" x14ac:dyDescent="0.2"/>
    <row r="396" ht="60" customHeight="1" x14ac:dyDescent="0.2"/>
    <row r="397" ht="60" customHeight="1" x14ac:dyDescent="0.2"/>
    <row r="398" ht="60" customHeight="1" x14ac:dyDescent="0.2"/>
    <row r="399" ht="60" customHeight="1" x14ac:dyDescent="0.2"/>
    <row r="400" ht="60" customHeight="1" x14ac:dyDescent="0.2"/>
    <row r="401" ht="60" customHeight="1" x14ac:dyDescent="0.2"/>
    <row r="402" ht="60" customHeight="1" x14ac:dyDescent="0.2"/>
    <row r="403" ht="60" customHeight="1" x14ac:dyDescent="0.2"/>
    <row r="404" ht="60" customHeight="1" x14ac:dyDescent="0.2"/>
    <row r="405" ht="60" customHeight="1" x14ac:dyDescent="0.2"/>
    <row r="406" ht="60" customHeight="1" x14ac:dyDescent="0.2"/>
    <row r="407" ht="60" customHeight="1" x14ac:dyDescent="0.2"/>
    <row r="408" ht="60" customHeight="1" x14ac:dyDescent="0.2"/>
    <row r="409" ht="60" customHeight="1" x14ac:dyDescent="0.2"/>
    <row r="410" ht="60" customHeight="1" x14ac:dyDescent="0.2"/>
    <row r="411" ht="60" customHeight="1" x14ac:dyDescent="0.2"/>
    <row r="412" ht="60" customHeight="1" x14ac:dyDescent="0.2"/>
    <row r="413" ht="60" customHeight="1" x14ac:dyDescent="0.2"/>
    <row r="414" ht="60" customHeight="1" x14ac:dyDescent="0.2"/>
    <row r="415" ht="60" customHeight="1" x14ac:dyDescent="0.2"/>
    <row r="416" ht="60" customHeight="1" x14ac:dyDescent="0.2"/>
    <row r="417" ht="60" customHeight="1" x14ac:dyDescent="0.2"/>
    <row r="418" ht="60" customHeight="1" x14ac:dyDescent="0.2"/>
    <row r="419" ht="60" customHeight="1" x14ac:dyDescent="0.2"/>
    <row r="420" ht="60" customHeight="1" x14ac:dyDescent="0.2"/>
    <row r="421" ht="60" customHeight="1" x14ac:dyDescent="0.2"/>
    <row r="422" ht="60" customHeight="1" x14ac:dyDescent="0.2"/>
    <row r="423" ht="60" customHeight="1" x14ac:dyDescent="0.2"/>
    <row r="424" ht="60" customHeight="1" x14ac:dyDescent="0.2"/>
    <row r="425" ht="60" customHeight="1" x14ac:dyDescent="0.2"/>
    <row r="426" ht="60" customHeight="1" x14ac:dyDescent="0.2"/>
    <row r="427" ht="60" customHeight="1" x14ac:dyDescent="0.2"/>
    <row r="428" ht="60" customHeight="1" x14ac:dyDescent="0.2"/>
    <row r="429" ht="60" customHeight="1" x14ac:dyDescent="0.2"/>
    <row r="430" ht="60" customHeight="1" x14ac:dyDescent="0.2"/>
    <row r="431" ht="60" customHeight="1" x14ac:dyDescent="0.2"/>
    <row r="432" ht="60" customHeight="1" x14ac:dyDescent="0.2"/>
    <row r="433" ht="60" customHeight="1" x14ac:dyDescent="0.2"/>
    <row r="434" ht="60" customHeight="1" x14ac:dyDescent="0.2"/>
    <row r="435" ht="60" customHeight="1" x14ac:dyDescent="0.2"/>
    <row r="436" ht="60" customHeight="1" x14ac:dyDescent="0.2"/>
    <row r="437" ht="60" customHeight="1" x14ac:dyDescent="0.2"/>
    <row r="438" ht="60" customHeight="1" x14ac:dyDescent="0.2"/>
    <row r="439" ht="60" customHeight="1" x14ac:dyDescent="0.2"/>
    <row r="440" ht="60" customHeight="1" x14ac:dyDescent="0.2"/>
    <row r="441" ht="60" customHeight="1" x14ac:dyDescent="0.2"/>
    <row r="442" ht="60" customHeight="1" x14ac:dyDescent="0.2"/>
    <row r="443" ht="60" customHeight="1" x14ac:dyDescent="0.2"/>
    <row r="444" ht="60" customHeight="1" x14ac:dyDescent="0.2"/>
    <row r="445" ht="60" customHeight="1" x14ac:dyDescent="0.2"/>
    <row r="446" ht="60" customHeight="1" x14ac:dyDescent="0.2"/>
    <row r="447" ht="60" customHeight="1" x14ac:dyDescent="0.2"/>
    <row r="448" ht="60" customHeight="1" x14ac:dyDescent="0.2"/>
    <row r="449" ht="60" customHeight="1" x14ac:dyDescent="0.2"/>
    <row r="450" ht="60" customHeight="1" x14ac:dyDescent="0.2"/>
    <row r="451" ht="60" customHeight="1" x14ac:dyDescent="0.2"/>
    <row r="452" ht="60" customHeight="1" x14ac:dyDescent="0.2"/>
    <row r="453" ht="60" customHeight="1" x14ac:dyDescent="0.2"/>
    <row r="454" ht="60" customHeight="1" x14ac:dyDescent="0.2"/>
    <row r="455" ht="60" customHeight="1" x14ac:dyDescent="0.2"/>
    <row r="456" ht="60" customHeight="1" x14ac:dyDescent="0.2"/>
    <row r="457" ht="60" customHeight="1" x14ac:dyDescent="0.2"/>
    <row r="458" ht="60" customHeight="1" x14ac:dyDescent="0.2"/>
    <row r="459" ht="60" customHeight="1" x14ac:dyDescent="0.2"/>
    <row r="460" ht="60" customHeight="1" x14ac:dyDescent="0.2"/>
    <row r="461" ht="60" customHeight="1" x14ac:dyDescent="0.2"/>
    <row r="462" ht="60" customHeight="1" x14ac:dyDescent="0.2"/>
    <row r="463" ht="60" customHeight="1" x14ac:dyDescent="0.2"/>
    <row r="464" ht="60" customHeight="1" x14ac:dyDescent="0.2"/>
    <row r="465" ht="60" customHeight="1" x14ac:dyDescent="0.2"/>
    <row r="466" ht="60" customHeight="1" x14ac:dyDescent="0.2"/>
    <row r="467" ht="60" customHeight="1" x14ac:dyDescent="0.2"/>
    <row r="468" ht="60" customHeight="1" x14ac:dyDescent="0.2"/>
    <row r="469" ht="60" customHeight="1" x14ac:dyDescent="0.2"/>
    <row r="470" ht="60" customHeight="1" x14ac:dyDescent="0.2"/>
    <row r="471" ht="60" customHeight="1" x14ac:dyDescent="0.2"/>
    <row r="472" ht="60" customHeight="1" x14ac:dyDescent="0.2"/>
    <row r="473" ht="60" customHeight="1" x14ac:dyDescent="0.2"/>
    <row r="474" ht="60" customHeight="1" x14ac:dyDescent="0.2"/>
    <row r="475" ht="60" customHeight="1" x14ac:dyDescent="0.2"/>
    <row r="476" ht="60" customHeight="1" x14ac:dyDescent="0.2"/>
    <row r="477" ht="60" customHeight="1" x14ac:dyDescent="0.2"/>
    <row r="478" ht="60" customHeight="1" x14ac:dyDescent="0.2"/>
    <row r="479" ht="60" customHeight="1" x14ac:dyDescent="0.2"/>
    <row r="480" ht="60" customHeight="1" x14ac:dyDescent="0.2"/>
    <row r="481" ht="60" customHeight="1" x14ac:dyDescent="0.2"/>
    <row r="482" ht="60" customHeight="1" x14ac:dyDescent="0.2"/>
    <row r="483" ht="60" customHeight="1" x14ac:dyDescent="0.2"/>
    <row r="484" ht="60" customHeight="1" x14ac:dyDescent="0.2"/>
    <row r="485" ht="60" customHeight="1" x14ac:dyDescent="0.2"/>
    <row r="486" ht="60" customHeight="1" x14ac:dyDescent="0.2"/>
    <row r="487" ht="60" customHeight="1" x14ac:dyDescent="0.2"/>
    <row r="488" ht="60" customHeight="1" x14ac:dyDescent="0.2"/>
    <row r="489" ht="60" customHeight="1" x14ac:dyDescent="0.2"/>
    <row r="490" ht="60" customHeight="1" x14ac:dyDescent="0.2"/>
    <row r="491" ht="60" customHeight="1" x14ac:dyDescent="0.2"/>
    <row r="492" ht="60" customHeight="1" x14ac:dyDescent="0.2"/>
    <row r="493" ht="60" customHeight="1" x14ac:dyDescent="0.2"/>
    <row r="494" ht="60" customHeight="1" x14ac:dyDescent="0.2"/>
    <row r="495" ht="60" customHeight="1" x14ac:dyDescent="0.2"/>
    <row r="496" ht="60" customHeight="1" x14ac:dyDescent="0.2"/>
    <row r="497" ht="60" customHeight="1" x14ac:dyDescent="0.2"/>
    <row r="498" ht="60" customHeight="1" x14ac:dyDescent="0.2"/>
    <row r="499" ht="60" customHeight="1" x14ac:dyDescent="0.2"/>
    <row r="500" ht="60" customHeight="1" x14ac:dyDescent="0.2"/>
    <row r="501" ht="60" customHeight="1" x14ac:dyDescent="0.2"/>
    <row r="502" ht="60" customHeight="1" x14ac:dyDescent="0.2"/>
    <row r="503" ht="60" customHeight="1" x14ac:dyDescent="0.2"/>
    <row r="504" ht="60" customHeight="1" x14ac:dyDescent="0.2"/>
    <row r="505" ht="60" customHeight="1" x14ac:dyDescent="0.2"/>
    <row r="506" ht="60" customHeight="1" x14ac:dyDescent="0.2"/>
    <row r="507" ht="60" customHeight="1" x14ac:dyDescent="0.2"/>
    <row r="508" ht="60" customHeight="1" x14ac:dyDescent="0.2"/>
    <row r="509" ht="60" customHeight="1" x14ac:dyDescent="0.2"/>
    <row r="510" ht="60" customHeight="1" x14ac:dyDescent="0.2"/>
    <row r="511" ht="60" customHeight="1" x14ac:dyDescent="0.2"/>
    <row r="512" ht="60" customHeight="1" x14ac:dyDescent="0.2"/>
    <row r="513" ht="60" customHeight="1" x14ac:dyDescent="0.2"/>
    <row r="514" ht="60" customHeight="1" x14ac:dyDescent="0.2"/>
    <row r="515" ht="60" customHeight="1" x14ac:dyDescent="0.2"/>
    <row r="516" ht="60" customHeight="1" x14ac:dyDescent="0.2"/>
    <row r="517" ht="60" customHeight="1" x14ac:dyDescent="0.2"/>
    <row r="518" ht="60" customHeight="1" x14ac:dyDescent="0.2"/>
    <row r="519" ht="60" customHeight="1" x14ac:dyDescent="0.2"/>
    <row r="520" ht="60" customHeight="1" x14ac:dyDescent="0.2"/>
    <row r="521" ht="60" customHeight="1" x14ac:dyDescent="0.2"/>
    <row r="522" ht="60" customHeight="1" x14ac:dyDescent="0.2"/>
    <row r="523" ht="60" customHeight="1" x14ac:dyDescent="0.2"/>
    <row r="524" ht="60" customHeight="1" x14ac:dyDescent="0.2"/>
    <row r="525" ht="60" customHeight="1" x14ac:dyDescent="0.2"/>
    <row r="526" ht="60" customHeight="1" x14ac:dyDescent="0.2"/>
    <row r="527" ht="60" customHeight="1" x14ac:dyDescent="0.2"/>
    <row r="528" ht="60" customHeight="1" x14ac:dyDescent="0.2"/>
    <row r="529" ht="60" customHeight="1" x14ac:dyDescent="0.2"/>
    <row r="530" ht="60" customHeight="1" x14ac:dyDescent="0.2"/>
    <row r="531" ht="60" customHeight="1" x14ac:dyDescent="0.2"/>
    <row r="532" ht="60" customHeight="1" x14ac:dyDescent="0.2"/>
    <row r="533" ht="60" customHeight="1" x14ac:dyDescent="0.2"/>
    <row r="534" ht="60" customHeight="1" x14ac:dyDescent="0.2"/>
    <row r="535" ht="60" customHeight="1" x14ac:dyDescent="0.2"/>
    <row r="536" ht="60" customHeight="1" x14ac:dyDescent="0.2"/>
    <row r="537" ht="60" customHeight="1" x14ac:dyDescent="0.2"/>
    <row r="538" ht="60" customHeight="1" x14ac:dyDescent="0.2"/>
    <row r="539" ht="60" customHeight="1" x14ac:dyDescent="0.2"/>
    <row r="540" ht="60" customHeight="1" x14ac:dyDescent="0.2"/>
    <row r="541" ht="60" customHeight="1" x14ac:dyDescent="0.2"/>
    <row r="542" ht="60" customHeight="1" x14ac:dyDescent="0.2"/>
    <row r="543" ht="60" customHeight="1" x14ac:dyDescent="0.2"/>
    <row r="544" ht="60" customHeight="1" x14ac:dyDescent="0.2"/>
    <row r="545" ht="60" customHeight="1" x14ac:dyDescent="0.2"/>
    <row r="546" ht="60" customHeight="1" x14ac:dyDescent="0.2"/>
    <row r="547" ht="60" customHeight="1" x14ac:dyDescent="0.2"/>
    <row r="548" ht="60" customHeight="1" x14ac:dyDescent="0.2"/>
    <row r="549" ht="60" customHeight="1" x14ac:dyDescent="0.2"/>
    <row r="550" ht="60" customHeight="1" x14ac:dyDescent="0.2"/>
    <row r="551" ht="60" customHeight="1" x14ac:dyDescent="0.2"/>
    <row r="552" ht="60" customHeight="1" x14ac:dyDescent="0.2"/>
    <row r="553" ht="60" customHeight="1" x14ac:dyDescent="0.2"/>
    <row r="554" ht="60" customHeight="1" x14ac:dyDescent="0.2"/>
    <row r="555" ht="60" customHeight="1" x14ac:dyDescent="0.2"/>
    <row r="556" ht="60" customHeight="1" x14ac:dyDescent="0.2"/>
    <row r="557" ht="60" customHeight="1" x14ac:dyDescent="0.2"/>
    <row r="558" ht="60" customHeight="1" x14ac:dyDescent="0.2"/>
    <row r="559" ht="60" customHeight="1" x14ac:dyDescent="0.2"/>
    <row r="560" ht="60" customHeight="1" x14ac:dyDescent="0.2"/>
    <row r="561" ht="60" customHeight="1" x14ac:dyDescent="0.2"/>
    <row r="562" ht="60" customHeight="1" x14ac:dyDescent="0.2"/>
    <row r="563" ht="60" customHeight="1" x14ac:dyDescent="0.2"/>
    <row r="564" ht="60" customHeight="1" x14ac:dyDescent="0.2"/>
    <row r="565" ht="60" customHeight="1" x14ac:dyDescent="0.2"/>
    <row r="566" ht="60" customHeight="1" x14ac:dyDescent="0.2"/>
    <row r="567" ht="60" customHeight="1" x14ac:dyDescent="0.2"/>
    <row r="568" ht="60" customHeight="1" x14ac:dyDescent="0.2"/>
    <row r="569" ht="60" customHeight="1" x14ac:dyDescent="0.2"/>
    <row r="570" ht="60" customHeight="1" x14ac:dyDescent="0.2"/>
    <row r="571" ht="60" customHeight="1" x14ac:dyDescent="0.2"/>
    <row r="572" ht="60" customHeight="1" x14ac:dyDescent="0.2"/>
    <row r="573" ht="60" customHeight="1" x14ac:dyDescent="0.2"/>
    <row r="574" ht="60" customHeight="1" x14ac:dyDescent="0.2"/>
    <row r="575" ht="60" customHeight="1" x14ac:dyDescent="0.2"/>
    <row r="576" ht="60" customHeight="1" x14ac:dyDescent="0.2"/>
    <row r="577" ht="60" customHeight="1" x14ac:dyDescent="0.2"/>
    <row r="578" ht="60" customHeight="1" x14ac:dyDescent="0.2"/>
    <row r="579" ht="60" customHeight="1" x14ac:dyDescent="0.2"/>
    <row r="580" ht="60" customHeight="1" x14ac:dyDescent="0.2"/>
    <row r="581" ht="60" customHeight="1" x14ac:dyDescent="0.2"/>
    <row r="582" ht="60" customHeight="1" x14ac:dyDescent="0.2"/>
    <row r="583" ht="60" customHeight="1" x14ac:dyDescent="0.2"/>
    <row r="584" ht="60" customHeight="1" x14ac:dyDescent="0.2"/>
    <row r="585" ht="60" customHeight="1" x14ac:dyDescent="0.2"/>
    <row r="586" ht="60" customHeight="1" x14ac:dyDescent="0.2"/>
    <row r="587" ht="60" customHeight="1" x14ac:dyDescent="0.2"/>
    <row r="588" ht="60" customHeight="1" x14ac:dyDescent="0.2"/>
    <row r="589" ht="60" customHeight="1" x14ac:dyDescent="0.2"/>
    <row r="590" ht="60" customHeight="1" x14ac:dyDescent="0.2"/>
    <row r="591" ht="60" customHeight="1" x14ac:dyDescent="0.2"/>
    <row r="592" ht="60" customHeight="1" x14ac:dyDescent="0.2"/>
    <row r="593" ht="60" customHeight="1" x14ac:dyDescent="0.2"/>
    <row r="594" ht="60" customHeight="1" x14ac:dyDescent="0.2"/>
    <row r="595" ht="60" customHeight="1" x14ac:dyDescent="0.2"/>
    <row r="596" ht="60" customHeight="1" x14ac:dyDescent="0.2"/>
    <row r="597" ht="60" customHeight="1" x14ac:dyDescent="0.2"/>
    <row r="598" ht="60" customHeight="1" x14ac:dyDescent="0.2"/>
    <row r="599" ht="60" customHeight="1" x14ac:dyDescent="0.2"/>
    <row r="600" ht="60" customHeight="1" x14ac:dyDescent="0.2"/>
    <row r="601" ht="60" customHeight="1" x14ac:dyDescent="0.2"/>
    <row r="602" ht="60" customHeight="1" x14ac:dyDescent="0.2"/>
    <row r="603" ht="60" customHeight="1" x14ac:dyDescent="0.2"/>
    <row r="604" ht="60" customHeight="1" x14ac:dyDescent="0.2"/>
    <row r="605" ht="60" customHeight="1" x14ac:dyDescent="0.2"/>
    <row r="606" ht="60" customHeight="1" x14ac:dyDescent="0.2"/>
    <row r="607" ht="60" customHeight="1" x14ac:dyDescent="0.2"/>
    <row r="608" ht="60" customHeight="1" x14ac:dyDescent="0.2"/>
    <row r="609" ht="60" customHeight="1" x14ac:dyDescent="0.2"/>
    <row r="610" ht="60" customHeight="1" x14ac:dyDescent="0.2"/>
    <row r="611" ht="60" customHeight="1" x14ac:dyDescent="0.2"/>
    <row r="612" ht="60" customHeight="1" x14ac:dyDescent="0.2"/>
    <row r="613" ht="60" customHeight="1" x14ac:dyDescent="0.2"/>
    <row r="614" ht="60" customHeight="1" x14ac:dyDescent="0.2"/>
    <row r="615" ht="60" customHeight="1" x14ac:dyDescent="0.2"/>
    <row r="616" ht="60" customHeight="1" x14ac:dyDescent="0.2"/>
    <row r="617" ht="60" customHeight="1" x14ac:dyDescent="0.2"/>
    <row r="618" ht="60" customHeight="1" x14ac:dyDescent="0.2"/>
    <row r="619" ht="60" customHeight="1" x14ac:dyDescent="0.2"/>
    <row r="620" ht="60" customHeight="1" x14ac:dyDescent="0.2"/>
    <row r="621" ht="60" customHeight="1" x14ac:dyDescent="0.2"/>
    <row r="622" ht="60" customHeight="1" x14ac:dyDescent="0.2"/>
    <row r="623" ht="60" customHeight="1" x14ac:dyDescent="0.2"/>
    <row r="624" ht="60" customHeight="1" x14ac:dyDescent="0.2"/>
    <row r="625" ht="60" customHeight="1" x14ac:dyDescent="0.2"/>
    <row r="626" ht="60" customHeight="1" x14ac:dyDescent="0.2"/>
    <row r="627" ht="60" customHeight="1" x14ac:dyDescent="0.2"/>
    <row r="628" ht="60" customHeight="1" x14ac:dyDescent="0.2"/>
    <row r="629" ht="60" customHeight="1" x14ac:dyDescent="0.2"/>
    <row r="630" ht="60" customHeight="1" x14ac:dyDescent="0.2"/>
    <row r="631" ht="60" customHeight="1" x14ac:dyDescent="0.2"/>
    <row r="632" ht="60" customHeight="1" x14ac:dyDescent="0.2"/>
    <row r="633" ht="60" customHeight="1" x14ac:dyDescent="0.2"/>
    <row r="634" ht="60" customHeight="1" x14ac:dyDescent="0.2"/>
    <row r="635" ht="60" customHeight="1" x14ac:dyDescent="0.2"/>
    <row r="636" ht="60" customHeight="1" x14ac:dyDescent="0.2"/>
    <row r="637" ht="60" customHeight="1" x14ac:dyDescent="0.2"/>
    <row r="638" ht="60" customHeight="1" x14ac:dyDescent="0.2"/>
    <row r="639" ht="60" customHeight="1" x14ac:dyDescent="0.2"/>
    <row r="640" ht="60" customHeight="1" x14ac:dyDescent="0.2"/>
    <row r="641" ht="60" customHeight="1" x14ac:dyDescent="0.2"/>
    <row r="642" ht="60" customHeight="1" x14ac:dyDescent="0.2"/>
    <row r="643" ht="60" customHeight="1" x14ac:dyDescent="0.2"/>
    <row r="644" ht="60" customHeight="1" x14ac:dyDescent="0.2"/>
    <row r="645" ht="60" customHeight="1" x14ac:dyDescent="0.2"/>
    <row r="646" ht="60" customHeight="1" x14ac:dyDescent="0.2"/>
    <row r="647" ht="60" customHeight="1" x14ac:dyDescent="0.2"/>
    <row r="648" ht="60" customHeight="1" x14ac:dyDescent="0.2"/>
    <row r="649" ht="60" customHeight="1" x14ac:dyDescent="0.2"/>
    <row r="650" ht="60" customHeight="1" x14ac:dyDescent="0.2"/>
    <row r="651" ht="60" customHeight="1" x14ac:dyDescent="0.2"/>
    <row r="652" ht="60" customHeight="1" x14ac:dyDescent="0.2"/>
    <row r="653" ht="60" customHeight="1" x14ac:dyDescent="0.2"/>
    <row r="654" ht="60" customHeight="1" x14ac:dyDescent="0.2"/>
    <row r="655" ht="60" customHeight="1" x14ac:dyDescent="0.2"/>
    <row r="656" ht="60" customHeight="1" x14ac:dyDescent="0.2"/>
    <row r="657" ht="60" customHeight="1" x14ac:dyDescent="0.2"/>
    <row r="658" ht="60" customHeight="1" x14ac:dyDescent="0.2"/>
    <row r="659" ht="60" customHeight="1" x14ac:dyDescent="0.2"/>
    <row r="660" ht="60" customHeight="1" x14ac:dyDescent="0.2"/>
    <row r="661" ht="60" customHeight="1" x14ac:dyDescent="0.2"/>
    <row r="662" ht="60" customHeight="1" x14ac:dyDescent="0.2"/>
    <row r="663" ht="60" customHeight="1" x14ac:dyDescent="0.2"/>
    <row r="664" ht="60" customHeight="1" x14ac:dyDescent="0.2"/>
    <row r="665" ht="60" customHeight="1" x14ac:dyDescent="0.2"/>
    <row r="666" ht="60" customHeight="1" x14ac:dyDescent="0.2"/>
    <row r="667" ht="60" customHeight="1" x14ac:dyDescent="0.2"/>
    <row r="668" ht="60" customHeight="1" x14ac:dyDescent="0.2"/>
    <row r="669" ht="60" customHeight="1" x14ac:dyDescent="0.2"/>
    <row r="670" ht="60" customHeight="1" x14ac:dyDescent="0.2"/>
    <row r="671" ht="60" customHeight="1" x14ac:dyDescent="0.2"/>
    <row r="672" ht="60" customHeight="1" x14ac:dyDescent="0.2"/>
    <row r="673" ht="60" customHeight="1" x14ac:dyDescent="0.2"/>
    <row r="674" ht="60" customHeight="1" x14ac:dyDescent="0.2"/>
    <row r="675" ht="60" customHeight="1" x14ac:dyDescent="0.2"/>
    <row r="676" ht="60" customHeight="1" x14ac:dyDescent="0.2"/>
    <row r="677" ht="60" customHeight="1" x14ac:dyDescent="0.2"/>
    <row r="678" ht="60" customHeight="1" x14ac:dyDescent="0.2"/>
    <row r="679" ht="60" customHeight="1" x14ac:dyDescent="0.2"/>
    <row r="680" ht="60" customHeight="1" x14ac:dyDescent="0.2"/>
    <row r="681" ht="60" customHeight="1" x14ac:dyDescent="0.2"/>
    <row r="682" ht="60" customHeight="1" x14ac:dyDescent="0.2"/>
    <row r="683" ht="60" customHeight="1" x14ac:dyDescent="0.2"/>
    <row r="684" ht="60" customHeight="1" x14ac:dyDescent="0.2"/>
    <row r="685" ht="60" customHeight="1" x14ac:dyDescent="0.2"/>
    <row r="686" ht="60" customHeight="1" x14ac:dyDescent="0.2"/>
    <row r="687" ht="60" customHeight="1" x14ac:dyDescent="0.2"/>
    <row r="688" ht="60" customHeight="1" x14ac:dyDescent="0.2"/>
    <row r="689" ht="60" customHeight="1" x14ac:dyDescent="0.2"/>
    <row r="690" ht="60" customHeight="1" x14ac:dyDescent="0.2"/>
    <row r="691" ht="60" customHeight="1" x14ac:dyDescent="0.2"/>
    <row r="692" ht="60" customHeight="1" x14ac:dyDescent="0.2"/>
    <row r="693" ht="60" customHeight="1" x14ac:dyDescent="0.2"/>
    <row r="694" ht="60" customHeight="1" x14ac:dyDescent="0.2"/>
    <row r="695" ht="60" customHeight="1" x14ac:dyDescent="0.2"/>
    <row r="696" ht="60" customHeight="1" x14ac:dyDescent="0.2"/>
    <row r="697" ht="60" customHeight="1" x14ac:dyDescent="0.2"/>
    <row r="698" ht="60" customHeight="1" x14ac:dyDescent="0.2"/>
    <row r="699" ht="60" customHeight="1" x14ac:dyDescent="0.2"/>
    <row r="700" ht="60" customHeight="1" x14ac:dyDescent="0.2"/>
    <row r="701" ht="60" customHeight="1" x14ac:dyDescent="0.2"/>
    <row r="702" ht="60" customHeight="1" x14ac:dyDescent="0.2"/>
    <row r="703" ht="60" customHeight="1" x14ac:dyDescent="0.2"/>
    <row r="704" ht="60" customHeight="1" x14ac:dyDescent="0.2"/>
    <row r="705" ht="60" customHeight="1" x14ac:dyDescent="0.2"/>
    <row r="706" ht="60" customHeight="1" x14ac:dyDescent="0.2"/>
    <row r="707" ht="60" customHeight="1" x14ac:dyDescent="0.2"/>
    <row r="708" ht="60" customHeight="1" x14ac:dyDescent="0.2"/>
    <row r="709" ht="60" customHeight="1" x14ac:dyDescent="0.2"/>
    <row r="710" ht="60" customHeight="1" x14ac:dyDescent="0.2"/>
    <row r="711" ht="60" customHeight="1" x14ac:dyDescent="0.2"/>
    <row r="712" ht="60" customHeight="1" x14ac:dyDescent="0.2"/>
    <row r="713" ht="60" customHeight="1" x14ac:dyDescent="0.2"/>
    <row r="714" ht="60" customHeight="1" x14ac:dyDescent="0.2"/>
    <row r="715" ht="60" customHeight="1" x14ac:dyDescent="0.2"/>
    <row r="716" ht="60" customHeight="1" x14ac:dyDescent="0.2"/>
    <row r="717" ht="60" customHeight="1" x14ac:dyDescent="0.2"/>
    <row r="718" ht="60" customHeight="1" x14ac:dyDescent="0.2"/>
    <row r="719" ht="60" customHeight="1" x14ac:dyDescent="0.2"/>
    <row r="720" ht="60" customHeight="1" x14ac:dyDescent="0.2"/>
    <row r="721" ht="60" customHeight="1" x14ac:dyDescent="0.2"/>
    <row r="722" ht="60" customHeight="1" x14ac:dyDescent="0.2"/>
    <row r="723" ht="60" customHeight="1" x14ac:dyDescent="0.2"/>
    <row r="724" ht="60" customHeight="1" x14ac:dyDescent="0.2"/>
    <row r="725" ht="60" customHeight="1" x14ac:dyDescent="0.2"/>
    <row r="726" ht="60" customHeight="1" x14ac:dyDescent="0.2"/>
    <row r="727" ht="60" customHeight="1" x14ac:dyDescent="0.2"/>
    <row r="728" ht="60" customHeight="1" x14ac:dyDescent="0.2"/>
    <row r="729" ht="60" customHeight="1" x14ac:dyDescent="0.2"/>
    <row r="730" ht="60" customHeight="1" x14ac:dyDescent="0.2"/>
    <row r="731" ht="60" customHeight="1" x14ac:dyDescent="0.2"/>
    <row r="732" ht="60" customHeight="1" x14ac:dyDescent="0.2"/>
    <row r="733" ht="60" customHeight="1" x14ac:dyDescent="0.2"/>
    <row r="734" ht="60" customHeight="1" x14ac:dyDescent="0.2"/>
    <row r="735" ht="60" customHeight="1" x14ac:dyDescent="0.2"/>
    <row r="736" ht="60" customHeight="1" x14ac:dyDescent="0.2"/>
    <row r="737" ht="60" customHeight="1" x14ac:dyDescent="0.2"/>
    <row r="738" ht="60" customHeight="1" x14ac:dyDescent="0.2"/>
    <row r="739" ht="60" customHeight="1" x14ac:dyDescent="0.2"/>
    <row r="740" ht="60" customHeight="1" x14ac:dyDescent="0.2"/>
    <row r="741" ht="60" customHeight="1" x14ac:dyDescent="0.2"/>
    <row r="742" ht="60" customHeight="1" x14ac:dyDescent="0.2"/>
    <row r="743" ht="60" customHeight="1" x14ac:dyDescent="0.2"/>
    <row r="744" ht="60" customHeight="1" x14ac:dyDescent="0.2"/>
    <row r="745" ht="60" customHeight="1" x14ac:dyDescent="0.2"/>
    <row r="746" ht="60" customHeight="1" x14ac:dyDescent="0.2"/>
    <row r="747" ht="60" customHeight="1" x14ac:dyDescent="0.2"/>
    <row r="748" ht="60" customHeight="1" x14ac:dyDescent="0.2"/>
    <row r="749" ht="60" customHeight="1" x14ac:dyDescent="0.2"/>
    <row r="750" ht="60" customHeight="1" x14ac:dyDescent="0.2"/>
    <row r="751" ht="60" customHeight="1" x14ac:dyDescent="0.2"/>
    <row r="752" ht="60" customHeight="1" x14ac:dyDescent="0.2"/>
    <row r="753" ht="60" customHeight="1" x14ac:dyDescent="0.2"/>
    <row r="754" ht="60" customHeight="1" x14ac:dyDescent="0.2"/>
    <row r="755" ht="60" customHeight="1" x14ac:dyDescent="0.2"/>
    <row r="756" ht="60" customHeight="1" x14ac:dyDescent="0.2"/>
    <row r="757" ht="60" customHeight="1" x14ac:dyDescent="0.2"/>
    <row r="758" ht="60" customHeight="1" x14ac:dyDescent="0.2"/>
    <row r="759" ht="60" customHeight="1" x14ac:dyDescent="0.2"/>
    <row r="760" ht="60" customHeight="1" x14ac:dyDescent="0.2"/>
    <row r="761" ht="60" customHeight="1" x14ac:dyDescent="0.2"/>
    <row r="762" ht="60" customHeight="1" x14ac:dyDescent="0.2"/>
    <row r="763" ht="60" customHeight="1" x14ac:dyDescent="0.2"/>
    <row r="764" ht="60" customHeight="1" x14ac:dyDescent="0.2"/>
    <row r="765" ht="60" customHeight="1" x14ac:dyDescent="0.2"/>
    <row r="766" ht="60" customHeight="1" x14ac:dyDescent="0.2"/>
    <row r="767" ht="60" customHeight="1" x14ac:dyDescent="0.2"/>
    <row r="768" ht="60" customHeight="1" x14ac:dyDescent="0.2"/>
    <row r="769" ht="60" customHeight="1" x14ac:dyDescent="0.2"/>
    <row r="770" ht="60" customHeight="1" x14ac:dyDescent="0.2"/>
    <row r="771" ht="60" customHeight="1" x14ac:dyDescent="0.2"/>
    <row r="772" ht="60" customHeight="1" x14ac:dyDescent="0.2"/>
    <row r="773" ht="60" customHeight="1" x14ac:dyDescent="0.2"/>
    <row r="774" ht="60" customHeight="1" x14ac:dyDescent="0.2"/>
    <row r="775" ht="60" customHeight="1" x14ac:dyDescent="0.2"/>
    <row r="776" ht="60" customHeight="1" x14ac:dyDescent="0.2"/>
    <row r="777" ht="60" customHeight="1" x14ac:dyDescent="0.2"/>
    <row r="778" ht="60" customHeight="1" x14ac:dyDescent="0.2"/>
    <row r="779" ht="60" customHeight="1" x14ac:dyDescent="0.2"/>
    <row r="780" ht="60" customHeight="1" x14ac:dyDescent="0.2"/>
    <row r="781" ht="60" customHeight="1" x14ac:dyDescent="0.2"/>
    <row r="782" ht="60" customHeight="1" x14ac:dyDescent="0.2"/>
    <row r="783" ht="60" customHeight="1" x14ac:dyDescent="0.2"/>
    <row r="784" ht="60" customHeight="1" x14ac:dyDescent="0.2"/>
    <row r="785" ht="60" customHeight="1" x14ac:dyDescent="0.2"/>
    <row r="786" ht="60" customHeight="1" x14ac:dyDescent="0.2"/>
    <row r="787" ht="60" customHeight="1" x14ac:dyDescent="0.2"/>
    <row r="788" ht="60" customHeight="1" x14ac:dyDescent="0.2"/>
    <row r="789" ht="60" customHeight="1" x14ac:dyDescent="0.2"/>
    <row r="790" ht="60" customHeight="1" x14ac:dyDescent="0.2"/>
    <row r="791" ht="60" customHeight="1" x14ac:dyDescent="0.2"/>
    <row r="792" ht="60" customHeight="1" x14ac:dyDescent="0.2"/>
    <row r="793" ht="60" customHeight="1" x14ac:dyDescent="0.2"/>
    <row r="794" ht="60" customHeight="1" x14ac:dyDescent="0.2"/>
    <row r="795" ht="60" customHeight="1" x14ac:dyDescent="0.2"/>
    <row r="796" ht="60" customHeight="1" x14ac:dyDescent="0.2"/>
    <row r="797" ht="60" customHeight="1" x14ac:dyDescent="0.2"/>
    <row r="798" ht="60" customHeight="1" x14ac:dyDescent="0.2"/>
    <row r="799" ht="60" customHeight="1" x14ac:dyDescent="0.2"/>
    <row r="800" ht="60" customHeight="1" x14ac:dyDescent="0.2"/>
    <row r="801" ht="60" customHeight="1" x14ac:dyDescent="0.2"/>
    <row r="802" ht="60" customHeight="1" x14ac:dyDescent="0.2"/>
    <row r="803" ht="60" customHeight="1" x14ac:dyDescent="0.2"/>
    <row r="804" ht="60" customHeight="1" x14ac:dyDescent="0.2"/>
    <row r="805" ht="60" customHeight="1" x14ac:dyDescent="0.2"/>
    <row r="806" ht="60" customHeight="1" x14ac:dyDescent="0.2"/>
    <row r="807" ht="60" customHeight="1" x14ac:dyDescent="0.2"/>
    <row r="808" ht="60" customHeight="1" x14ac:dyDescent="0.2"/>
    <row r="809" ht="60" customHeight="1" x14ac:dyDescent="0.2"/>
    <row r="810" ht="60" customHeight="1" x14ac:dyDescent="0.2"/>
    <row r="811" ht="60" customHeight="1" x14ac:dyDescent="0.2"/>
    <row r="812" ht="60" customHeight="1" x14ac:dyDescent="0.2"/>
    <row r="813" ht="60" customHeight="1" x14ac:dyDescent="0.2"/>
    <row r="814" ht="60" customHeight="1" x14ac:dyDescent="0.2"/>
    <row r="815" ht="60" customHeight="1" x14ac:dyDescent="0.2"/>
    <row r="816" ht="60" customHeight="1" x14ac:dyDescent="0.2"/>
    <row r="817" ht="60" customHeight="1" x14ac:dyDescent="0.2"/>
    <row r="818" ht="60" customHeight="1" x14ac:dyDescent="0.2"/>
    <row r="819" ht="60" customHeight="1" x14ac:dyDescent="0.2"/>
    <row r="820" ht="60" customHeight="1" x14ac:dyDescent="0.2"/>
    <row r="821" ht="60" customHeight="1" x14ac:dyDescent="0.2"/>
    <row r="822" ht="60" customHeight="1" x14ac:dyDescent="0.2"/>
    <row r="823" ht="60" customHeight="1" x14ac:dyDescent="0.2"/>
    <row r="824" ht="60" customHeight="1" x14ac:dyDescent="0.2"/>
    <row r="825" ht="60" customHeight="1" x14ac:dyDescent="0.2"/>
    <row r="826" ht="60" customHeight="1" x14ac:dyDescent="0.2"/>
    <row r="827" ht="60" customHeight="1" x14ac:dyDescent="0.2"/>
    <row r="828" ht="60" customHeight="1" x14ac:dyDescent="0.2"/>
    <row r="829" ht="60" customHeight="1" x14ac:dyDescent="0.2"/>
    <row r="830" ht="60" customHeight="1" x14ac:dyDescent="0.2"/>
    <row r="831" ht="60" customHeight="1" x14ac:dyDescent="0.2"/>
    <row r="832" ht="60" customHeight="1" x14ac:dyDescent="0.2"/>
    <row r="833" ht="60" customHeight="1" x14ac:dyDescent="0.2"/>
    <row r="834" ht="60" customHeight="1" x14ac:dyDescent="0.2"/>
    <row r="835" ht="60" customHeight="1" x14ac:dyDescent="0.2"/>
    <row r="836" ht="60" customHeight="1" x14ac:dyDescent="0.2"/>
    <row r="837" ht="60" customHeight="1" x14ac:dyDescent="0.2"/>
    <row r="838" ht="60" customHeight="1" x14ac:dyDescent="0.2"/>
    <row r="839" ht="60" customHeight="1" x14ac:dyDescent="0.2"/>
    <row r="840" ht="60" customHeight="1" x14ac:dyDescent="0.2"/>
    <row r="841" ht="60" customHeight="1" x14ac:dyDescent="0.2"/>
    <row r="842" ht="60" customHeight="1" x14ac:dyDescent="0.2"/>
    <row r="843" ht="60" customHeight="1" x14ac:dyDescent="0.2"/>
    <row r="844" ht="60" customHeight="1" x14ac:dyDescent="0.2"/>
    <row r="845" ht="60" customHeight="1" x14ac:dyDescent="0.2"/>
    <row r="846" ht="60" customHeight="1" x14ac:dyDescent="0.2"/>
    <row r="847" ht="60" customHeight="1" x14ac:dyDescent="0.2"/>
    <row r="848" ht="60" customHeight="1" x14ac:dyDescent="0.2"/>
    <row r="849" ht="60" customHeight="1" x14ac:dyDescent="0.2"/>
    <row r="850" ht="60" customHeight="1" x14ac:dyDescent="0.2"/>
    <row r="851" ht="60" customHeight="1" x14ac:dyDescent="0.2"/>
    <row r="852" ht="60" customHeight="1" x14ac:dyDescent="0.2"/>
    <row r="853" ht="60" customHeight="1" x14ac:dyDescent="0.2"/>
    <row r="854" ht="60" customHeight="1" x14ac:dyDescent="0.2"/>
    <row r="855" ht="60" customHeight="1" x14ac:dyDescent="0.2"/>
    <row r="856" ht="60" customHeight="1" x14ac:dyDescent="0.2"/>
    <row r="857" ht="60" customHeight="1" x14ac:dyDescent="0.2"/>
    <row r="858" ht="60" customHeight="1" x14ac:dyDescent="0.2"/>
    <row r="859" ht="60" customHeight="1" x14ac:dyDescent="0.2"/>
    <row r="860" ht="60" customHeight="1" x14ac:dyDescent="0.2"/>
    <row r="861" ht="60" customHeight="1" x14ac:dyDescent="0.2"/>
    <row r="862" ht="60" customHeight="1" x14ac:dyDescent="0.2"/>
    <row r="863" ht="60" customHeight="1" x14ac:dyDescent="0.2"/>
    <row r="864" ht="60" customHeight="1" x14ac:dyDescent="0.2"/>
    <row r="865" ht="60" customHeight="1" x14ac:dyDescent="0.2"/>
    <row r="866" ht="60" customHeight="1" x14ac:dyDescent="0.2"/>
    <row r="867" ht="60" customHeight="1" x14ac:dyDescent="0.2"/>
    <row r="868" ht="60" customHeight="1" x14ac:dyDescent="0.2"/>
    <row r="869" ht="60" customHeight="1" x14ac:dyDescent="0.2"/>
    <row r="870" ht="60" customHeight="1" x14ac:dyDescent="0.2"/>
    <row r="871" ht="60" customHeight="1" x14ac:dyDescent="0.2"/>
    <row r="872" ht="60" customHeight="1" x14ac:dyDescent="0.2"/>
    <row r="873" ht="60" customHeight="1" x14ac:dyDescent="0.2"/>
    <row r="874" ht="60" customHeight="1" x14ac:dyDescent="0.2"/>
    <row r="875" ht="60" customHeight="1" x14ac:dyDescent="0.2"/>
    <row r="876" ht="60" customHeight="1" x14ac:dyDescent="0.2"/>
    <row r="877" ht="60" customHeight="1" x14ac:dyDescent="0.2"/>
    <row r="878" ht="60" customHeight="1" x14ac:dyDescent="0.2"/>
    <row r="879" ht="60" customHeight="1" x14ac:dyDescent="0.2"/>
    <row r="880" ht="60" customHeight="1" x14ac:dyDescent="0.2"/>
    <row r="881" ht="60" customHeight="1" x14ac:dyDescent="0.2"/>
    <row r="882" ht="60" customHeight="1" x14ac:dyDescent="0.2"/>
    <row r="883" ht="60" customHeight="1" x14ac:dyDescent="0.2"/>
    <row r="884" ht="60" customHeight="1" x14ac:dyDescent="0.2"/>
    <row r="885" ht="60" customHeight="1" x14ac:dyDescent="0.2"/>
    <row r="886" ht="60" customHeight="1" x14ac:dyDescent="0.2"/>
    <row r="887" ht="60" customHeight="1" x14ac:dyDescent="0.2"/>
    <row r="888" ht="60" customHeight="1" x14ac:dyDescent="0.2"/>
    <row r="889" ht="60" customHeight="1" x14ac:dyDescent="0.2"/>
    <row r="890" ht="60" customHeight="1" x14ac:dyDescent="0.2"/>
    <row r="891" ht="60" customHeight="1" x14ac:dyDescent="0.2"/>
    <row r="892" ht="60" customHeight="1" x14ac:dyDescent="0.2"/>
    <row r="893" ht="60" customHeight="1" x14ac:dyDescent="0.2"/>
    <row r="894" ht="60" customHeight="1" x14ac:dyDescent="0.2"/>
    <row r="895" ht="60" customHeight="1" x14ac:dyDescent="0.2"/>
    <row r="896" ht="60" customHeight="1" x14ac:dyDescent="0.2"/>
    <row r="897" ht="60" customHeight="1" x14ac:dyDescent="0.2"/>
    <row r="898" ht="60" customHeight="1" x14ac:dyDescent="0.2"/>
    <row r="899" ht="60" customHeight="1" x14ac:dyDescent="0.2"/>
    <row r="900" ht="60" customHeight="1" x14ac:dyDescent="0.2"/>
    <row r="901" ht="60" customHeight="1" x14ac:dyDescent="0.2"/>
    <row r="902" ht="60" customHeight="1" x14ac:dyDescent="0.2"/>
    <row r="903" ht="60" customHeight="1" x14ac:dyDescent="0.2"/>
    <row r="904" ht="60" customHeight="1" x14ac:dyDescent="0.2"/>
    <row r="905" ht="60" customHeight="1" x14ac:dyDescent="0.2"/>
    <row r="906" ht="60" customHeight="1" x14ac:dyDescent="0.2"/>
    <row r="907" ht="60" customHeight="1" x14ac:dyDescent="0.2"/>
    <row r="908" ht="60" customHeight="1" x14ac:dyDescent="0.2"/>
    <row r="909" ht="60" customHeight="1" x14ac:dyDescent="0.2"/>
    <row r="910" ht="60" customHeight="1" x14ac:dyDescent="0.2"/>
    <row r="911" ht="60" customHeight="1" x14ac:dyDescent="0.2"/>
    <row r="912" ht="60" customHeight="1" x14ac:dyDescent="0.2"/>
    <row r="913" ht="60" customHeight="1" x14ac:dyDescent="0.2"/>
    <row r="914" ht="60" customHeight="1" x14ac:dyDescent="0.2"/>
    <row r="915" ht="60" customHeight="1" x14ac:dyDescent="0.2"/>
    <row r="916" ht="60" customHeight="1" x14ac:dyDescent="0.2"/>
    <row r="917" ht="60" customHeight="1" x14ac:dyDescent="0.2"/>
    <row r="918" ht="60" customHeight="1" x14ac:dyDescent="0.2"/>
    <row r="919" ht="60" customHeight="1" x14ac:dyDescent="0.2"/>
    <row r="920" ht="60" customHeight="1" x14ac:dyDescent="0.2"/>
    <row r="921" ht="60" customHeight="1" x14ac:dyDescent="0.2"/>
    <row r="922" ht="60" customHeight="1" x14ac:dyDescent="0.2"/>
    <row r="923" ht="60" customHeight="1" x14ac:dyDescent="0.2"/>
    <row r="924" ht="60" customHeight="1" x14ac:dyDescent="0.2"/>
    <row r="925" ht="60" customHeight="1" x14ac:dyDescent="0.2"/>
    <row r="926" ht="60" customHeight="1" x14ac:dyDescent="0.2"/>
    <row r="927" ht="60" customHeight="1" x14ac:dyDescent="0.2"/>
    <row r="928" ht="60" customHeight="1" x14ac:dyDescent="0.2"/>
    <row r="929" ht="60" customHeight="1" x14ac:dyDescent="0.2"/>
    <row r="930" ht="60" customHeight="1" x14ac:dyDescent="0.2"/>
    <row r="931" ht="60" customHeight="1" x14ac:dyDescent="0.2"/>
    <row r="932" ht="60" customHeight="1" x14ac:dyDescent="0.2"/>
    <row r="933" ht="60" customHeight="1" x14ac:dyDescent="0.2"/>
    <row r="934" ht="60" customHeight="1" x14ac:dyDescent="0.2"/>
    <row r="935" ht="60" customHeight="1" x14ac:dyDescent="0.2"/>
    <row r="936" ht="60" customHeight="1" x14ac:dyDescent="0.2"/>
    <row r="937" ht="60" customHeight="1" x14ac:dyDescent="0.2"/>
    <row r="938" ht="60" customHeight="1" x14ac:dyDescent="0.2"/>
    <row r="939" ht="60" customHeight="1" x14ac:dyDescent="0.2"/>
    <row r="940" ht="60" customHeight="1" x14ac:dyDescent="0.2"/>
    <row r="941" ht="60" customHeight="1" x14ac:dyDescent="0.2"/>
    <row r="942" ht="60" customHeight="1" x14ac:dyDescent="0.2"/>
    <row r="943" ht="60" customHeight="1" x14ac:dyDescent="0.2"/>
    <row r="944" ht="60" customHeight="1" x14ac:dyDescent="0.2"/>
    <row r="945" ht="60" customHeight="1" x14ac:dyDescent="0.2"/>
    <row r="946" ht="60" customHeight="1" x14ac:dyDescent="0.2"/>
    <row r="947" ht="60" customHeight="1" x14ac:dyDescent="0.2"/>
    <row r="948" ht="60" customHeight="1" x14ac:dyDescent="0.2"/>
    <row r="949" ht="60" customHeight="1" x14ac:dyDescent="0.2"/>
    <row r="950" ht="60" customHeight="1" x14ac:dyDescent="0.2"/>
    <row r="951" ht="60" customHeight="1" x14ac:dyDescent="0.2"/>
    <row r="952" ht="60" customHeight="1" x14ac:dyDescent="0.2"/>
    <row r="953" ht="60" customHeight="1" x14ac:dyDescent="0.2"/>
    <row r="954" ht="60" customHeight="1" x14ac:dyDescent="0.2"/>
    <row r="955" ht="60" customHeight="1" x14ac:dyDescent="0.2"/>
    <row r="956" ht="60" customHeight="1" x14ac:dyDescent="0.2"/>
    <row r="957" ht="60" customHeight="1" x14ac:dyDescent="0.2"/>
    <row r="958" ht="60" customHeight="1" x14ac:dyDescent="0.2"/>
    <row r="959" ht="60" customHeight="1" x14ac:dyDescent="0.2"/>
    <row r="960" ht="60" customHeight="1" x14ac:dyDescent="0.2"/>
    <row r="961" ht="60" customHeight="1" x14ac:dyDescent="0.2"/>
    <row r="962" ht="60" customHeight="1" x14ac:dyDescent="0.2"/>
    <row r="963" ht="60" customHeight="1" x14ac:dyDescent="0.2"/>
    <row r="964" ht="60" customHeight="1" x14ac:dyDescent="0.2"/>
    <row r="965" ht="60" customHeight="1" x14ac:dyDescent="0.2"/>
    <row r="966" ht="60" customHeight="1" x14ac:dyDescent="0.2"/>
    <row r="967" ht="60" customHeight="1" x14ac:dyDescent="0.2"/>
    <row r="968" ht="60" customHeight="1" x14ac:dyDescent="0.2"/>
    <row r="969" ht="60" customHeight="1" x14ac:dyDescent="0.2"/>
    <row r="970" ht="60" customHeight="1" x14ac:dyDescent="0.2"/>
    <row r="971" ht="60" customHeight="1" x14ac:dyDescent="0.2"/>
    <row r="972" ht="60" customHeight="1" x14ac:dyDescent="0.2"/>
    <row r="973" ht="60" customHeight="1" x14ac:dyDescent="0.2"/>
    <row r="974" ht="60" customHeight="1" x14ac:dyDescent="0.2"/>
    <row r="975" ht="60" customHeight="1" x14ac:dyDescent="0.2"/>
    <row r="976" ht="60" customHeight="1" x14ac:dyDescent="0.2"/>
    <row r="977" ht="60" customHeight="1" x14ac:dyDescent="0.2"/>
    <row r="978" ht="60" customHeight="1" x14ac:dyDescent="0.2"/>
    <row r="979" ht="60" customHeight="1" x14ac:dyDescent="0.2"/>
    <row r="980" ht="60" customHeight="1" x14ac:dyDescent="0.2"/>
    <row r="981" ht="60" customHeight="1" x14ac:dyDescent="0.2"/>
    <row r="982" ht="60" customHeight="1" x14ac:dyDescent="0.2"/>
    <row r="983" ht="60" customHeight="1" x14ac:dyDescent="0.2"/>
    <row r="984" ht="60" customHeight="1" x14ac:dyDescent="0.2"/>
    <row r="985" ht="60" customHeight="1" x14ac:dyDescent="0.2"/>
    <row r="986" ht="60" customHeight="1" x14ac:dyDescent="0.2"/>
    <row r="987" ht="60" customHeight="1" x14ac:dyDescent="0.2"/>
    <row r="988" ht="60" customHeight="1" x14ac:dyDescent="0.2"/>
    <row r="989" ht="60" customHeight="1" x14ac:dyDescent="0.2"/>
    <row r="990" ht="60" customHeight="1" x14ac:dyDescent="0.2"/>
    <row r="991" ht="60" customHeight="1" x14ac:dyDescent="0.2"/>
    <row r="992" ht="60" customHeight="1" x14ac:dyDescent="0.2"/>
    <row r="993" ht="60" customHeight="1" x14ac:dyDescent="0.2"/>
    <row r="994" ht="60" customHeight="1" x14ac:dyDescent="0.2"/>
    <row r="995" ht="60" customHeight="1" x14ac:dyDescent="0.2"/>
    <row r="996" ht="60" customHeight="1" x14ac:dyDescent="0.2"/>
    <row r="997" ht="60" customHeight="1" x14ac:dyDescent="0.2"/>
    <row r="998" ht="60" customHeight="1" x14ac:dyDescent="0.2"/>
    <row r="999" ht="60" customHeight="1" x14ac:dyDescent="0.2"/>
    <row r="1000" ht="60" customHeight="1" x14ac:dyDescent="0.2"/>
    <row r="1001" ht="60" customHeight="1" x14ac:dyDescent="0.2"/>
    <row r="1002" ht="60" customHeight="1" x14ac:dyDescent="0.2"/>
    <row r="1003" ht="60" customHeight="1" x14ac:dyDescent="0.2"/>
    <row r="1004" ht="60" customHeight="1" x14ac:dyDescent="0.2"/>
    <row r="1005" ht="60" customHeight="1" x14ac:dyDescent="0.2"/>
    <row r="1006" ht="60" customHeight="1" x14ac:dyDescent="0.2"/>
    <row r="1007" ht="60" customHeight="1" x14ac:dyDescent="0.2"/>
    <row r="1008" ht="60" customHeight="1" x14ac:dyDescent="0.2"/>
    <row r="1009" ht="60" customHeight="1" x14ac:dyDescent="0.2"/>
    <row r="1010" ht="60" customHeight="1" x14ac:dyDescent="0.2"/>
    <row r="1011" ht="60" customHeight="1" x14ac:dyDescent="0.2"/>
    <row r="1012" ht="60" customHeight="1" x14ac:dyDescent="0.2"/>
    <row r="1013" ht="60" customHeight="1" x14ac:dyDescent="0.2"/>
    <row r="1014" ht="60" customHeight="1" x14ac:dyDescent="0.2"/>
    <row r="1015" ht="60" customHeight="1" x14ac:dyDescent="0.2"/>
    <row r="1016" ht="60" customHeight="1" x14ac:dyDescent="0.2"/>
    <row r="1017" ht="60" customHeight="1" x14ac:dyDescent="0.2"/>
    <row r="1018" ht="60" customHeight="1" x14ac:dyDescent="0.2"/>
    <row r="1019" ht="60" customHeight="1" x14ac:dyDescent="0.2"/>
    <row r="1020" ht="60" customHeight="1" x14ac:dyDescent="0.2"/>
    <row r="1021" ht="60" customHeight="1" x14ac:dyDescent="0.2"/>
    <row r="1022" ht="60" customHeight="1" x14ac:dyDescent="0.2"/>
    <row r="1023" ht="60" customHeight="1" x14ac:dyDescent="0.2"/>
    <row r="1024" ht="60" customHeight="1" x14ac:dyDescent="0.2"/>
    <row r="1025" ht="60" customHeight="1" x14ac:dyDescent="0.2"/>
    <row r="1026" ht="60" customHeight="1" x14ac:dyDescent="0.2"/>
    <row r="1027" ht="60" customHeight="1" x14ac:dyDescent="0.2"/>
    <row r="1028" ht="60" customHeight="1" x14ac:dyDescent="0.2"/>
    <row r="1029" ht="60" customHeight="1" x14ac:dyDescent="0.2"/>
    <row r="1030" ht="60" customHeight="1" x14ac:dyDescent="0.2"/>
    <row r="1031" ht="60" customHeight="1" x14ac:dyDescent="0.2"/>
    <row r="1032" ht="60" customHeight="1" x14ac:dyDescent="0.2"/>
    <row r="1033" ht="60" customHeight="1" x14ac:dyDescent="0.2"/>
    <row r="1034" ht="60" customHeight="1" x14ac:dyDescent="0.2"/>
    <row r="1035" ht="60" customHeight="1" x14ac:dyDescent="0.2"/>
    <row r="1036" ht="60" customHeight="1" x14ac:dyDescent="0.2"/>
    <row r="1037" ht="60" customHeight="1" x14ac:dyDescent="0.2"/>
    <row r="1038" ht="60" customHeight="1" x14ac:dyDescent="0.2"/>
    <row r="1039" ht="60" customHeight="1" x14ac:dyDescent="0.2"/>
    <row r="1040" ht="60" customHeight="1" x14ac:dyDescent="0.2"/>
    <row r="1041" ht="60" customHeight="1" x14ac:dyDescent="0.2"/>
    <row r="1042" ht="60" customHeight="1" x14ac:dyDescent="0.2"/>
    <row r="1043" ht="60" customHeight="1" x14ac:dyDescent="0.2"/>
    <row r="1044" ht="60" customHeight="1" x14ac:dyDescent="0.2"/>
    <row r="1045" ht="60" customHeight="1" x14ac:dyDescent="0.2"/>
    <row r="1046" ht="60" customHeight="1" x14ac:dyDescent="0.2"/>
    <row r="1047" ht="60" customHeight="1" x14ac:dyDescent="0.2"/>
    <row r="1048" ht="60" customHeight="1" x14ac:dyDescent="0.2"/>
    <row r="1049" ht="60" customHeight="1" x14ac:dyDescent="0.2"/>
    <row r="1050" ht="60" customHeight="1" x14ac:dyDescent="0.2"/>
    <row r="1051" ht="60" customHeight="1" x14ac:dyDescent="0.2"/>
    <row r="1052" ht="60" customHeight="1" x14ac:dyDescent="0.2"/>
    <row r="1053" ht="60" customHeight="1" x14ac:dyDescent="0.2"/>
    <row r="1054" ht="60" customHeight="1" x14ac:dyDescent="0.2"/>
    <row r="1055" ht="60" customHeight="1" x14ac:dyDescent="0.2"/>
    <row r="1056" ht="60" customHeight="1" x14ac:dyDescent="0.2"/>
    <row r="1057" ht="60" customHeight="1" x14ac:dyDescent="0.2"/>
    <row r="1058" ht="60" customHeight="1" x14ac:dyDescent="0.2"/>
    <row r="1059" ht="60" customHeight="1" x14ac:dyDescent="0.2"/>
    <row r="1060" ht="60" customHeight="1" x14ac:dyDescent="0.2"/>
    <row r="1061" ht="60" customHeight="1" x14ac:dyDescent="0.2"/>
    <row r="1062" ht="60" customHeight="1" x14ac:dyDescent="0.2"/>
    <row r="1063" ht="60" customHeight="1" x14ac:dyDescent="0.2"/>
    <row r="1064" ht="60" customHeight="1" x14ac:dyDescent="0.2"/>
    <row r="1065" ht="60" customHeight="1" x14ac:dyDescent="0.2"/>
    <row r="1066" ht="60" customHeight="1" x14ac:dyDescent="0.2"/>
    <row r="1067" ht="60" customHeight="1" x14ac:dyDescent="0.2"/>
    <row r="1068" ht="60" customHeight="1" x14ac:dyDescent="0.2"/>
    <row r="1069" ht="60" customHeight="1" x14ac:dyDescent="0.2"/>
    <row r="1070" ht="60" customHeight="1" x14ac:dyDescent="0.2"/>
    <row r="1071" ht="60" customHeight="1" x14ac:dyDescent="0.2"/>
    <row r="1072" ht="60" customHeight="1" x14ac:dyDescent="0.2"/>
    <row r="1073" ht="60" customHeight="1" x14ac:dyDescent="0.2"/>
    <row r="1074" ht="60" customHeight="1" x14ac:dyDescent="0.2"/>
    <row r="1075" ht="60" customHeight="1" x14ac:dyDescent="0.2"/>
    <row r="1076" ht="60" customHeight="1" x14ac:dyDescent="0.2"/>
    <row r="1077" ht="60" customHeight="1" x14ac:dyDescent="0.2"/>
    <row r="1078" ht="60" customHeight="1" x14ac:dyDescent="0.2"/>
    <row r="1079" ht="60" customHeight="1" x14ac:dyDescent="0.2"/>
    <row r="1080" ht="60" customHeight="1" x14ac:dyDescent="0.2"/>
    <row r="1081" ht="60" customHeight="1" x14ac:dyDescent="0.2"/>
    <row r="1082" ht="60" customHeight="1" x14ac:dyDescent="0.2"/>
    <row r="1083" ht="60" customHeight="1" x14ac:dyDescent="0.2"/>
    <row r="1084" ht="60" customHeight="1" x14ac:dyDescent="0.2"/>
    <row r="1085" ht="60" customHeight="1" x14ac:dyDescent="0.2"/>
    <row r="1086" ht="60" customHeight="1" x14ac:dyDescent="0.2"/>
    <row r="1087" ht="60" customHeight="1" x14ac:dyDescent="0.2"/>
    <row r="1088" ht="60" customHeight="1" x14ac:dyDescent="0.2"/>
    <row r="1089" ht="60" customHeight="1" x14ac:dyDescent="0.2"/>
    <row r="1090" ht="60" customHeight="1" x14ac:dyDescent="0.2"/>
    <row r="1091" ht="60" customHeight="1" x14ac:dyDescent="0.2"/>
    <row r="1092" ht="60" customHeight="1" x14ac:dyDescent="0.2"/>
    <row r="1093" ht="60" customHeight="1" x14ac:dyDescent="0.2"/>
    <row r="1094" ht="60" customHeight="1" x14ac:dyDescent="0.2"/>
    <row r="1095" ht="60" customHeight="1" x14ac:dyDescent="0.2"/>
    <row r="1096" ht="60" customHeight="1" x14ac:dyDescent="0.2"/>
    <row r="1097" ht="60" customHeight="1" x14ac:dyDescent="0.2"/>
    <row r="1098" ht="60" customHeight="1" x14ac:dyDescent="0.2"/>
    <row r="1099" ht="60" customHeight="1" x14ac:dyDescent="0.2"/>
    <row r="1100" ht="60" customHeight="1" x14ac:dyDescent="0.2"/>
    <row r="1101" ht="60" customHeight="1" x14ac:dyDescent="0.2"/>
    <row r="1102" ht="60" customHeight="1" x14ac:dyDescent="0.2"/>
    <row r="1103" ht="60" customHeight="1" x14ac:dyDescent="0.2"/>
    <row r="1104" ht="60" customHeight="1" x14ac:dyDescent="0.2"/>
    <row r="1105" ht="60" customHeight="1" x14ac:dyDescent="0.2"/>
    <row r="1106" ht="60" customHeight="1" x14ac:dyDescent="0.2"/>
    <row r="1107" ht="60" customHeight="1" x14ac:dyDescent="0.2"/>
    <row r="1108" ht="60" customHeight="1" x14ac:dyDescent="0.2"/>
    <row r="1109" ht="60" customHeight="1" x14ac:dyDescent="0.2"/>
    <row r="1110" ht="60" customHeight="1" x14ac:dyDescent="0.2"/>
    <row r="1111" ht="60" customHeight="1" x14ac:dyDescent="0.2"/>
    <row r="1112" ht="60" customHeight="1" x14ac:dyDescent="0.2"/>
    <row r="1113" ht="60" customHeight="1" x14ac:dyDescent="0.2"/>
    <row r="1114" ht="60" customHeight="1" x14ac:dyDescent="0.2"/>
    <row r="1115" ht="60" customHeight="1" x14ac:dyDescent="0.2"/>
    <row r="1116" ht="60" customHeight="1" x14ac:dyDescent="0.2"/>
    <row r="1117" ht="60" customHeight="1" x14ac:dyDescent="0.2"/>
    <row r="1118" ht="60" customHeight="1" x14ac:dyDescent="0.2"/>
    <row r="1119" ht="60" customHeight="1" x14ac:dyDescent="0.2"/>
    <row r="1120" ht="60" customHeight="1" x14ac:dyDescent="0.2"/>
    <row r="1121" ht="60" customHeight="1" x14ac:dyDescent="0.2"/>
    <row r="1122" ht="60" customHeight="1" x14ac:dyDescent="0.2"/>
    <row r="1123" ht="60" customHeight="1" x14ac:dyDescent="0.2"/>
    <row r="1124" ht="60" customHeight="1" x14ac:dyDescent="0.2"/>
    <row r="1125" ht="60" customHeight="1" x14ac:dyDescent="0.2"/>
    <row r="1126" ht="60" customHeight="1" x14ac:dyDescent="0.2"/>
    <row r="1127" ht="60" customHeight="1" x14ac:dyDescent="0.2"/>
    <row r="1128" ht="60" customHeight="1" x14ac:dyDescent="0.2"/>
    <row r="1129" ht="60" customHeight="1" x14ac:dyDescent="0.2"/>
    <row r="1130" ht="60" customHeight="1" x14ac:dyDescent="0.2"/>
    <row r="1131" ht="60" customHeight="1" x14ac:dyDescent="0.2"/>
    <row r="1132" ht="60" customHeight="1" x14ac:dyDescent="0.2"/>
    <row r="1133" ht="60" customHeight="1" x14ac:dyDescent="0.2"/>
    <row r="1134" ht="60" customHeight="1" x14ac:dyDescent="0.2"/>
    <row r="1135" ht="60" customHeight="1" x14ac:dyDescent="0.2"/>
    <row r="1136" ht="60" customHeight="1" x14ac:dyDescent="0.2"/>
    <row r="1137" ht="60" customHeight="1" x14ac:dyDescent="0.2"/>
    <row r="1138" ht="60" customHeight="1" x14ac:dyDescent="0.2"/>
    <row r="1139" ht="60" customHeight="1" x14ac:dyDescent="0.2"/>
    <row r="1140" ht="60" customHeight="1" x14ac:dyDescent="0.2"/>
    <row r="1141" ht="60" customHeight="1" x14ac:dyDescent="0.2"/>
    <row r="1142" ht="60" customHeight="1" x14ac:dyDescent="0.2"/>
    <row r="1143" ht="60" customHeight="1" x14ac:dyDescent="0.2"/>
    <row r="1144" ht="60" customHeight="1" x14ac:dyDescent="0.2"/>
    <row r="1145" ht="60" customHeight="1" x14ac:dyDescent="0.2"/>
    <row r="1146" ht="60" customHeight="1" x14ac:dyDescent="0.2"/>
    <row r="1147" ht="60" customHeight="1" x14ac:dyDescent="0.2"/>
    <row r="1148" ht="60" customHeight="1" x14ac:dyDescent="0.2"/>
    <row r="1149" ht="60" customHeight="1" x14ac:dyDescent="0.2"/>
    <row r="1150" ht="60" customHeight="1" x14ac:dyDescent="0.2"/>
    <row r="1151" ht="60" customHeight="1" x14ac:dyDescent="0.2"/>
    <row r="1152" ht="60" customHeight="1" x14ac:dyDescent="0.2"/>
    <row r="1153" ht="60" customHeight="1" x14ac:dyDescent="0.2"/>
    <row r="1154" ht="60" customHeight="1" x14ac:dyDescent="0.2"/>
    <row r="1155" ht="60" customHeight="1" x14ac:dyDescent="0.2"/>
    <row r="1156" ht="60" customHeight="1" x14ac:dyDescent="0.2"/>
    <row r="1157" ht="60" customHeight="1" x14ac:dyDescent="0.2"/>
    <row r="1158" ht="60" customHeight="1" x14ac:dyDescent="0.2"/>
    <row r="1159" ht="60" customHeight="1" x14ac:dyDescent="0.2"/>
    <row r="1160" ht="60" customHeight="1" x14ac:dyDescent="0.2"/>
    <row r="1161" ht="60" customHeight="1" x14ac:dyDescent="0.2"/>
    <row r="1162" ht="60" customHeight="1" x14ac:dyDescent="0.2"/>
    <row r="1163" ht="60" customHeight="1" x14ac:dyDescent="0.2"/>
    <row r="1164" ht="60" customHeight="1" x14ac:dyDescent="0.2"/>
    <row r="1165" ht="60" customHeight="1" x14ac:dyDescent="0.2"/>
    <row r="1166" ht="60" customHeight="1" x14ac:dyDescent="0.2"/>
    <row r="1167" ht="60" customHeight="1" x14ac:dyDescent="0.2"/>
    <row r="1168" ht="60" customHeight="1" x14ac:dyDescent="0.2"/>
    <row r="1169" ht="60" customHeight="1" x14ac:dyDescent="0.2"/>
    <row r="1170" ht="60" customHeight="1" x14ac:dyDescent="0.2"/>
    <row r="1171" ht="60" customHeight="1" x14ac:dyDescent="0.2"/>
    <row r="1172" ht="60" customHeight="1" x14ac:dyDescent="0.2"/>
    <row r="1173" ht="60" customHeight="1" x14ac:dyDescent="0.2"/>
    <row r="1174" ht="60" customHeight="1" x14ac:dyDescent="0.2"/>
    <row r="1175" ht="60" customHeight="1" x14ac:dyDescent="0.2"/>
    <row r="1176" ht="60" customHeight="1" x14ac:dyDescent="0.2"/>
    <row r="1177" ht="60" customHeight="1" x14ac:dyDescent="0.2"/>
    <row r="1178" ht="60" customHeight="1" x14ac:dyDescent="0.2"/>
    <row r="1179" ht="60" customHeight="1" x14ac:dyDescent="0.2"/>
    <row r="1180" ht="60" customHeight="1" x14ac:dyDescent="0.2"/>
    <row r="1181" ht="60" customHeight="1" x14ac:dyDescent="0.2"/>
    <row r="1182" ht="60" customHeight="1" x14ac:dyDescent="0.2"/>
    <row r="1183" ht="60" customHeight="1" x14ac:dyDescent="0.2"/>
    <row r="1184" ht="60" customHeight="1" x14ac:dyDescent="0.2"/>
    <row r="1185" ht="60" customHeight="1" x14ac:dyDescent="0.2"/>
    <row r="1186" ht="60" customHeight="1" x14ac:dyDescent="0.2"/>
    <row r="1187" ht="60" customHeight="1" x14ac:dyDescent="0.2"/>
    <row r="1188" ht="60" customHeight="1" x14ac:dyDescent="0.2"/>
    <row r="1189" ht="60" customHeight="1" x14ac:dyDescent="0.2"/>
    <row r="1190" ht="60" customHeight="1" x14ac:dyDescent="0.2"/>
    <row r="1191" ht="60" customHeight="1" x14ac:dyDescent="0.2"/>
    <row r="1192" ht="60" customHeight="1" x14ac:dyDescent="0.2"/>
    <row r="1193" ht="60" customHeight="1" x14ac:dyDescent="0.2"/>
    <row r="1194" ht="60" customHeight="1" x14ac:dyDescent="0.2"/>
    <row r="1195" ht="60" customHeight="1" x14ac:dyDescent="0.2"/>
    <row r="1196" ht="60" customHeight="1" x14ac:dyDescent="0.2"/>
    <row r="1197" ht="60" customHeight="1" x14ac:dyDescent="0.2"/>
    <row r="1198" ht="60" customHeight="1" x14ac:dyDescent="0.2"/>
    <row r="1199" ht="60" customHeight="1" x14ac:dyDescent="0.2"/>
    <row r="1200" ht="60" customHeight="1" x14ac:dyDescent="0.2"/>
    <row r="1201" ht="60" customHeight="1" x14ac:dyDescent="0.2"/>
    <row r="1202" ht="60" customHeight="1" x14ac:dyDescent="0.2"/>
    <row r="1203" ht="60" customHeight="1" x14ac:dyDescent="0.2"/>
    <row r="1204" ht="60" customHeight="1" x14ac:dyDescent="0.2"/>
    <row r="1205" ht="60" customHeight="1" x14ac:dyDescent="0.2"/>
    <row r="1206" ht="60" customHeight="1" x14ac:dyDescent="0.2"/>
    <row r="1207" ht="60" customHeight="1" x14ac:dyDescent="0.2"/>
    <row r="1208" ht="60" customHeight="1" x14ac:dyDescent="0.2"/>
    <row r="1209" ht="60" customHeight="1" x14ac:dyDescent="0.2"/>
    <row r="1210" ht="60" customHeight="1" x14ac:dyDescent="0.2"/>
    <row r="1211" ht="60" customHeight="1" x14ac:dyDescent="0.2"/>
    <row r="1212" ht="60" customHeight="1" x14ac:dyDescent="0.2"/>
    <row r="1213" ht="60" customHeight="1" x14ac:dyDescent="0.2"/>
    <row r="1214" ht="60" customHeight="1" x14ac:dyDescent="0.2"/>
    <row r="1215" ht="60" customHeight="1" x14ac:dyDescent="0.2"/>
    <row r="1216" ht="60" customHeight="1" x14ac:dyDescent="0.2"/>
    <row r="1217" ht="60" customHeight="1" x14ac:dyDescent="0.2"/>
    <row r="1218" ht="60" customHeight="1" x14ac:dyDescent="0.2"/>
    <row r="1219" ht="60" customHeight="1" x14ac:dyDescent="0.2"/>
    <row r="1220" ht="60" customHeight="1" x14ac:dyDescent="0.2"/>
    <row r="1221" ht="60" customHeight="1" x14ac:dyDescent="0.2"/>
    <row r="1222" ht="60" customHeight="1" x14ac:dyDescent="0.2"/>
    <row r="1223" ht="60" customHeight="1" x14ac:dyDescent="0.2"/>
    <row r="1224" ht="60" customHeight="1" x14ac:dyDescent="0.2"/>
    <row r="1225" ht="60" customHeight="1" x14ac:dyDescent="0.2"/>
    <row r="1226" ht="60" customHeight="1" x14ac:dyDescent="0.2"/>
    <row r="1227" ht="60" customHeight="1" x14ac:dyDescent="0.2"/>
    <row r="1228" ht="60" customHeight="1" x14ac:dyDescent="0.2"/>
    <row r="1229" ht="60" customHeight="1" x14ac:dyDescent="0.2"/>
    <row r="1230" ht="60" customHeight="1" x14ac:dyDescent="0.2"/>
    <row r="1231" ht="60" customHeight="1" x14ac:dyDescent="0.2"/>
    <row r="1232" ht="60" customHeight="1" x14ac:dyDescent="0.2"/>
    <row r="1233" ht="60" customHeight="1" x14ac:dyDescent="0.2"/>
    <row r="1234" ht="60" customHeight="1" x14ac:dyDescent="0.2"/>
    <row r="1235" ht="60" customHeight="1" x14ac:dyDescent="0.2"/>
    <row r="1236" ht="60" customHeight="1" x14ac:dyDescent="0.2"/>
    <row r="1237" ht="60" customHeight="1" x14ac:dyDescent="0.2"/>
    <row r="1238" ht="60" customHeight="1" x14ac:dyDescent="0.2"/>
    <row r="1239" ht="60" customHeight="1" x14ac:dyDescent="0.2"/>
    <row r="1240" ht="60" customHeight="1" x14ac:dyDescent="0.2"/>
    <row r="1241" ht="60" customHeight="1" x14ac:dyDescent="0.2"/>
    <row r="1242" ht="60" customHeight="1" x14ac:dyDescent="0.2"/>
    <row r="1243" ht="60" customHeight="1" x14ac:dyDescent="0.2"/>
    <row r="1244" ht="60" customHeight="1" x14ac:dyDescent="0.2"/>
    <row r="1245" ht="60" customHeight="1" x14ac:dyDescent="0.2"/>
    <row r="1246" ht="60" customHeight="1" x14ac:dyDescent="0.2"/>
    <row r="1247" ht="60" customHeight="1" x14ac:dyDescent="0.2"/>
    <row r="1248" ht="60" customHeight="1" x14ac:dyDescent="0.2"/>
    <row r="1249" ht="60" customHeight="1" x14ac:dyDescent="0.2"/>
    <row r="1250" ht="60" customHeight="1" x14ac:dyDescent="0.2"/>
    <row r="1251" ht="60" customHeight="1" x14ac:dyDescent="0.2"/>
    <row r="1252" ht="60" customHeight="1" x14ac:dyDescent="0.2"/>
    <row r="1253" ht="60" customHeight="1" x14ac:dyDescent="0.2"/>
    <row r="1254" ht="60" customHeight="1" x14ac:dyDescent="0.2"/>
    <row r="1255" ht="60" customHeight="1" x14ac:dyDescent="0.2"/>
    <row r="1256" ht="60" customHeight="1" x14ac:dyDescent="0.2"/>
    <row r="1257" ht="60" customHeight="1" x14ac:dyDescent="0.2"/>
    <row r="1258" ht="60" customHeight="1" x14ac:dyDescent="0.2"/>
    <row r="1259" ht="60" customHeight="1" x14ac:dyDescent="0.2"/>
    <row r="1260" ht="60" customHeight="1" x14ac:dyDescent="0.2"/>
    <row r="1261" ht="60" customHeight="1" x14ac:dyDescent="0.2"/>
    <row r="1262" ht="60" customHeight="1" x14ac:dyDescent="0.2"/>
    <row r="1263" ht="60" customHeight="1" x14ac:dyDescent="0.2"/>
    <row r="1264" ht="60" customHeight="1" x14ac:dyDescent="0.2"/>
    <row r="1265" ht="60" customHeight="1" x14ac:dyDescent="0.2"/>
    <row r="1266" ht="60" customHeight="1" x14ac:dyDescent="0.2"/>
    <row r="1267" ht="60" customHeight="1" x14ac:dyDescent="0.2"/>
    <row r="1268" ht="60" customHeight="1" x14ac:dyDescent="0.2"/>
    <row r="1269" ht="60" customHeight="1" x14ac:dyDescent="0.2"/>
    <row r="1270" ht="60" customHeight="1" x14ac:dyDescent="0.2"/>
    <row r="1271" ht="60" customHeight="1" x14ac:dyDescent="0.2"/>
    <row r="1272" ht="60" customHeight="1" x14ac:dyDescent="0.2"/>
    <row r="1273" ht="60" customHeight="1" x14ac:dyDescent="0.2"/>
    <row r="1274" ht="60" customHeight="1" x14ac:dyDescent="0.2"/>
    <row r="1275" ht="60" customHeight="1" x14ac:dyDescent="0.2"/>
    <row r="1276" ht="60" customHeight="1" x14ac:dyDescent="0.2"/>
    <row r="1277" ht="60" customHeight="1" x14ac:dyDescent="0.2"/>
    <row r="1278" ht="60" customHeight="1" x14ac:dyDescent="0.2"/>
    <row r="1279" ht="60" customHeight="1" x14ac:dyDescent="0.2"/>
    <row r="1280" ht="60" customHeight="1" x14ac:dyDescent="0.2"/>
    <row r="1281" ht="60" customHeight="1" x14ac:dyDescent="0.2"/>
    <row r="1282" ht="60" customHeight="1" x14ac:dyDescent="0.2"/>
    <row r="1283" ht="60" customHeight="1" x14ac:dyDescent="0.2"/>
    <row r="1284" ht="60" customHeight="1" x14ac:dyDescent="0.2"/>
    <row r="1285" ht="60" customHeight="1" x14ac:dyDescent="0.2"/>
    <row r="1286" ht="60" customHeight="1" x14ac:dyDescent="0.2"/>
    <row r="1287" ht="60" customHeight="1" x14ac:dyDescent="0.2"/>
    <row r="1288" ht="60" customHeight="1" x14ac:dyDescent="0.2"/>
    <row r="1289" ht="60" customHeight="1" x14ac:dyDescent="0.2"/>
    <row r="1290" ht="60" customHeight="1" x14ac:dyDescent="0.2"/>
    <row r="1291" ht="60" customHeight="1" x14ac:dyDescent="0.2"/>
    <row r="1292" ht="60" customHeight="1" x14ac:dyDescent="0.2"/>
    <row r="1293" ht="60" customHeight="1" x14ac:dyDescent="0.2"/>
    <row r="1294" ht="60" customHeight="1" x14ac:dyDescent="0.2"/>
    <row r="1295" ht="60" customHeight="1" x14ac:dyDescent="0.2"/>
    <row r="1296" ht="60" customHeight="1" x14ac:dyDescent="0.2"/>
    <row r="1297" ht="60" customHeight="1" x14ac:dyDescent="0.2"/>
    <row r="1298" ht="60" customHeight="1" x14ac:dyDescent="0.2"/>
    <row r="1299" ht="60" customHeight="1" x14ac:dyDescent="0.2"/>
    <row r="1300" ht="60" customHeight="1" x14ac:dyDescent="0.2"/>
    <row r="1301" ht="60" customHeight="1" x14ac:dyDescent="0.2"/>
    <row r="1302" ht="60" customHeight="1" x14ac:dyDescent="0.2"/>
    <row r="1303" ht="60" customHeight="1" x14ac:dyDescent="0.2"/>
    <row r="1304" ht="60" customHeight="1" x14ac:dyDescent="0.2"/>
    <row r="1305" ht="60" customHeight="1" x14ac:dyDescent="0.2"/>
    <row r="1306" ht="60" customHeight="1" x14ac:dyDescent="0.2"/>
    <row r="1307" ht="60" customHeight="1" x14ac:dyDescent="0.2"/>
    <row r="1308" ht="60" customHeight="1" x14ac:dyDescent="0.2"/>
    <row r="1309" ht="60" customHeight="1" x14ac:dyDescent="0.2"/>
    <row r="1310" ht="60" customHeight="1" x14ac:dyDescent="0.2"/>
    <row r="1311" ht="60" customHeight="1" x14ac:dyDescent="0.2"/>
    <row r="1312" ht="60" customHeight="1" x14ac:dyDescent="0.2"/>
    <row r="1313" ht="60" customHeight="1" x14ac:dyDescent="0.2"/>
    <row r="1314" ht="60" customHeight="1" x14ac:dyDescent="0.2"/>
    <row r="1315" ht="60" customHeight="1" x14ac:dyDescent="0.2"/>
    <row r="1316" ht="60" customHeight="1" x14ac:dyDescent="0.2"/>
    <row r="1317" ht="60" customHeight="1" x14ac:dyDescent="0.2"/>
    <row r="1318" ht="60" customHeight="1" x14ac:dyDescent="0.2"/>
    <row r="1319" ht="60" customHeight="1" x14ac:dyDescent="0.2"/>
    <row r="1320" ht="60" customHeight="1" x14ac:dyDescent="0.2"/>
    <row r="1321" ht="60" customHeight="1" x14ac:dyDescent="0.2"/>
    <row r="1322" ht="60" customHeight="1" x14ac:dyDescent="0.2"/>
    <row r="1323" ht="60" customHeight="1" x14ac:dyDescent="0.2"/>
    <row r="1324" ht="60" customHeight="1" x14ac:dyDescent="0.2"/>
    <row r="1325" ht="60" customHeight="1" x14ac:dyDescent="0.2"/>
    <row r="1326" ht="60" customHeight="1" x14ac:dyDescent="0.2"/>
    <row r="1327" ht="60" customHeight="1" x14ac:dyDescent="0.2"/>
    <row r="1328" ht="60" customHeight="1" x14ac:dyDescent="0.2"/>
    <row r="1329" ht="60" customHeight="1" x14ac:dyDescent="0.2"/>
    <row r="1330" ht="60" customHeight="1" x14ac:dyDescent="0.2"/>
    <row r="1331" ht="60" customHeight="1" x14ac:dyDescent="0.2"/>
    <row r="1332" ht="60" customHeight="1" x14ac:dyDescent="0.2"/>
    <row r="1333" ht="60" customHeight="1" x14ac:dyDescent="0.2"/>
    <row r="1334" ht="60" customHeight="1" x14ac:dyDescent="0.2"/>
    <row r="1335" ht="60" customHeight="1" x14ac:dyDescent="0.2"/>
    <row r="1336" ht="60" customHeight="1" x14ac:dyDescent="0.2"/>
    <row r="1337" ht="60" customHeight="1" x14ac:dyDescent="0.2"/>
    <row r="1338" ht="60" customHeight="1" x14ac:dyDescent="0.2"/>
    <row r="1339" ht="60" customHeight="1" x14ac:dyDescent="0.2"/>
    <row r="1340" ht="60" customHeight="1" x14ac:dyDescent="0.2"/>
    <row r="1341" ht="60" customHeight="1" x14ac:dyDescent="0.2"/>
    <row r="1342" ht="60" customHeight="1" x14ac:dyDescent="0.2"/>
    <row r="1343" ht="60" customHeight="1" x14ac:dyDescent="0.2"/>
    <row r="1344" ht="60" customHeight="1" x14ac:dyDescent="0.2"/>
    <row r="1345" ht="60" customHeight="1" x14ac:dyDescent="0.2"/>
    <row r="1346" ht="60" customHeight="1" x14ac:dyDescent="0.2"/>
    <row r="1347" ht="60" customHeight="1" x14ac:dyDescent="0.2"/>
    <row r="1348" ht="60" customHeight="1" x14ac:dyDescent="0.2"/>
    <row r="1349" ht="60" customHeight="1" x14ac:dyDescent="0.2"/>
    <row r="1350" ht="60" customHeight="1" x14ac:dyDescent="0.2"/>
    <row r="1351" ht="60" customHeight="1" x14ac:dyDescent="0.2"/>
    <row r="1352" ht="60" customHeight="1" x14ac:dyDescent="0.2"/>
    <row r="1353" ht="60" customHeight="1" x14ac:dyDescent="0.2"/>
    <row r="1354" ht="60" customHeight="1" x14ac:dyDescent="0.2"/>
    <row r="1355" ht="60" customHeight="1" x14ac:dyDescent="0.2"/>
    <row r="1356" ht="60" customHeight="1" x14ac:dyDescent="0.2"/>
    <row r="1357" ht="60" customHeight="1" x14ac:dyDescent="0.2"/>
    <row r="1358" ht="60" customHeight="1" x14ac:dyDescent="0.2"/>
    <row r="1359" ht="60" customHeight="1" x14ac:dyDescent="0.2"/>
    <row r="1360" ht="60" customHeight="1" x14ac:dyDescent="0.2"/>
    <row r="1361" ht="60" customHeight="1" x14ac:dyDescent="0.2"/>
    <row r="1362" ht="60" customHeight="1" x14ac:dyDescent="0.2"/>
    <row r="1363" ht="60" customHeight="1" x14ac:dyDescent="0.2"/>
    <row r="1364" ht="60" customHeight="1" x14ac:dyDescent="0.2"/>
    <row r="1365" ht="60" customHeight="1" x14ac:dyDescent="0.2"/>
    <row r="1366" ht="60" customHeight="1" x14ac:dyDescent="0.2"/>
    <row r="1367" ht="60" customHeight="1" x14ac:dyDescent="0.2"/>
    <row r="1368" ht="60" customHeight="1" x14ac:dyDescent="0.2"/>
    <row r="1369" ht="60" customHeight="1" x14ac:dyDescent="0.2"/>
    <row r="1370" ht="60" customHeight="1" x14ac:dyDescent="0.2"/>
    <row r="1371" ht="60" customHeight="1" x14ac:dyDescent="0.2"/>
    <row r="1372" ht="60" customHeight="1" x14ac:dyDescent="0.2"/>
    <row r="1373" ht="60" customHeight="1" x14ac:dyDescent="0.2"/>
    <row r="1374" ht="60" customHeight="1" x14ac:dyDescent="0.2"/>
    <row r="1375" ht="60" customHeight="1" x14ac:dyDescent="0.2"/>
    <row r="1376" ht="60" customHeight="1" x14ac:dyDescent="0.2"/>
    <row r="1377" ht="60" customHeight="1" x14ac:dyDescent="0.2"/>
    <row r="1378" ht="60" customHeight="1" x14ac:dyDescent="0.2"/>
    <row r="1379" ht="60" customHeight="1" x14ac:dyDescent="0.2"/>
    <row r="1380" ht="60" customHeight="1" x14ac:dyDescent="0.2"/>
    <row r="1381" ht="60" customHeight="1" x14ac:dyDescent="0.2"/>
    <row r="1382" ht="60" customHeight="1" x14ac:dyDescent="0.2"/>
    <row r="1383" ht="60" customHeight="1" x14ac:dyDescent="0.2"/>
    <row r="1384" ht="60" customHeight="1" x14ac:dyDescent="0.2"/>
    <row r="1385" ht="60" customHeight="1" x14ac:dyDescent="0.2"/>
    <row r="1386" ht="60" customHeight="1" x14ac:dyDescent="0.2"/>
    <row r="1387" ht="60" customHeight="1" x14ac:dyDescent="0.2"/>
    <row r="1388" ht="60" customHeight="1" x14ac:dyDescent="0.2"/>
    <row r="1389" ht="60" customHeight="1" x14ac:dyDescent="0.2"/>
    <row r="1390" ht="60" customHeight="1" x14ac:dyDescent="0.2"/>
    <row r="1391" ht="60" customHeight="1" x14ac:dyDescent="0.2"/>
    <row r="1392" ht="60" customHeight="1" x14ac:dyDescent="0.2"/>
    <row r="1393" ht="60" customHeight="1" x14ac:dyDescent="0.2"/>
    <row r="1394" ht="60" customHeight="1" x14ac:dyDescent="0.2"/>
    <row r="1395" ht="60" customHeight="1" x14ac:dyDescent="0.2"/>
    <row r="1396" ht="60" customHeight="1" x14ac:dyDescent="0.2"/>
    <row r="1397" ht="60" customHeight="1" x14ac:dyDescent="0.2"/>
    <row r="1398" ht="60" customHeight="1" x14ac:dyDescent="0.2"/>
    <row r="1399" ht="60" customHeight="1" x14ac:dyDescent="0.2"/>
    <row r="1400" ht="60" customHeight="1" x14ac:dyDescent="0.2"/>
    <row r="1401" ht="60" customHeight="1" x14ac:dyDescent="0.2"/>
    <row r="1402" ht="60" customHeight="1" x14ac:dyDescent="0.2"/>
    <row r="1403" ht="60" customHeight="1" x14ac:dyDescent="0.2"/>
    <row r="1404" ht="60" customHeight="1" x14ac:dyDescent="0.2"/>
    <row r="1405" ht="60" customHeight="1" x14ac:dyDescent="0.2"/>
    <row r="1406" ht="60" customHeight="1" x14ac:dyDescent="0.2"/>
    <row r="1407" ht="60" customHeight="1" x14ac:dyDescent="0.2"/>
    <row r="1408" ht="60" customHeight="1" x14ac:dyDescent="0.2"/>
    <row r="1409" ht="60" customHeight="1" x14ac:dyDescent="0.2"/>
    <row r="1410" ht="60" customHeight="1" x14ac:dyDescent="0.2"/>
    <row r="1411" ht="60" customHeight="1" x14ac:dyDescent="0.2"/>
    <row r="1412" ht="60" customHeight="1" x14ac:dyDescent="0.2"/>
    <row r="1413" ht="60" customHeight="1" x14ac:dyDescent="0.2"/>
    <row r="1414" ht="60" customHeight="1" x14ac:dyDescent="0.2"/>
    <row r="1415" ht="60" customHeight="1" x14ac:dyDescent="0.2"/>
    <row r="1416" ht="60" customHeight="1" x14ac:dyDescent="0.2"/>
    <row r="1417" ht="60" customHeight="1" x14ac:dyDescent="0.2"/>
    <row r="1418" ht="60" customHeight="1" x14ac:dyDescent="0.2"/>
    <row r="1419" ht="60" customHeight="1" x14ac:dyDescent="0.2"/>
    <row r="1420" ht="60" customHeight="1" x14ac:dyDescent="0.2"/>
    <row r="1421" ht="60" customHeight="1" x14ac:dyDescent="0.2"/>
    <row r="1422" ht="60" customHeight="1" x14ac:dyDescent="0.2"/>
    <row r="1423" ht="60" customHeight="1" x14ac:dyDescent="0.2"/>
    <row r="1424" ht="60" customHeight="1" x14ac:dyDescent="0.2"/>
    <row r="1425" ht="60" customHeight="1" x14ac:dyDescent="0.2"/>
    <row r="1426" ht="60" customHeight="1" x14ac:dyDescent="0.2"/>
    <row r="1427" ht="60" customHeight="1" x14ac:dyDescent="0.2"/>
    <row r="1428" ht="60" customHeight="1" x14ac:dyDescent="0.2"/>
    <row r="1429" ht="60" customHeight="1" x14ac:dyDescent="0.2"/>
    <row r="1430" ht="60" customHeight="1" x14ac:dyDescent="0.2"/>
    <row r="1431" ht="60" customHeight="1" x14ac:dyDescent="0.2"/>
    <row r="1432" ht="60" customHeight="1" x14ac:dyDescent="0.2"/>
    <row r="1433" ht="60" customHeight="1" x14ac:dyDescent="0.2"/>
    <row r="1434" ht="60" customHeight="1" x14ac:dyDescent="0.2"/>
    <row r="1435" ht="60" customHeight="1" x14ac:dyDescent="0.2"/>
    <row r="1436" ht="60" customHeight="1" x14ac:dyDescent="0.2"/>
    <row r="1437" ht="60" customHeight="1" x14ac:dyDescent="0.2"/>
    <row r="1438" ht="60" customHeight="1" x14ac:dyDescent="0.2"/>
    <row r="1439" ht="60" customHeight="1" x14ac:dyDescent="0.2"/>
    <row r="1440" ht="60" customHeight="1" x14ac:dyDescent="0.2"/>
    <row r="1441" ht="60" customHeight="1" x14ac:dyDescent="0.2"/>
    <row r="1442" ht="60" customHeight="1" x14ac:dyDescent="0.2"/>
    <row r="1443" ht="60" customHeight="1" x14ac:dyDescent="0.2"/>
    <row r="1444" ht="60" customHeight="1" x14ac:dyDescent="0.2"/>
    <row r="1445" ht="60" customHeight="1" x14ac:dyDescent="0.2"/>
    <row r="1446" ht="60" customHeight="1" x14ac:dyDescent="0.2"/>
    <row r="1447" ht="60" customHeight="1" x14ac:dyDescent="0.2"/>
    <row r="1448" ht="60" customHeight="1" x14ac:dyDescent="0.2"/>
    <row r="1449" ht="60" customHeight="1" x14ac:dyDescent="0.2"/>
    <row r="1450" ht="60" customHeight="1" x14ac:dyDescent="0.2"/>
    <row r="1451" ht="60" customHeight="1" x14ac:dyDescent="0.2"/>
    <row r="1452" ht="60" customHeight="1" x14ac:dyDescent="0.2"/>
    <row r="1453" ht="60" customHeight="1" x14ac:dyDescent="0.2"/>
    <row r="1454" ht="60" customHeight="1" x14ac:dyDescent="0.2"/>
    <row r="1455" ht="60" customHeight="1" x14ac:dyDescent="0.2"/>
    <row r="1456" ht="60" customHeight="1" x14ac:dyDescent="0.2"/>
    <row r="1457" ht="60" customHeight="1" x14ac:dyDescent="0.2"/>
    <row r="1458" ht="60" customHeight="1" x14ac:dyDescent="0.2"/>
    <row r="1459" ht="60" customHeight="1" x14ac:dyDescent="0.2"/>
    <row r="1460" ht="60" customHeight="1" x14ac:dyDescent="0.2"/>
    <row r="1461" ht="60" customHeight="1" x14ac:dyDescent="0.2"/>
    <row r="1462" ht="60" customHeight="1" x14ac:dyDescent="0.2"/>
    <row r="1463" ht="60" customHeight="1" x14ac:dyDescent="0.2"/>
    <row r="1464" ht="60" customHeight="1" x14ac:dyDescent="0.2"/>
    <row r="1465" ht="60" customHeight="1" x14ac:dyDescent="0.2"/>
    <row r="1466" ht="60" customHeight="1" x14ac:dyDescent="0.2"/>
    <row r="1467" ht="60" customHeight="1" x14ac:dyDescent="0.2"/>
    <row r="1468" ht="60" customHeight="1" x14ac:dyDescent="0.2"/>
    <row r="1469" ht="60" customHeight="1" x14ac:dyDescent="0.2"/>
    <row r="1470" ht="60" customHeight="1" x14ac:dyDescent="0.2"/>
    <row r="1471" ht="60" customHeight="1" x14ac:dyDescent="0.2"/>
    <row r="1472" ht="60" customHeight="1" x14ac:dyDescent="0.2"/>
    <row r="1473" ht="60" customHeight="1" x14ac:dyDescent="0.2"/>
    <row r="1474" ht="60" customHeight="1" x14ac:dyDescent="0.2"/>
    <row r="1475" ht="60" customHeight="1" x14ac:dyDescent="0.2"/>
    <row r="1476" ht="60" customHeight="1" x14ac:dyDescent="0.2"/>
    <row r="1477" ht="60" customHeight="1" x14ac:dyDescent="0.2"/>
    <row r="1478" ht="60" customHeight="1" x14ac:dyDescent="0.2"/>
    <row r="1479" ht="60" customHeight="1" x14ac:dyDescent="0.2"/>
    <row r="1480" ht="60" customHeight="1" x14ac:dyDescent="0.2"/>
    <row r="1481" ht="60" customHeight="1" x14ac:dyDescent="0.2"/>
    <row r="1482" ht="60" customHeight="1" x14ac:dyDescent="0.2"/>
    <row r="1483" ht="60" customHeight="1" x14ac:dyDescent="0.2"/>
    <row r="1484" ht="60" customHeight="1" x14ac:dyDescent="0.2"/>
    <row r="1485" ht="60" customHeight="1" x14ac:dyDescent="0.2"/>
    <row r="1486" ht="60" customHeight="1" x14ac:dyDescent="0.2"/>
    <row r="1487" ht="60" customHeight="1" x14ac:dyDescent="0.2"/>
    <row r="1488" ht="60" customHeight="1" x14ac:dyDescent="0.2"/>
    <row r="1489" ht="60" customHeight="1" x14ac:dyDescent="0.2"/>
    <row r="1490" ht="60" customHeight="1" x14ac:dyDescent="0.2"/>
    <row r="1491" ht="60" customHeight="1" x14ac:dyDescent="0.2"/>
    <row r="1492" ht="60" customHeight="1" x14ac:dyDescent="0.2"/>
    <row r="1493" ht="60" customHeight="1" x14ac:dyDescent="0.2"/>
    <row r="1494" ht="60" customHeight="1" x14ac:dyDescent="0.2"/>
    <row r="1495" ht="60" customHeight="1" x14ac:dyDescent="0.2"/>
    <row r="1496" ht="60" customHeight="1" x14ac:dyDescent="0.2"/>
    <row r="1497" ht="60" customHeight="1" x14ac:dyDescent="0.2"/>
    <row r="1498" ht="60" customHeight="1" x14ac:dyDescent="0.2"/>
    <row r="1499" ht="60" customHeight="1" x14ac:dyDescent="0.2"/>
    <row r="1500" ht="60" customHeight="1" x14ac:dyDescent="0.2"/>
    <row r="1501" ht="60" customHeight="1" x14ac:dyDescent="0.2"/>
    <row r="1502" ht="60" customHeight="1" x14ac:dyDescent="0.2"/>
    <row r="1503" ht="60" customHeight="1" x14ac:dyDescent="0.2"/>
    <row r="1504" ht="60" customHeight="1" x14ac:dyDescent="0.2"/>
    <row r="1505" ht="60" customHeight="1" x14ac:dyDescent="0.2"/>
    <row r="1506" ht="60" customHeight="1" x14ac:dyDescent="0.2"/>
    <row r="1507" ht="60" customHeight="1" x14ac:dyDescent="0.2"/>
    <row r="1508" ht="60" customHeight="1" x14ac:dyDescent="0.2"/>
    <row r="1509" ht="60" customHeight="1" x14ac:dyDescent="0.2"/>
    <row r="1510" ht="60" customHeight="1" x14ac:dyDescent="0.2"/>
    <row r="1511" ht="60" customHeight="1" x14ac:dyDescent="0.2"/>
    <row r="1512" ht="60" customHeight="1" x14ac:dyDescent="0.2"/>
    <row r="1513" ht="60" customHeight="1" x14ac:dyDescent="0.2"/>
    <row r="1514" ht="60" customHeight="1" x14ac:dyDescent="0.2"/>
    <row r="1515" ht="60" customHeight="1" x14ac:dyDescent="0.2"/>
    <row r="1516" ht="60" customHeight="1" x14ac:dyDescent="0.2"/>
    <row r="1517" ht="60" customHeight="1" x14ac:dyDescent="0.2"/>
    <row r="1518" ht="60" customHeight="1" x14ac:dyDescent="0.2"/>
    <row r="1519" ht="60" customHeight="1" x14ac:dyDescent="0.2"/>
    <row r="1520" ht="60" customHeight="1" x14ac:dyDescent="0.2"/>
    <row r="1521" ht="60" customHeight="1" x14ac:dyDescent="0.2"/>
    <row r="1522" ht="60" customHeight="1" x14ac:dyDescent="0.2"/>
    <row r="1523" ht="60" customHeight="1" x14ac:dyDescent="0.2"/>
    <row r="1524" ht="60" customHeight="1" x14ac:dyDescent="0.2"/>
    <row r="1525" ht="60" customHeight="1" x14ac:dyDescent="0.2"/>
    <row r="1526" ht="60" customHeight="1" x14ac:dyDescent="0.2"/>
    <row r="1527" ht="60" customHeight="1" x14ac:dyDescent="0.2"/>
    <row r="1528" ht="60" customHeight="1" x14ac:dyDescent="0.2"/>
    <row r="1529" ht="60" customHeight="1" x14ac:dyDescent="0.2"/>
    <row r="1530" ht="60" customHeight="1" x14ac:dyDescent="0.2"/>
    <row r="1531" ht="60" customHeight="1" x14ac:dyDescent="0.2"/>
    <row r="1532" ht="60" customHeight="1" x14ac:dyDescent="0.2"/>
    <row r="1533" ht="60" customHeight="1" x14ac:dyDescent="0.2"/>
    <row r="1534" ht="60" customHeight="1" x14ac:dyDescent="0.2"/>
    <row r="1535" ht="60" customHeight="1" x14ac:dyDescent="0.2"/>
    <row r="1536" ht="60" customHeight="1" x14ac:dyDescent="0.2"/>
    <row r="1537" ht="60" customHeight="1" x14ac:dyDescent="0.2"/>
    <row r="1538" ht="60" customHeight="1" x14ac:dyDescent="0.2"/>
    <row r="1539" ht="60" customHeight="1" x14ac:dyDescent="0.2"/>
    <row r="1540" ht="60" customHeight="1" x14ac:dyDescent="0.2"/>
    <row r="1541" ht="60" customHeight="1" x14ac:dyDescent="0.2"/>
    <row r="1542" ht="60" customHeight="1" x14ac:dyDescent="0.2"/>
    <row r="1543" ht="60" customHeight="1" x14ac:dyDescent="0.2"/>
    <row r="1544" ht="60" customHeight="1" x14ac:dyDescent="0.2"/>
    <row r="1545" ht="60" customHeight="1" x14ac:dyDescent="0.2"/>
    <row r="1546" ht="60" customHeight="1" x14ac:dyDescent="0.2"/>
    <row r="1547" ht="60" customHeight="1" x14ac:dyDescent="0.2"/>
    <row r="1548" ht="60" customHeight="1" x14ac:dyDescent="0.2"/>
    <row r="1549" ht="60" customHeight="1" x14ac:dyDescent="0.2"/>
    <row r="1550" ht="60" customHeight="1" x14ac:dyDescent="0.2"/>
    <row r="1551" ht="60" customHeight="1" x14ac:dyDescent="0.2"/>
    <row r="1552" ht="60" customHeight="1" x14ac:dyDescent="0.2"/>
    <row r="1553" ht="60" customHeight="1" x14ac:dyDescent="0.2"/>
    <row r="1554" ht="60" customHeight="1" x14ac:dyDescent="0.2"/>
    <row r="1555" ht="60" customHeight="1" x14ac:dyDescent="0.2"/>
    <row r="1556" ht="60" customHeight="1" x14ac:dyDescent="0.2"/>
    <row r="1557" ht="60" customHeight="1" x14ac:dyDescent="0.2"/>
    <row r="1558" ht="60" customHeight="1" x14ac:dyDescent="0.2"/>
    <row r="1559" ht="60" customHeight="1" x14ac:dyDescent="0.2"/>
    <row r="1560" ht="60" customHeight="1" x14ac:dyDescent="0.2"/>
    <row r="1561" ht="60" customHeight="1" x14ac:dyDescent="0.2"/>
    <row r="1562" ht="60" customHeight="1" x14ac:dyDescent="0.2"/>
    <row r="1563" ht="60" customHeight="1" x14ac:dyDescent="0.2"/>
    <row r="1564" ht="60" customHeight="1" x14ac:dyDescent="0.2"/>
    <row r="1565" ht="60" customHeight="1" x14ac:dyDescent="0.2"/>
    <row r="1566" ht="60" customHeight="1" x14ac:dyDescent="0.2"/>
    <row r="1567" ht="60" customHeight="1" x14ac:dyDescent="0.2"/>
    <row r="1568" ht="60" customHeight="1" x14ac:dyDescent="0.2"/>
    <row r="1569" ht="60" customHeight="1" x14ac:dyDescent="0.2"/>
    <row r="1570" ht="60" customHeight="1" x14ac:dyDescent="0.2"/>
    <row r="1571" ht="60" customHeight="1" x14ac:dyDescent="0.2"/>
    <row r="1572" ht="60" customHeight="1" x14ac:dyDescent="0.2"/>
    <row r="1573" ht="60" customHeight="1" x14ac:dyDescent="0.2"/>
    <row r="1574" ht="60" customHeight="1" x14ac:dyDescent="0.2"/>
    <row r="1575" ht="60" customHeight="1" x14ac:dyDescent="0.2"/>
    <row r="1576" ht="60" customHeight="1" x14ac:dyDescent="0.2"/>
    <row r="1577" ht="60" customHeight="1" x14ac:dyDescent="0.2"/>
    <row r="1578" ht="60" customHeight="1" x14ac:dyDescent="0.2"/>
    <row r="1579" ht="60" customHeight="1" x14ac:dyDescent="0.2"/>
    <row r="1580" ht="60" customHeight="1" x14ac:dyDescent="0.2"/>
    <row r="1581" ht="60" customHeight="1" x14ac:dyDescent="0.2"/>
    <row r="1582" ht="60" customHeight="1" x14ac:dyDescent="0.2"/>
    <row r="1583" ht="60" customHeight="1" x14ac:dyDescent="0.2"/>
    <row r="1584" ht="60" customHeight="1" x14ac:dyDescent="0.2"/>
    <row r="1585" ht="60" customHeight="1" x14ac:dyDescent="0.2"/>
    <row r="1586" ht="60" customHeight="1" x14ac:dyDescent="0.2"/>
    <row r="1587" ht="60" customHeight="1" x14ac:dyDescent="0.2"/>
    <row r="1588" ht="60" customHeight="1" x14ac:dyDescent="0.2"/>
    <row r="1589" ht="60" customHeight="1" x14ac:dyDescent="0.2"/>
    <row r="1590" ht="60" customHeight="1" x14ac:dyDescent="0.2"/>
    <row r="1591" ht="60" customHeight="1" x14ac:dyDescent="0.2"/>
    <row r="1592" ht="60" customHeight="1" x14ac:dyDescent="0.2"/>
    <row r="1593" ht="60" customHeight="1" x14ac:dyDescent="0.2"/>
    <row r="1594" ht="60" customHeight="1" x14ac:dyDescent="0.2"/>
    <row r="1595" ht="60" customHeight="1" x14ac:dyDescent="0.2"/>
    <row r="1596" ht="60" customHeight="1" x14ac:dyDescent="0.2"/>
    <row r="1597" ht="60" customHeight="1" x14ac:dyDescent="0.2"/>
    <row r="1598" ht="60" customHeight="1" x14ac:dyDescent="0.2"/>
    <row r="1599" ht="60" customHeight="1" x14ac:dyDescent="0.2"/>
    <row r="1600" ht="60" customHeight="1" x14ac:dyDescent="0.2"/>
    <row r="1601" ht="60" customHeight="1" x14ac:dyDescent="0.2"/>
    <row r="1602" ht="60" customHeight="1" x14ac:dyDescent="0.2"/>
    <row r="1603" ht="60" customHeight="1" x14ac:dyDescent="0.2"/>
    <row r="1604" ht="60" customHeight="1" x14ac:dyDescent="0.2"/>
    <row r="1605" ht="60" customHeight="1" x14ac:dyDescent="0.2"/>
    <row r="1606" ht="60" customHeight="1" x14ac:dyDescent="0.2"/>
    <row r="1607" ht="60" customHeight="1" x14ac:dyDescent="0.2"/>
    <row r="1608" ht="60" customHeight="1" x14ac:dyDescent="0.2"/>
    <row r="1609" ht="60" customHeight="1" x14ac:dyDescent="0.2"/>
    <row r="1610" ht="60" customHeight="1" x14ac:dyDescent="0.2"/>
    <row r="1611" ht="60" customHeight="1" x14ac:dyDescent="0.2"/>
    <row r="1612" ht="60" customHeight="1" x14ac:dyDescent="0.2"/>
    <row r="1613" ht="60" customHeight="1" x14ac:dyDescent="0.2"/>
    <row r="1614" ht="60" customHeight="1" x14ac:dyDescent="0.2"/>
    <row r="1615" ht="60" customHeight="1" x14ac:dyDescent="0.2"/>
    <row r="1616" ht="60" customHeight="1" x14ac:dyDescent="0.2"/>
    <row r="1617" ht="60" customHeight="1" x14ac:dyDescent="0.2"/>
    <row r="1618" ht="60" customHeight="1" x14ac:dyDescent="0.2"/>
    <row r="1619" ht="60" customHeight="1" x14ac:dyDescent="0.2"/>
    <row r="1620" ht="60" customHeight="1" x14ac:dyDescent="0.2"/>
    <row r="1621" ht="60" customHeight="1" x14ac:dyDescent="0.2"/>
    <row r="1622" ht="60" customHeight="1" x14ac:dyDescent="0.2"/>
    <row r="1623" ht="60" customHeight="1" x14ac:dyDescent="0.2"/>
  </sheetData>
  <phoneticPr fontId="0" type="noConversion"/>
  <pageMargins left="0.74791666666666667" right="0.74791666666666667" top="0.98402777777777783" bottom="0.98402777777777783" header="0.51180555555555562" footer="0.51180555555555562"/>
  <pageSetup paperSize="9" firstPageNumber="0" orientation="landscape" horizontalDpi="300" verticalDpi="300" r:id="rId1"/>
  <headerFooter alignWithMargins="0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Sheet18">
    <tabColor theme="2" tint="-9.9978637043366805E-2"/>
  </sheetPr>
  <dimension ref="B1:B1623"/>
  <sheetViews>
    <sheetView showGridLines="0" showZeros="0" topLeftCell="A10" workbookViewId="0">
      <selection activeCell="B12" sqref="B12"/>
    </sheetView>
  </sheetViews>
  <sheetFormatPr baseColWidth="10" defaultColWidth="11.85546875" defaultRowHeight="12.75" x14ac:dyDescent="0.2"/>
  <cols>
    <col min="1" max="1" width="2.5703125" customWidth="1"/>
    <col min="2" max="2" width="127.28515625" style="1" customWidth="1"/>
    <col min="3" max="3" width="2.28515625" customWidth="1"/>
  </cols>
  <sheetData>
    <row r="1" spans="2:2" ht="3.75" customHeight="1" x14ac:dyDescent="0.2"/>
    <row r="2" spans="2:2" ht="60" customHeight="1" x14ac:dyDescent="0.2">
      <c r="B2" s="2" t="str">
        <f>Overnatting!$B$74</f>
        <v>Grøa Samfunnshus</v>
      </c>
    </row>
    <row r="3" spans="2:2" ht="60" customHeight="1" x14ac:dyDescent="0.35">
      <c r="B3" s="3"/>
    </row>
    <row r="4" spans="2:2" ht="60" customHeight="1" x14ac:dyDescent="0.2">
      <c r="B4" s="4" t="str">
        <f>Overnatting!$C$74</f>
        <v>2.etg</v>
      </c>
    </row>
    <row r="5" spans="2:2" ht="60" customHeight="1" x14ac:dyDescent="0.8">
      <c r="B5" s="5">
        <f>Overnatting!$F$74</f>
        <v>0</v>
      </c>
    </row>
    <row r="6" spans="2:2" ht="60" customHeight="1" x14ac:dyDescent="0.45">
      <c r="B6" s="6">
        <f>Overnatting!$I$74</f>
        <v>0</v>
      </c>
    </row>
    <row r="7" spans="2:2" ht="60" customHeight="1" x14ac:dyDescent="0.5">
      <c r="B7" s="7">
        <f>Overnatting!$G$74</f>
        <v>0</v>
      </c>
    </row>
    <row r="8" spans="2:2" ht="60" customHeight="1" x14ac:dyDescent="0.2">
      <c r="B8" s="8"/>
    </row>
    <row r="9" spans="2:2" ht="14.25" customHeight="1" x14ac:dyDescent="0.2"/>
    <row r="10" spans="2:2" ht="60" customHeight="1" x14ac:dyDescent="0.2">
      <c r="B10" s="2" t="str">
        <f>Overnatting!$B$75</f>
        <v>Grøa Samfunnshus</v>
      </c>
    </row>
    <row r="11" spans="2:2" ht="60" customHeight="1" x14ac:dyDescent="0.35">
      <c r="B11" s="3"/>
    </row>
    <row r="12" spans="2:2" ht="60" customHeight="1" x14ac:dyDescent="0.2">
      <c r="B12" s="4" t="str">
        <f>Overnatting!$C$75</f>
        <v>2.etg</v>
      </c>
    </row>
    <row r="13" spans="2:2" ht="60" customHeight="1" x14ac:dyDescent="0.8">
      <c r="B13" s="5">
        <f>Overnatting!$F$75</f>
        <v>0</v>
      </c>
    </row>
    <row r="14" spans="2:2" ht="60" customHeight="1" x14ac:dyDescent="0.45">
      <c r="B14" s="6">
        <f>Overnatting!$I$75</f>
        <v>0</v>
      </c>
    </row>
    <row r="15" spans="2:2" ht="60" customHeight="1" x14ac:dyDescent="0.5">
      <c r="B15" s="7">
        <f>Overnatting!$G$75</f>
        <v>0</v>
      </c>
    </row>
    <row r="16" spans="2:2" ht="60" customHeight="1" x14ac:dyDescent="0.2">
      <c r="B16" s="8"/>
    </row>
    <row r="17" spans="2:2" ht="15.75" customHeight="1" thickTop="1" thickBot="1" x14ac:dyDescent="0.25"/>
    <row r="18" spans="2:2" ht="60" customHeight="1" thickTop="1" thickBot="1" x14ac:dyDescent="0.25">
      <c r="B18" s="2" t="str">
        <f>Overnatting!$B$76</f>
        <v>Grøa Samfunnshus</v>
      </c>
    </row>
    <row r="19" spans="2:2" ht="60" customHeight="1" thickTop="1" x14ac:dyDescent="0.35">
      <c r="B19" s="3"/>
    </row>
    <row r="20" spans="2:2" ht="60" customHeight="1" x14ac:dyDescent="0.2">
      <c r="B20" s="4" t="str">
        <f>Overnatting!$C$76</f>
        <v>1.etg</v>
      </c>
    </row>
    <row r="21" spans="2:2" ht="60" customHeight="1" x14ac:dyDescent="0.8">
      <c r="B21" s="5" t="str">
        <f>Overnatting!$F$68</f>
        <v>Strindheim IL - 1</v>
      </c>
    </row>
    <row r="22" spans="2:2" ht="60" customHeight="1" x14ac:dyDescent="0.45">
      <c r="B22" s="6" t="str">
        <f>Overnatting!$I$68</f>
        <v>May Tone Gangstad</v>
      </c>
    </row>
    <row r="23" spans="2:2" ht="60" customHeight="1" x14ac:dyDescent="0.5">
      <c r="B23" s="7" t="str">
        <f>Overnatting!$G$68</f>
        <v>J9/10</v>
      </c>
    </row>
    <row r="24" spans="2:2" ht="60" customHeight="1" thickBot="1" x14ac:dyDescent="0.25">
      <c r="B24" s="8"/>
    </row>
    <row r="25" spans="2:2" ht="9.75" customHeight="1" thickTop="1" thickBot="1" x14ac:dyDescent="0.25"/>
    <row r="26" spans="2:2" ht="60" customHeight="1" thickTop="1" thickBot="1" x14ac:dyDescent="0.25">
      <c r="B26" s="2" t="e">
        <f>Overnatting!#REF!</f>
        <v>#REF!</v>
      </c>
    </row>
    <row r="27" spans="2:2" ht="60" customHeight="1" thickTop="1" x14ac:dyDescent="0.35">
      <c r="B27" s="3"/>
    </row>
    <row r="28" spans="2:2" ht="60" customHeight="1" x14ac:dyDescent="0.2">
      <c r="B28" s="4" t="e">
        <f>Overnatting!#REF!</f>
        <v>#REF!</v>
      </c>
    </row>
    <row r="29" spans="2:2" ht="60" customHeight="1" x14ac:dyDescent="0.8">
      <c r="B29" s="5" t="e">
        <f>Overnatting!#REF!</f>
        <v>#REF!</v>
      </c>
    </row>
    <row r="30" spans="2:2" ht="60" customHeight="1" x14ac:dyDescent="0.45">
      <c r="B30" s="6" t="e">
        <f>Overnatting!#REF!</f>
        <v>#REF!</v>
      </c>
    </row>
    <row r="31" spans="2:2" ht="60" customHeight="1" x14ac:dyDescent="0.5">
      <c r="B31" s="7" t="e">
        <f>Overnatting!#REF!</f>
        <v>#REF!</v>
      </c>
    </row>
    <row r="32" spans="2:2" ht="60" customHeight="1" thickBot="1" x14ac:dyDescent="0.25">
      <c r="B32" s="8"/>
    </row>
    <row r="33" ht="60" customHeight="1" thickTop="1" x14ac:dyDescent="0.2"/>
    <row r="34" ht="60" customHeight="1" x14ac:dyDescent="0.2"/>
    <row r="35" ht="60" customHeight="1" x14ac:dyDescent="0.2"/>
    <row r="36" ht="60" customHeight="1" x14ac:dyDescent="0.2"/>
    <row r="37" ht="60" customHeight="1" x14ac:dyDescent="0.2"/>
    <row r="38" ht="60" customHeight="1" x14ac:dyDescent="0.2"/>
    <row r="39" ht="60" customHeight="1" x14ac:dyDescent="0.2"/>
    <row r="40" ht="60" customHeight="1" x14ac:dyDescent="0.2"/>
    <row r="41" ht="60" customHeight="1" x14ac:dyDescent="0.2"/>
    <row r="42" ht="60" customHeight="1" x14ac:dyDescent="0.2"/>
    <row r="43" ht="60" customHeight="1" x14ac:dyDescent="0.2"/>
    <row r="44" ht="60" customHeight="1" x14ac:dyDescent="0.2"/>
    <row r="45" ht="60" customHeight="1" x14ac:dyDescent="0.2"/>
    <row r="46" ht="60" customHeight="1" x14ac:dyDescent="0.2"/>
    <row r="47" ht="60" customHeight="1" x14ac:dyDescent="0.2"/>
    <row r="48" ht="60" customHeight="1" x14ac:dyDescent="0.2"/>
    <row r="49" ht="60" customHeight="1" x14ac:dyDescent="0.2"/>
    <row r="50" ht="60" customHeight="1" x14ac:dyDescent="0.2"/>
    <row r="51" ht="60" customHeight="1" x14ac:dyDescent="0.2"/>
    <row r="52" ht="60" customHeight="1" x14ac:dyDescent="0.2"/>
    <row r="53" ht="60" customHeight="1" x14ac:dyDescent="0.2"/>
    <row r="54" ht="60" customHeight="1" x14ac:dyDescent="0.2"/>
    <row r="55" ht="60" customHeight="1" x14ac:dyDescent="0.2"/>
    <row r="56" ht="60" customHeight="1" x14ac:dyDescent="0.2"/>
    <row r="57" ht="60" customHeight="1" x14ac:dyDescent="0.2"/>
    <row r="58" ht="60" customHeight="1" x14ac:dyDescent="0.2"/>
    <row r="59" ht="60" customHeight="1" x14ac:dyDescent="0.2"/>
    <row r="60" ht="60" customHeight="1" x14ac:dyDescent="0.2"/>
    <row r="61" ht="60" customHeight="1" x14ac:dyDescent="0.2"/>
    <row r="62" ht="60" customHeight="1" x14ac:dyDescent="0.2"/>
    <row r="63" ht="60" customHeight="1" x14ac:dyDescent="0.2"/>
    <row r="64" ht="60" customHeight="1" x14ac:dyDescent="0.2"/>
    <row r="65" ht="60" customHeight="1" x14ac:dyDescent="0.2"/>
    <row r="66" ht="60" customHeight="1" x14ac:dyDescent="0.2"/>
    <row r="67" ht="60" customHeight="1" x14ac:dyDescent="0.2"/>
    <row r="68" ht="60" customHeight="1" x14ac:dyDescent="0.2"/>
    <row r="69" ht="60" customHeight="1" x14ac:dyDescent="0.2"/>
    <row r="70" ht="60" customHeight="1" x14ac:dyDescent="0.2"/>
    <row r="71" ht="60" customHeight="1" x14ac:dyDescent="0.2"/>
    <row r="72" ht="60" customHeight="1" x14ac:dyDescent="0.2"/>
    <row r="73" ht="60" customHeight="1" x14ac:dyDescent="0.2"/>
    <row r="74" ht="60" customHeight="1" x14ac:dyDescent="0.2"/>
    <row r="75" ht="60" customHeight="1" x14ac:dyDescent="0.2"/>
    <row r="76" ht="60" customHeight="1" x14ac:dyDescent="0.2"/>
    <row r="77" ht="60" customHeight="1" x14ac:dyDescent="0.2"/>
    <row r="78" ht="60" customHeight="1" x14ac:dyDescent="0.2"/>
    <row r="79" ht="60" customHeight="1" x14ac:dyDescent="0.2"/>
    <row r="80" ht="60" customHeight="1" x14ac:dyDescent="0.2"/>
    <row r="81" ht="60" customHeight="1" x14ac:dyDescent="0.2"/>
    <row r="82" ht="60" customHeight="1" x14ac:dyDescent="0.2"/>
    <row r="83" ht="60" customHeight="1" x14ac:dyDescent="0.2"/>
    <row r="84" ht="60" customHeight="1" x14ac:dyDescent="0.2"/>
    <row r="85" ht="60" customHeight="1" x14ac:dyDescent="0.2"/>
    <row r="86" ht="60" customHeight="1" x14ac:dyDescent="0.2"/>
    <row r="87" ht="60" customHeight="1" x14ac:dyDescent="0.2"/>
    <row r="88" ht="60" customHeight="1" x14ac:dyDescent="0.2"/>
    <row r="89" ht="60" customHeight="1" x14ac:dyDescent="0.2"/>
    <row r="90" ht="60" customHeight="1" x14ac:dyDescent="0.2"/>
    <row r="91" ht="60" customHeight="1" x14ac:dyDescent="0.2"/>
    <row r="92" ht="60" customHeight="1" x14ac:dyDescent="0.2"/>
    <row r="93" ht="60" customHeight="1" x14ac:dyDescent="0.2"/>
    <row r="94" ht="60" customHeight="1" x14ac:dyDescent="0.2"/>
    <row r="95" ht="60" customHeight="1" x14ac:dyDescent="0.2"/>
    <row r="96" ht="60" customHeight="1" x14ac:dyDescent="0.2"/>
    <row r="97" ht="60" customHeight="1" x14ac:dyDescent="0.2"/>
    <row r="98" ht="60" customHeight="1" x14ac:dyDescent="0.2"/>
    <row r="99" ht="60" customHeight="1" x14ac:dyDescent="0.2"/>
    <row r="100" ht="60" customHeight="1" x14ac:dyDescent="0.2"/>
    <row r="101" ht="60" customHeight="1" x14ac:dyDescent="0.2"/>
    <row r="102" ht="60" customHeight="1" x14ac:dyDescent="0.2"/>
    <row r="103" ht="60" customHeight="1" x14ac:dyDescent="0.2"/>
    <row r="104" ht="60" customHeight="1" x14ac:dyDescent="0.2"/>
    <row r="105" ht="60" customHeight="1" x14ac:dyDescent="0.2"/>
    <row r="106" ht="60" customHeight="1" x14ac:dyDescent="0.2"/>
    <row r="107" ht="60" customHeight="1" x14ac:dyDescent="0.2"/>
    <row r="108" ht="60" customHeight="1" x14ac:dyDescent="0.2"/>
    <row r="109" ht="60" customHeight="1" x14ac:dyDescent="0.2"/>
    <row r="110" ht="60" customHeight="1" x14ac:dyDescent="0.2"/>
    <row r="111" ht="60" customHeight="1" x14ac:dyDescent="0.2"/>
    <row r="112" ht="60" customHeight="1" x14ac:dyDescent="0.2"/>
    <row r="113" ht="60" customHeight="1" x14ac:dyDescent="0.2"/>
    <row r="114" ht="60" customHeight="1" x14ac:dyDescent="0.2"/>
    <row r="115" ht="60" customHeight="1" x14ac:dyDescent="0.2"/>
    <row r="116" ht="60" customHeight="1" x14ac:dyDescent="0.2"/>
    <row r="117" ht="60" customHeight="1" x14ac:dyDescent="0.2"/>
    <row r="118" ht="60" customHeight="1" x14ac:dyDescent="0.2"/>
    <row r="119" ht="60" customHeight="1" x14ac:dyDescent="0.2"/>
    <row r="120" ht="60" customHeight="1" x14ac:dyDescent="0.2"/>
    <row r="121" ht="60" customHeight="1" x14ac:dyDescent="0.2"/>
    <row r="122" ht="60" customHeight="1" x14ac:dyDescent="0.2"/>
    <row r="123" ht="60" customHeight="1" x14ac:dyDescent="0.2"/>
    <row r="124" ht="60" customHeight="1" x14ac:dyDescent="0.2"/>
    <row r="125" ht="60" customHeight="1" x14ac:dyDescent="0.2"/>
    <row r="126" ht="60" customHeight="1" x14ac:dyDescent="0.2"/>
    <row r="127" ht="60" customHeight="1" x14ac:dyDescent="0.2"/>
    <row r="128" ht="60" customHeight="1" x14ac:dyDescent="0.2"/>
    <row r="129" ht="60" customHeight="1" x14ac:dyDescent="0.2"/>
    <row r="130" ht="60" customHeight="1" x14ac:dyDescent="0.2"/>
    <row r="131" ht="60" customHeight="1" x14ac:dyDescent="0.2"/>
    <row r="132" ht="60" customHeight="1" x14ac:dyDescent="0.2"/>
    <row r="133" ht="60" customHeight="1" x14ac:dyDescent="0.2"/>
    <row r="134" ht="60" customHeight="1" x14ac:dyDescent="0.2"/>
    <row r="135" ht="60" customHeight="1" x14ac:dyDescent="0.2"/>
    <row r="136" ht="60" customHeight="1" x14ac:dyDescent="0.2"/>
    <row r="137" ht="60" customHeight="1" x14ac:dyDescent="0.2"/>
    <row r="138" ht="60" customHeight="1" x14ac:dyDescent="0.2"/>
    <row r="139" ht="60" customHeight="1" x14ac:dyDescent="0.2"/>
    <row r="140" ht="60" customHeight="1" x14ac:dyDescent="0.2"/>
    <row r="141" ht="60" customHeight="1" x14ac:dyDescent="0.2"/>
    <row r="142" ht="60" customHeight="1" x14ac:dyDescent="0.2"/>
    <row r="143" ht="60" customHeight="1" x14ac:dyDescent="0.2"/>
    <row r="144" ht="60" customHeight="1" x14ac:dyDescent="0.2"/>
    <row r="145" ht="60" customHeight="1" x14ac:dyDescent="0.2"/>
    <row r="146" ht="60" customHeight="1" x14ac:dyDescent="0.2"/>
    <row r="147" ht="60" customHeight="1" x14ac:dyDescent="0.2"/>
    <row r="148" ht="60" customHeight="1" x14ac:dyDescent="0.2"/>
    <row r="149" ht="60" customHeight="1" x14ac:dyDescent="0.2"/>
    <row r="150" ht="60" customHeight="1" x14ac:dyDescent="0.2"/>
    <row r="151" ht="60" customHeight="1" x14ac:dyDescent="0.2"/>
    <row r="152" ht="60" customHeight="1" x14ac:dyDescent="0.2"/>
    <row r="153" ht="60" customHeight="1" x14ac:dyDescent="0.2"/>
    <row r="154" ht="60" customHeight="1" x14ac:dyDescent="0.2"/>
    <row r="155" ht="60" customHeight="1" x14ac:dyDescent="0.2"/>
    <row r="156" ht="60" customHeight="1" x14ac:dyDescent="0.2"/>
    <row r="157" ht="60" customHeight="1" x14ac:dyDescent="0.2"/>
    <row r="158" ht="60" customHeight="1" x14ac:dyDescent="0.2"/>
    <row r="159" ht="60" customHeight="1" x14ac:dyDescent="0.2"/>
    <row r="160" ht="60" customHeight="1" x14ac:dyDescent="0.2"/>
    <row r="161" ht="60" customHeight="1" x14ac:dyDescent="0.2"/>
    <row r="162" ht="60" customHeight="1" x14ac:dyDescent="0.2"/>
    <row r="163" ht="60" customHeight="1" x14ac:dyDescent="0.2"/>
    <row r="164" ht="60" customHeight="1" x14ac:dyDescent="0.2"/>
    <row r="165" ht="60" customHeight="1" x14ac:dyDescent="0.2"/>
    <row r="166" ht="60" customHeight="1" x14ac:dyDescent="0.2"/>
    <row r="167" ht="60" customHeight="1" x14ac:dyDescent="0.2"/>
    <row r="168" ht="60" customHeight="1" x14ac:dyDescent="0.2"/>
    <row r="169" ht="60" customHeight="1" x14ac:dyDescent="0.2"/>
    <row r="170" ht="60" customHeight="1" x14ac:dyDescent="0.2"/>
    <row r="171" ht="60" customHeight="1" x14ac:dyDescent="0.2"/>
    <row r="172" ht="60" customHeight="1" x14ac:dyDescent="0.2"/>
    <row r="173" ht="60" customHeight="1" x14ac:dyDescent="0.2"/>
    <row r="174" ht="60" customHeight="1" x14ac:dyDescent="0.2"/>
    <row r="175" ht="60" customHeight="1" x14ac:dyDescent="0.2"/>
    <row r="176" ht="60" customHeight="1" x14ac:dyDescent="0.2"/>
    <row r="177" ht="60" customHeight="1" x14ac:dyDescent="0.2"/>
    <row r="178" ht="60" customHeight="1" x14ac:dyDescent="0.2"/>
    <row r="179" ht="60" customHeight="1" x14ac:dyDescent="0.2"/>
    <row r="180" ht="60" customHeight="1" x14ac:dyDescent="0.2"/>
    <row r="181" ht="60" customHeight="1" x14ac:dyDescent="0.2"/>
    <row r="182" ht="60" customHeight="1" x14ac:dyDescent="0.2"/>
    <row r="183" ht="60" customHeight="1" x14ac:dyDescent="0.2"/>
    <row r="184" ht="60" customHeight="1" x14ac:dyDescent="0.2"/>
    <row r="185" ht="60" customHeight="1" x14ac:dyDescent="0.2"/>
    <row r="186" ht="60" customHeight="1" x14ac:dyDescent="0.2"/>
    <row r="187" ht="60" customHeight="1" x14ac:dyDescent="0.2"/>
    <row r="188" ht="60" customHeight="1" x14ac:dyDescent="0.2"/>
    <row r="189" ht="60" customHeight="1" x14ac:dyDescent="0.2"/>
    <row r="190" ht="60" customHeight="1" x14ac:dyDescent="0.2"/>
    <row r="191" ht="60" customHeight="1" x14ac:dyDescent="0.2"/>
    <row r="192" ht="60" customHeight="1" x14ac:dyDescent="0.2"/>
    <row r="193" ht="60" customHeight="1" x14ac:dyDescent="0.2"/>
    <row r="194" ht="60" customHeight="1" x14ac:dyDescent="0.2"/>
    <row r="195" ht="60" customHeight="1" x14ac:dyDescent="0.2"/>
    <row r="196" ht="60" customHeight="1" x14ac:dyDescent="0.2"/>
    <row r="197" ht="60" customHeight="1" x14ac:dyDescent="0.2"/>
    <row r="198" ht="60" customHeight="1" x14ac:dyDescent="0.2"/>
    <row r="199" ht="60" customHeight="1" x14ac:dyDescent="0.2"/>
    <row r="200" ht="60" customHeight="1" x14ac:dyDescent="0.2"/>
    <row r="201" ht="60" customHeight="1" x14ac:dyDescent="0.2"/>
    <row r="202" ht="60" customHeight="1" x14ac:dyDescent="0.2"/>
    <row r="203" ht="60" customHeight="1" x14ac:dyDescent="0.2"/>
    <row r="204" ht="60" customHeight="1" x14ac:dyDescent="0.2"/>
    <row r="205" ht="60" customHeight="1" x14ac:dyDescent="0.2"/>
    <row r="206" ht="60" customHeight="1" x14ac:dyDescent="0.2"/>
    <row r="207" ht="60" customHeight="1" x14ac:dyDescent="0.2"/>
    <row r="208" ht="60" customHeight="1" x14ac:dyDescent="0.2"/>
    <row r="209" ht="60" customHeight="1" x14ac:dyDescent="0.2"/>
    <row r="210" ht="60" customHeight="1" x14ac:dyDescent="0.2"/>
    <row r="211" ht="60" customHeight="1" x14ac:dyDescent="0.2"/>
    <row r="212" ht="60" customHeight="1" x14ac:dyDescent="0.2"/>
    <row r="213" ht="60" customHeight="1" x14ac:dyDescent="0.2"/>
    <row r="214" ht="60" customHeight="1" x14ac:dyDescent="0.2"/>
    <row r="215" ht="60" customHeight="1" x14ac:dyDescent="0.2"/>
    <row r="216" ht="60" customHeight="1" x14ac:dyDescent="0.2"/>
    <row r="217" ht="60" customHeight="1" x14ac:dyDescent="0.2"/>
    <row r="218" ht="60" customHeight="1" x14ac:dyDescent="0.2"/>
    <row r="219" ht="60" customHeight="1" x14ac:dyDescent="0.2"/>
    <row r="220" ht="60" customHeight="1" x14ac:dyDescent="0.2"/>
    <row r="221" ht="60" customHeight="1" x14ac:dyDescent="0.2"/>
    <row r="222" ht="60" customHeight="1" x14ac:dyDescent="0.2"/>
    <row r="223" ht="60" customHeight="1" x14ac:dyDescent="0.2"/>
    <row r="224" ht="60" customHeight="1" x14ac:dyDescent="0.2"/>
    <row r="225" ht="60" customHeight="1" x14ac:dyDescent="0.2"/>
    <row r="226" ht="60" customHeight="1" x14ac:dyDescent="0.2"/>
    <row r="227" ht="60" customHeight="1" x14ac:dyDescent="0.2"/>
    <row r="228" ht="60" customHeight="1" x14ac:dyDescent="0.2"/>
    <row r="229" ht="60" customHeight="1" x14ac:dyDescent="0.2"/>
    <row r="230" ht="60" customHeight="1" x14ac:dyDescent="0.2"/>
    <row r="231" ht="60" customHeight="1" x14ac:dyDescent="0.2"/>
    <row r="232" ht="60" customHeight="1" x14ac:dyDescent="0.2"/>
    <row r="233" ht="60" customHeight="1" x14ac:dyDescent="0.2"/>
    <row r="234" ht="60" customHeight="1" x14ac:dyDescent="0.2"/>
    <row r="235" ht="60" customHeight="1" x14ac:dyDescent="0.2"/>
    <row r="236" ht="60" customHeight="1" x14ac:dyDescent="0.2"/>
    <row r="237" ht="60" customHeight="1" x14ac:dyDescent="0.2"/>
    <row r="238" ht="60" customHeight="1" x14ac:dyDescent="0.2"/>
    <row r="239" ht="60" customHeight="1" x14ac:dyDescent="0.2"/>
    <row r="240" ht="60" customHeight="1" x14ac:dyDescent="0.2"/>
    <row r="241" ht="60" customHeight="1" x14ac:dyDescent="0.2"/>
    <row r="242" ht="60" customHeight="1" x14ac:dyDescent="0.2"/>
    <row r="243" ht="60" customHeight="1" x14ac:dyDescent="0.2"/>
    <row r="244" ht="60" customHeight="1" x14ac:dyDescent="0.2"/>
    <row r="245" ht="60" customHeight="1" x14ac:dyDescent="0.2"/>
    <row r="246" ht="60" customHeight="1" x14ac:dyDescent="0.2"/>
    <row r="247" ht="60" customHeight="1" x14ac:dyDescent="0.2"/>
    <row r="248" ht="60" customHeight="1" x14ac:dyDescent="0.2"/>
    <row r="249" ht="60" customHeight="1" x14ac:dyDescent="0.2"/>
    <row r="250" ht="60" customHeight="1" x14ac:dyDescent="0.2"/>
    <row r="251" ht="60" customHeight="1" x14ac:dyDescent="0.2"/>
    <row r="252" ht="60" customHeight="1" x14ac:dyDescent="0.2"/>
    <row r="253" ht="60" customHeight="1" x14ac:dyDescent="0.2"/>
    <row r="254" ht="60" customHeight="1" x14ac:dyDescent="0.2"/>
    <row r="255" ht="60" customHeight="1" x14ac:dyDescent="0.2"/>
    <row r="256" ht="60" customHeight="1" x14ac:dyDescent="0.2"/>
    <row r="257" ht="60" customHeight="1" x14ac:dyDescent="0.2"/>
    <row r="258" ht="60" customHeight="1" x14ac:dyDescent="0.2"/>
    <row r="259" ht="60" customHeight="1" x14ac:dyDescent="0.2"/>
    <row r="260" ht="60" customHeight="1" x14ac:dyDescent="0.2"/>
    <row r="261" ht="60" customHeight="1" x14ac:dyDescent="0.2"/>
    <row r="262" ht="60" customHeight="1" x14ac:dyDescent="0.2"/>
    <row r="263" ht="60" customHeight="1" x14ac:dyDescent="0.2"/>
    <row r="264" ht="60" customHeight="1" x14ac:dyDescent="0.2"/>
    <row r="265" ht="60" customHeight="1" x14ac:dyDescent="0.2"/>
    <row r="266" ht="60" customHeight="1" x14ac:dyDescent="0.2"/>
    <row r="267" ht="60" customHeight="1" x14ac:dyDescent="0.2"/>
    <row r="268" ht="60" customHeight="1" x14ac:dyDescent="0.2"/>
    <row r="269" ht="60" customHeight="1" x14ac:dyDescent="0.2"/>
    <row r="270" ht="60" customHeight="1" x14ac:dyDescent="0.2"/>
    <row r="271" ht="60" customHeight="1" x14ac:dyDescent="0.2"/>
    <row r="272" ht="60" customHeight="1" x14ac:dyDescent="0.2"/>
    <row r="273" ht="60" customHeight="1" x14ac:dyDescent="0.2"/>
    <row r="274" ht="60" customHeight="1" x14ac:dyDescent="0.2"/>
    <row r="275" ht="60" customHeight="1" x14ac:dyDescent="0.2"/>
    <row r="276" ht="60" customHeight="1" x14ac:dyDescent="0.2"/>
    <row r="277" ht="60" customHeight="1" x14ac:dyDescent="0.2"/>
    <row r="278" ht="60" customHeight="1" x14ac:dyDescent="0.2"/>
    <row r="279" ht="60" customHeight="1" x14ac:dyDescent="0.2"/>
    <row r="280" ht="60" customHeight="1" x14ac:dyDescent="0.2"/>
    <row r="281" ht="60" customHeight="1" x14ac:dyDescent="0.2"/>
    <row r="282" ht="60" customHeight="1" x14ac:dyDescent="0.2"/>
    <row r="283" ht="60" customHeight="1" x14ac:dyDescent="0.2"/>
    <row r="284" ht="60" customHeight="1" x14ac:dyDescent="0.2"/>
    <row r="285" ht="60" customHeight="1" x14ac:dyDescent="0.2"/>
    <row r="286" ht="60" customHeight="1" x14ac:dyDescent="0.2"/>
    <row r="287" ht="60" customHeight="1" x14ac:dyDescent="0.2"/>
    <row r="288" ht="60" customHeight="1" x14ac:dyDescent="0.2"/>
    <row r="289" ht="60" customHeight="1" x14ac:dyDescent="0.2"/>
    <row r="290" ht="60" customHeight="1" x14ac:dyDescent="0.2"/>
    <row r="291" ht="60" customHeight="1" x14ac:dyDescent="0.2"/>
    <row r="292" ht="60" customHeight="1" x14ac:dyDescent="0.2"/>
    <row r="293" ht="60" customHeight="1" x14ac:dyDescent="0.2"/>
    <row r="294" ht="60" customHeight="1" x14ac:dyDescent="0.2"/>
    <row r="295" ht="60" customHeight="1" x14ac:dyDescent="0.2"/>
    <row r="296" ht="60" customHeight="1" x14ac:dyDescent="0.2"/>
    <row r="297" ht="60" customHeight="1" x14ac:dyDescent="0.2"/>
    <row r="298" ht="60" customHeight="1" x14ac:dyDescent="0.2"/>
    <row r="299" ht="60" customHeight="1" x14ac:dyDescent="0.2"/>
    <row r="300" ht="60" customHeight="1" x14ac:dyDescent="0.2"/>
    <row r="301" ht="60" customHeight="1" x14ac:dyDescent="0.2"/>
    <row r="302" ht="60" customHeight="1" x14ac:dyDescent="0.2"/>
    <row r="303" ht="60" customHeight="1" x14ac:dyDescent="0.2"/>
    <row r="304" ht="60" customHeight="1" x14ac:dyDescent="0.2"/>
    <row r="305" ht="60" customHeight="1" x14ac:dyDescent="0.2"/>
    <row r="306" ht="60" customHeight="1" x14ac:dyDescent="0.2"/>
    <row r="307" ht="60" customHeight="1" x14ac:dyDescent="0.2"/>
    <row r="308" ht="60" customHeight="1" x14ac:dyDescent="0.2"/>
    <row r="309" ht="60" customHeight="1" x14ac:dyDescent="0.2"/>
    <row r="310" ht="60" customHeight="1" x14ac:dyDescent="0.2"/>
    <row r="311" ht="60" customHeight="1" x14ac:dyDescent="0.2"/>
    <row r="312" ht="60" customHeight="1" x14ac:dyDescent="0.2"/>
    <row r="313" ht="60" customHeight="1" x14ac:dyDescent="0.2"/>
    <row r="314" ht="60" customHeight="1" x14ac:dyDescent="0.2"/>
    <row r="315" ht="60" customHeight="1" x14ac:dyDescent="0.2"/>
    <row r="316" ht="60" customHeight="1" x14ac:dyDescent="0.2"/>
    <row r="317" ht="60" customHeight="1" x14ac:dyDescent="0.2"/>
    <row r="318" ht="60" customHeight="1" x14ac:dyDescent="0.2"/>
    <row r="319" ht="60" customHeight="1" x14ac:dyDescent="0.2"/>
    <row r="320" ht="60" customHeight="1" x14ac:dyDescent="0.2"/>
    <row r="321" ht="60" customHeight="1" x14ac:dyDescent="0.2"/>
    <row r="322" ht="60" customHeight="1" x14ac:dyDescent="0.2"/>
    <row r="323" ht="60" customHeight="1" x14ac:dyDescent="0.2"/>
    <row r="324" ht="60" customHeight="1" x14ac:dyDescent="0.2"/>
    <row r="325" ht="60" customHeight="1" x14ac:dyDescent="0.2"/>
    <row r="326" ht="60" customHeight="1" x14ac:dyDescent="0.2"/>
    <row r="327" ht="60" customHeight="1" x14ac:dyDescent="0.2"/>
    <row r="328" ht="60" customHeight="1" x14ac:dyDescent="0.2"/>
    <row r="329" ht="60" customHeight="1" x14ac:dyDescent="0.2"/>
    <row r="330" ht="60" customHeight="1" x14ac:dyDescent="0.2"/>
    <row r="331" ht="60" customHeight="1" x14ac:dyDescent="0.2"/>
    <row r="332" ht="60" customHeight="1" x14ac:dyDescent="0.2"/>
    <row r="333" ht="60" customHeight="1" x14ac:dyDescent="0.2"/>
    <row r="334" ht="60" customHeight="1" x14ac:dyDescent="0.2"/>
    <row r="335" ht="60" customHeight="1" x14ac:dyDescent="0.2"/>
    <row r="336" ht="60" customHeight="1" x14ac:dyDescent="0.2"/>
    <row r="337" ht="60" customHeight="1" x14ac:dyDescent="0.2"/>
    <row r="338" ht="60" customHeight="1" x14ac:dyDescent="0.2"/>
    <row r="339" ht="60" customHeight="1" x14ac:dyDescent="0.2"/>
    <row r="340" ht="60" customHeight="1" x14ac:dyDescent="0.2"/>
    <row r="341" ht="60" customHeight="1" x14ac:dyDescent="0.2"/>
    <row r="342" ht="60" customHeight="1" x14ac:dyDescent="0.2"/>
    <row r="343" ht="60" customHeight="1" x14ac:dyDescent="0.2"/>
    <row r="344" ht="60" customHeight="1" x14ac:dyDescent="0.2"/>
    <row r="345" ht="60" customHeight="1" x14ac:dyDescent="0.2"/>
    <row r="346" ht="60" customHeight="1" x14ac:dyDescent="0.2"/>
    <row r="347" ht="60" customHeight="1" x14ac:dyDescent="0.2"/>
    <row r="348" ht="60" customHeight="1" x14ac:dyDescent="0.2"/>
    <row r="349" ht="60" customHeight="1" x14ac:dyDescent="0.2"/>
    <row r="350" ht="60" customHeight="1" x14ac:dyDescent="0.2"/>
    <row r="351" ht="60" customHeight="1" x14ac:dyDescent="0.2"/>
    <row r="352" ht="60" customHeight="1" x14ac:dyDescent="0.2"/>
    <row r="353" ht="60" customHeight="1" x14ac:dyDescent="0.2"/>
    <row r="354" ht="60" customHeight="1" x14ac:dyDescent="0.2"/>
    <row r="355" ht="60" customHeight="1" x14ac:dyDescent="0.2"/>
    <row r="356" ht="60" customHeight="1" x14ac:dyDescent="0.2"/>
    <row r="357" ht="60" customHeight="1" x14ac:dyDescent="0.2"/>
    <row r="358" ht="60" customHeight="1" x14ac:dyDescent="0.2"/>
    <row r="359" ht="60" customHeight="1" x14ac:dyDescent="0.2"/>
    <row r="360" ht="60" customHeight="1" x14ac:dyDescent="0.2"/>
    <row r="361" ht="60" customHeight="1" x14ac:dyDescent="0.2"/>
    <row r="362" ht="60" customHeight="1" x14ac:dyDescent="0.2"/>
    <row r="363" ht="60" customHeight="1" x14ac:dyDescent="0.2"/>
    <row r="364" ht="60" customHeight="1" x14ac:dyDescent="0.2"/>
    <row r="365" ht="60" customHeight="1" x14ac:dyDescent="0.2"/>
    <row r="366" ht="60" customHeight="1" x14ac:dyDescent="0.2"/>
    <row r="367" ht="60" customHeight="1" x14ac:dyDescent="0.2"/>
    <row r="368" ht="60" customHeight="1" x14ac:dyDescent="0.2"/>
    <row r="369" ht="60" customHeight="1" x14ac:dyDescent="0.2"/>
    <row r="370" ht="60" customHeight="1" x14ac:dyDescent="0.2"/>
    <row r="371" ht="60" customHeight="1" x14ac:dyDescent="0.2"/>
    <row r="372" ht="60" customHeight="1" x14ac:dyDescent="0.2"/>
    <row r="373" ht="60" customHeight="1" x14ac:dyDescent="0.2"/>
    <row r="374" ht="60" customHeight="1" x14ac:dyDescent="0.2"/>
    <row r="375" ht="60" customHeight="1" x14ac:dyDescent="0.2"/>
    <row r="376" ht="60" customHeight="1" x14ac:dyDescent="0.2"/>
    <row r="377" ht="60" customHeight="1" x14ac:dyDescent="0.2"/>
    <row r="378" ht="60" customHeight="1" x14ac:dyDescent="0.2"/>
    <row r="379" ht="60" customHeight="1" x14ac:dyDescent="0.2"/>
    <row r="380" ht="60" customHeight="1" x14ac:dyDescent="0.2"/>
    <row r="381" ht="60" customHeight="1" x14ac:dyDescent="0.2"/>
    <row r="382" ht="60" customHeight="1" x14ac:dyDescent="0.2"/>
    <row r="383" ht="60" customHeight="1" x14ac:dyDescent="0.2"/>
    <row r="384" ht="60" customHeight="1" x14ac:dyDescent="0.2"/>
    <row r="385" ht="60" customHeight="1" x14ac:dyDescent="0.2"/>
    <row r="386" ht="60" customHeight="1" x14ac:dyDescent="0.2"/>
    <row r="387" ht="60" customHeight="1" x14ac:dyDescent="0.2"/>
    <row r="388" ht="60" customHeight="1" x14ac:dyDescent="0.2"/>
    <row r="389" ht="60" customHeight="1" x14ac:dyDescent="0.2"/>
    <row r="390" ht="60" customHeight="1" x14ac:dyDescent="0.2"/>
    <row r="391" ht="60" customHeight="1" x14ac:dyDescent="0.2"/>
    <row r="392" ht="60" customHeight="1" x14ac:dyDescent="0.2"/>
    <row r="393" ht="60" customHeight="1" x14ac:dyDescent="0.2"/>
    <row r="394" ht="60" customHeight="1" x14ac:dyDescent="0.2"/>
    <row r="395" ht="60" customHeight="1" x14ac:dyDescent="0.2"/>
    <row r="396" ht="60" customHeight="1" x14ac:dyDescent="0.2"/>
    <row r="397" ht="60" customHeight="1" x14ac:dyDescent="0.2"/>
    <row r="398" ht="60" customHeight="1" x14ac:dyDescent="0.2"/>
    <row r="399" ht="60" customHeight="1" x14ac:dyDescent="0.2"/>
    <row r="400" ht="60" customHeight="1" x14ac:dyDescent="0.2"/>
    <row r="401" ht="60" customHeight="1" x14ac:dyDescent="0.2"/>
    <row r="402" ht="60" customHeight="1" x14ac:dyDescent="0.2"/>
    <row r="403" ht="60" customHeight="1" x14ac:dyDescent="0.2"/>
    <row r="404" ht="60" customHeight="1" x14ac:dyDescent="0.2"/>
    <row r="405" ht="60" customHeight="1" x14ac:dyDescent="0.2"/>
    <row r="406" ht="60" customHeight="1" x14ac:dyDescent="0.2"/>
    <row r="407" ht="60" customHeight="1" x14ac:dyDescent="0.2"/>
    <row r="408" ht="60" customHeight="1" x14ac:dyDescent="0.2"/>
    <row r="409" ht="60" customHeight="1" x14ac:dyDescent="0.2"/>
    <row r="410" ht="60" customHeight="1" x14ac:dyDescent="0.2"/>
    <row r="411" ht="60" customHeight="1" x14ac:dyDescent="0.2"/>
    <row r="412" ht="60" customHeight="1" x14ac:dyDescent="0.2"/>
    <row r="413" ht="60" customHeight="1" x14ac:dyDescent="0.2"/>
    <row r="414" ht="60" customHeight="1" x14ac:dyDescent="0.2"/>
    <row r="415" ht="60" customHeight="1" x14ac:dyDescent="0.2"/>
    <row r="416" ht="60" customHeight="1" x14ac:dyDescent="0.2"/>
    <row r="417" ht="60" customHeight="1" x14ac:dyDescent="0.2"/>
    <row r="418" ht="60" customHeight="1" x14ac:dyDescent="0.2"/>
    <row r="419" ht="60" customHeight="1" x14ac:dyDescent="0.2"/>
    <row r="420" ht="60" customHeight="1" x14ac:dyDescent="0.2"/>
    <row r="421" ht="60" customHeight="1" x14ac:dyDescent="0.2"/>
    <row r="422" ht="60" customHeight="1" x14ac:dyDescent="0.2"/>
    <row r="423" ht="60" customHeight="1" x14ac:dyDescent="0.2"/>
    <row r="424" ht="60" customHeight="1" x14ac:dyDescent="0.2"/>
    <row r="425" ht="60" customHeight="1" x14ac:dyDescent="0.2"/>
    <row r="426" ht="60" customHeight="1" x14ac:dyDescent="0.2"/>
    <row r="427" ht="60" customHeight="1" x14ac:dyDescent="0.2"/>
    <row r="428" ht="60" customHeight="1" x14ac:dyDescent="0.2"/>
    <row r="429" ht="60" customHeight="1" x14ac:dyDescent="0.2"/>
    <row r="430" ht="60" customHeight="1" x14ac:dyDescent="0.2"/>
    <row r="431" ht="60" customHeight="1" x14ac:dyDescent="0.2"/>
    <row r="432" ht="60" customHeight="1" x14ac:dyDescent="0.2"/>
    <row r="433" ht="60" customHeight="1" x14ac:dyDescent="0.2"/>
    <row r="434" ht="60" customHeight="1" x14ac:dyDescent="0.2"/>
    <row r="435" ht="60" customHeight="1" x14ac:dyDescent="0.2"/>
    <row r="436" ht="60" customHeight="1" x14ac:dyDescent="0.2"/>
    <row r="437" ht="60" customHeight="1" x14ac:dyDescent="0.2"/>
    <row r="438" ht="60" customHeight="1" x14ac:dyDescent="0.2"/>
    <row r="439" ht="60" customHeight="1" x14ac:dyDescent="0.2"/>
    <row r="440" ht="60" customHeight="1" x14ac:dyDescent="0.2"/>
    <row r="441" ht="60" customHeight="1" x14ac:dyDescent="0.2"/>
    <row r="442" ht="60" customHeight="1" x14ac:dyDescent="0.2"/>
    <row r="443" ht="60" customHeight="1" x14ac:dyDescent="0.2"/>
    <row r="444" ht="60" customHeight="1" x14ac:dyDescent="0.2"/>
    <row r="445" ht="60" customHeight="1" x14ac:dyDescent="0.2"/>
    <row r="446" ht="60" customHeight="1" x14ac:dyDescent="0.2"/>
    <row r="447" ht="60" customHeight="1" x14ac:dyDescent="0.2"/>
    <row r="448" ht="60" customHeight="1" x14ac:dyDescent="0.2"/>
    <row r="449" ht="60" customHeight="1" x14ac:dyDescent="0.2"/>
    <row r="450" ht="60" customHeight="1" x14ac:dyDescent="0.2"/>
    <row r="451" ht="60" customHeight="1" x14ac:dyDescent="0.2"/>
    <row r="452" ht="60" customHeight="1" x14ac:dyDescent="0.2"/>
    <row r="453" ht="60" customHeight="1" x14ac:dyDescent="0.2"/>
    <row r="454" ht="60" customHeight="1" x14ac:dyDescent="0.2"/>
    <row r="455" ht="60" customHeight="1" x14ac:dyDescent="0.2"/>
    <row r="456" ht="60" customHeight="1" x14ac:dyDescent="0.2"/>
    <row r="457" ht="60" customHeight="1" x14ac:dyDescent="0.2"/>
    <row r="458" ht="60" customHeight="1" x14ac:dyDescent="0.2"/>
    <row r="459" ht="60" customHeight="1" x14ac:dyDescent="0.2"/>
    <row r="460" ht="60" customHeight="1" x14ac:dyDescent="0.2"/>
    <row r="461" ht="60" customHeight="1" x14ac:dyDescent="0.2"/>
    <row r="462" ht="60" customHeight="1" x14ac:dyDescent="0.2"/>
    <row r="463" ht="60" customHeight="1" x14ac:dyDescent="0.2"/>
    <row r="464" ht="60" customHeight="1" x14ac:dyDescent="0.2"/>
    <row r="465" ht="60" customHeight="1" x14ac:dyDescent="0.2"/>
    <row r="466" ht="60" customHeight="1" x14ac:dyDescent="0.2"/>
    <row r="467" ht="60" customHeight="1" x14ac:dyDescent="0.2"/>
    <row r="468" ht="60" customHeight="1" x14ac:dyDescent="0.2"/>
    <row r="469" ht="60" customHeight="1" x14ac:dyDescent="0.2"/>
    <row r="470" ht="60" customHeight="1" x14ac:dyDescent="0.2"/>
    <row r="471" ht="60" customHeight="1" x14ac:dyDescent="0.2"/>
    <row r="472" ht="60" customHeight="1" x14ac:dyDescent="0.2"/>
    <row r="473" ht="60" customHeight="1" x14ac:dyDescent="0.2"/>
    <row r="474" ht="60" customHeight="1" x14ac:dyDescent="0.2"/>
    <row r="475" ht="60" customHeight="1" x14ac:dyDescent="0.2"/>
    <row r="476" ht="60" customHeight="1" x14ac:dyDescent="0.2"/>
    <row r="477" ht="60" customHeight="1" x14ac:dyDescent="0.2"/>
    <row r="478" ht="60" customHeight="1" x14ac:dyDescent="0.2"/>
    <row r="479" ht="60" customHeight="1" x14ac:dyDescent="0.2"/>
    <row r="480" ht="60" customHeight="1" x14ac:dyDescent="0.2"/>
    <row r="481" ht="60" customHeight="1" x14ac:dyDescent="0.2"/>
    <row r="482" ht="60" customHeight="1" x14ac:dyDescent="0.2"/>
    <row r="483" ht="60" customHeight="1" x14ac:dyDescent="0.2"/>
    <row r="484" ht="60" customHeight="1" x14ac:dyDescent="0.2"/>
    <row r="485" ht="60" customHeight="1" x14ac:dyDescent="0.2"/>
    <row r="486" ht="60" customHeight="1" x14ac:dyDescent="0.2"/>
    <row r="487" ht="60" customHeight="1" x14ac:dyDescent="0.2"/>
    <row r="488" ht="60" customHeight="1" x14ac:dyDescent="0.2"/>
    <row r="489" ht="60" customHeight="1" x14ac:dyDescent="0.2"/>
    <row r="490" ht="60" customHeight="1" x14ac:dyDescent="0.2"/>
    <row r="491" ht="60" customHeight="1" x14ac:dyDescent="0.2"/>
    <row r="492" ht="60" customHeight="1" x14ac:dyDescent="0.2"/>
    <row r="493" ht="60" customHeight="1" x14ac:dyDescent="0.2"/>
    <row r="494" ht="60" customHeight="1" x14ac:dyDescent="0.2"/>
    <row r="495" ht="60" customHeight="1" x14ac:dyDescent="0.2"/>
    <row r="496" ht="60" customHeight="1" x14ac:dyDescent="0.2"/>
    <row r="497" ht="60" customHeight="1" x14ac:dyDescent="0.2"/>
    <row r="498" ht="60" customHeight="1" x14ac:dyDescent="0.2"/>
    <row r="499" ht="60" customHeight="1" x14ac:dyDescent="0.2"/>
    <row r="500" ht="60" customHeight="1" x14ac:dyDescent="0.2"/>
    <row r="501" ht="60" customHeight="1" x14ac:dyDescent="0.2"/>
    <row r="502" ht="60" customHeight="1" x14ac:dyDescent="0.2"/>
    <row r="503" ht="60" customHeight="1" x14ac:dyDescent="0.2"/>
    <row r="504" ht="60" customHeight="1" x14ac:dyDescent="0.2"/>
    <row r="505" ht="60" customHeight="1" x14ac:dyDescent="0.2"/>
    <row r="506" ht="60" customHeight="1" x14ac:dyDescent="0.2"/>
    <row r="507" ht="60" customHeight="1" x14ac:dyDescent="0.2"/>
    <row r="508" ht="60" customHeight="1" x14ac:dyDescent="0.2"/>
    <row r="509" ht="60" customHeight="1" x14ac:dyDescent="0.2"/>
    <row r="510" ht="60" customHeight="1" x14ac:dyDescent="0.2"/>
    <row r="511" ht="60" customHeight="1" x14ac:dyDescent="0.2"/>
    <row r="512" ht="60" customHeight="1" x14ac:dyDescent="0.2"/>
    <row r="513" ht="60" customHeight="1" x14ac:dyDescent="0.2"/>
    <row r="514" ht="60" customHeight="1" x14ac:dyDescent="0.2"/>
    <row r="515" ht="60" customHeight="1" x14ac:dyDescent="0.2"/>
    <row r="516" ht="60" customHeight="1" x14ac:dyDescent="0.2"/>
    <row r="517" ht="60" customHeight="1" x14ac:dyDescent="0.2"/>
    <row r="518" ht="60" customHeight="1" x14ac:dyDescent="0.2"/>
    <row r="519" ht="60" customHeight="1" x14ac:dyDescent="0.2"/>
    <row r="520" ht="60" customHeight="1" x14ac:dyDescent="0.2"/>
    <row r="521" ht="60" customHeight="1" x14ac:dyDescent="0.2"/>
    <row r="522" ht="60" customHeight="1" x14ac:dyDescent="0.2"/>
    <row r="523" ht="60" customHeight="1" x14ac:dyDescent="0.2"/>
    <row r="524" ht="60" customHeight="1" x14ac:dyDescent="0.2"/>
    <row r="525" ht="60" customHeight="1" x14ac:dyDescent="0.2"/>
    <row r="526" ht="60" customHeight="1" x14ac:dyDescent="0.2"/>
    <row r="527" ht="60" customHeight="1" x14ac:dyDescent="0.2"/>
    <row r="528" ht="60" customHeight="1" x14ac:dyDescent="0.2"/>
    <row r="529" ht="60" customHeight="1" x14ac:dyDescent="0.2"/>
    <row r="530" ht="60" customHeight="1" x14ac:dyDescent="0.2"/>
    <row r="531" ht="60" customHeight="1" x14ac:dyDescent="0.2"/>
    <row r="532" ht="60" customHeight="1" x14ac:dyDescent="0.2"/>
    <row r="533" ht="60" customHeight="1" x14ac:dyDescent="0.2"/>
    <row r="534" ht="60" customHeight="1" x14ac:dyDescent="0.2"/>
    <row r="535" ht="60" customHeight="1" x14ac:dyDescent="0.2"/>
    <row r="536" ht="60" customHeight="1" x14ac:dyDescent="0.2"/>
    <row r="537" ht="60" customHeight="1" x14ac:dyDescent="0.2"/>
    <row r="538" ht="60" customHeight="1" x14ac:dyDescent="0.2"/>
    <row r="539" ht="60" customHeight="1" x14ac:dyDescent="0.2"/>
    <row r="540" ht="60" customHeight="1" x14ac:dyDescent="0.2"/>
    <row r="541" ht="60" customHeight="1" x14ac:dyDescent="0.2"/>
    <row r="542" ht="60" customHeight="1" x14ac:dyDescent="0.2"/>
    <row r="543" ht="60" customHeight="1" x14ac:dyDescent="0.2"/>
    <row r="544" ht="60" customHeight="1" x14ac:dyDescent="0.2"/>
    <row r="545" ht="60" customHeight="1" x14ac:dyDescent="0.2"/>
    <row r="546" ht="60" customHeight="1" x14ac:dyDescent="0.2"/>
    <row r="547" ht="60" customHeight="1" x14ac:dyDescent="0.2"/>
    <row r="548" ht="60" customHeight="1" x14ac:dyDescent="0.2"/>
    <row r="549" ht="60" customHeight="1" x14ac:dyDescent="0.2"/>
    <row r="550" ht="60" customHeight="1" x14ac:dyDescent="0.2"/>
    <row r="551" ht="60" customHeight="1" x14ac:dyDescent="0.2"/>
    <row r="552" ht="60" customHeight="1" x14ac:dyDescent="0.2"/>
    <row r="553" ht="60" customHeight="1" x14ac:dyDescent="0.2"/>
    <row r="554" ht="60" customHeight="1" x14ac:dyDescent="0.2"/>
    <row r="555" ht="60" customHeight="1" x14ac:dyDescent="0.2"/>
    <row r="556" ht="60" customHeight="1" x14ac:dyDescent="0.2"/>
    <row r="557" ht="60" customHeight="1" x14ac:dyDescent="0.2"/>
    <row r="558" ht="60" customHeight="1" x14ac:dyDescent="0.2"/>
    <row r="559" ht="60" customHeight="1" x14ac:dyDescent="0.2"/>
    <row r="560" ht="60" customHeight="1" x14ac:dyDescent="0.2"/>
    <row r="561" ht="60" customHeight="1" x14ac:dyDescent="0.2"/>
    <row r="562" ht="60" customHeight="1" x14ac:dyDescent="0.2"/>
    <row r="563" ht="60" customHeight="1" x14ac:dyDescent="0.2"/>
    <row r="564" ht="60" customHeight="1" x14ac:dyDescent="0.2"/>
    <row r="565" ht="60" customHeight="1" x14ac:dyDescent="0.2"/>
    <row r="566" ht="60" customHeight="1" x14ac:dyDescent="0.2"/>
    <row r="567" ht="60" customHeight="1" x14ac:dyDescent="0.2"/>
    <row r="568" ht="60" customHeight="1" x14ac:dyDescent="0.2"/>
    <row r="569" ht="60" customHeight="1" x14ac:dyDescent="0.2"/>
    <row r="570" ht="60" customHeight="1" x14ac:dyDescent="0.2"/>
    <row r="571" ht="60" customHeight="1" x14ac:dyDescent="0.2"/>
    <row r="572" ht="60" customHeight="1" x14ac:dyDescent="0.2"/>
    <row r="573" ht="60" customHeight="1" x14ac:dyDescent="0.2"/>
    <row r="574" ht="60" customHeight="1" x14ac:dyDescent="0.2"/>
    <row r="575" ht="60" customHeight="1" x14ac:dyDescent="0.2"/>
    <row r="576" ht="60" customHeight="1" x14ac:dyDescent="0.2"/>
    <row r="577" ht="60" customHeight="1" x14ac:dyDescent="0.2"/>
    <row r="578" ht="60" customHeight="1" x14ac:dyDescent="0.2"/>
    <row r="579" ht="60" customHeight="1" x14ac:dyDescent="0.2"/>
    <row r="580" ht="60" customHeight="1" x14ac:dyDescent="0.2"/>
    <row r="581" ht="60" customHeight="1" x14ac:dyDescent="0.2"/>
    <row r="582" ht="60" customHeight="1" x14ac:dyDescent="0.2"/>
    <row r="583" ht="60" customHeight="1" x14ac:dyDescent="0.2"/>
    <row r="584" ht="60" customHeight="1" x14ac:dyDescent="0.2"/>
    <row r="585" ht="60" customHeight="1" x14ac:dyDescent="0.2"/>
    <row r="586" ht="60" customHeight="1" x14ac:dyDescent="0.2"/>
    <row r="587" ht="60" customHeight="1" x14ac:dyDescent="0.2"/>
    <row r="588" ht="60" customHeight="1" x14ac:dyDescent="0.2"/>
    <row r="589" ht="60" customHeight="1" x14ac:dyDescent="0.2"/>
    <row r="590" ht="60" customHeight="1" x14ac:dyDescent="0.2"/>
    <row r="591" ht="60" customHeight="1" x14ac:dyDescent="0.2"/>
    <row r="592" ht="60" customHeight="1" x14ac:dyDescent="0.2"/>
    <row r="593" ht="60" customHeight="1" x14ac:dyDescent="0.2"/>
    <row r="594" ht="60" customHeight="1" x14ac:dyDescent="0.2"/>
    <row r="595" ht="60" customHeight="1" x14ac:dyDescent="0.2"/>
    <row r="596" ht="60" customHeight="1" x14ac:dyDescent="0.2"/>
    <row r="597" ht="60" customHeight="1" x14ac:dyDescent="0.2"/>
    <row r="598" ht="60" customHeight="1" x14ac:dyDescent="0.2"/>
    <row r="599" ht="60" customHeight="1" x14ac:dyDescent="0.2"/>
    <row r="600" ht="60" customHeight="1" x14ac:dyDescent="0.2"/>
    <row r="601" ht="60" customHeight="1" x14ac:dyDescent="0.2"/>
    <row r="602" ht="60" customHeight="1" x14ac:dyDescent="0.2"/>
    <row r="603" ht="60" customHeight="1" x14ac:dyDescent="0.2"/>
    <row r="604" ht="60" customHeight="1" x14ac:dyDescent="0.2"/>
    <row r="605" ht="60" customHeight="1" x14ac:dyDescent="0.2"/>
    <row r="606" ht="60" customHeight="1" x14ac:dyDescent="0.2"/>
    <row r="607" ht="60" customHeight="1" x14ac:dyDescent="0.2"/>
    <row r="608" ht="60" customHeight="1" x14ac:dyDescent="0.2"/>
    <row r="609" ht="60" customHeight="1" x14ac:dyDescent="0.2"/>
    <row r="610" ht="60" customHeight="1" x14ac:dyDescent="0.2"/>
    <row r="611" ht="60" customHeight="1" x14ac:dyDescent="0.2"/>
    <row r="612" ht="60" customHeight="1" x14ac:dyDescent="0.2"/>
    <row r="613" ht="60" customHeight="1" x14ac:dyDescent="0.2"/>
    <row r="614" ht="60" customHeight="1" x14ac:dyDescent="0.2"/>
    <row r="615" ht="60" customHeight="1" x14ac:dyDescent="0.2"/>
    <row r="616" ht="60" customHeight="1" x14ac:dyDescent="0.2"/>
    <row r="617" ht="60" customHeight="1" x14ac:dyDescent="0.2"/>
    <row r="618" ht="60" customHeight="1" x14ac:dyDescent="0.2"/>
    <row r="619" ht="60" customHeight="1" x14ac:dyDescent="0.2"/>
    <row r="620" ht="60" customHeight="1" x14ac:dyDescent="0.2"/>
    <row r="621" ht="60" customHeight="1" x14ac:dyDescent="0.2"/>
    <row r="622" ht="60" customHeight="1" x14ac:dyDescent="0.2"/>
    <row r="623" ht="60" customHeight="1" x14ac:dyDescent="0.2"/>
    <row r="624" ht="60" customHeight="1" x14ac:dyDescent="0.2"/>
    <row r="625" ht="60" customHeight="1" x14ac:dyDescent="0.2"/>
    <row r="626" ht="60" customHeight="1" x14ac:dyDescent="0.2"/>
    <row r="627" ht="60" customHeight="1" x14ac:dyDescent="0.2"/>
    <row r="628" ht="60" customHeight="1" x14ac:dyDescent="0.2"/>
    <row r="629" ht="60" customHeight="1" x14ac:dyDescent="0.2"/>
    <row r="630" ht="60" customHeight="1" x14ac:dyDescent="0.2"/>
    <row r="631" ht="60" customHeight="1" x14ac:dyDescent="0.2"/>
    <row r="632" ht="60" customHeight="1" x14ac:dyDescent="0.2"/>
    <row r="633" ht="60" customHeight="1" x14ac:dyDescent="0.2"/>
    <row r="634" ht="60" customHeight="1" x14ac:dyDescent="0.2"/>
    <row r="635" ht="60" customHeight="1" x14ac:dyDescent="0.2"/>
    <row r="636" ht="60" customHeight="1" x14ac:dyDescent="0.2"/>
    <row r="637" ht="60" customHeight="1" x14ac:dyDescent="0.2"/>
    <row r="638" ht="60" customHeight="1" x14ac:dyDescent="0.2"/>
    <row r="639" ht="60" customHeight="1" x14ac:dyDescent="0.2"/>
    <row r="640" ht="60" customHeight="1" x14ac:dyDescent="0.2"/>
    <row r="641" ht="60" customHeight="1" x14ac:dyDescent="0.2"/>
    <row r="642" ht="60" customHeight="1" x14ac:dyDescent="0.2"/>
    <row r="643" ht="60" customHeight="1" x14ac:dyDescent="0.2"/>
    <row r="644" ht="60" customHeight="1" x14ac:dyDescent="0.2"/>
    <row r="645" ht="60" customHeight="1" x14ac:dyDescent="0.2"/>
    <row r="646" ht="60" customHeight="1" x14ac:dyDescent="0.2"/>
    <row r="647" ht="60" customHeight="1" x14ac:dyDescent="0.2"/>
    <row r="648" ht="60" customHeight="1" x14ac:dyDescent="0.2"/>
    <row r="649" ht="60" customHeight="1" x14ac:dyDescent="0.2"/>
    <row r="650" ht="60" customHeight="1" x14ac:dyDescent="0.2"/>
    <row r="651" ht="60" customHeight="1" x14ac:dyDescent="0.2"/>
    <row r="652" ht="60" customHeight="1" x14ac:dyDescent="0.2"/>
    <row r="653" ht="60" customHeight="1" x14ac:dyDescent="0.2"/>
    <row r="654" ht="60" customHeight="1" x14ac:dyDescent="0.2"/>
    <row r="655" ht="60" customHeight="1" x14ac:dyDescent="0.2"/>
    <row r="656" ht="60" customHeight="1" x14ac:dyDescent="0.2"/>
    <row r="657" ht="60" customHeight="1" x14ac:dyDescent="0.2"/>
    <row r="658" ht="60" customHeight="1" x14ac:dyDescent="0.2"/>
    <row r="659" ht="60" customHeight="1" x14ac:dyDescent="0.2"/>
    <row r="660" ht="60" customHeight="1" x14ac:dyDescent="0.2"/>
    <row r="661" ht="60" customHeight="1" x14ac:dyDescent="0.2"/>
    <row r="662" ht="60" customHeight="1" x14ac:dyDescent="0.2"/>
    <row r="663" ht="60" customHeight="1" x14ac:dyDescent="0.2"/>
    <row r="664" ht="60" customHeight="1" x14ac:dyDescent="0.2"/>
    <row r="665" ht="60" customHeight="1" x14ac:dyDescent="0.2"/>
    <row r="666" ht="60" customHeight="1" x14ac:dyDescent="0.2"/>
    <row r="667" ht="60" customHeight="1" x14ac:dyDescent="0.2"/>
    <row r="668" ht="60" customHeight="1" x14ac:dyDescent="0.2"/>
    <row r="669" ht="60" customHeight="1" x14ac:dyDescent="0.2"/>
    <row r="670" ht="60" customHeight="1" x14ac:dyDescent="0.2"/>
    <row r="671" ht="60" customHeight="1" x14ac:dyDescent="0.2"/>
    <row r="672" ht="60" customHeight="1" x14ac:dyDescent="0.2"/>
    <row r="673" ht="60" customHeight="1" x14ac:dyDescent="0.2"/>
    <row r="674" ht="60" customHeight="1" x14ac:dyDescent="0.2"/>
    <row r="675" ht="60" customHeight="1" x14ac:dyDescent="0.2"/>
    <row r="676" ht="60" customHeight="1" x14ac:dyDescent="0.2"/>
    <row r="677" ht="60" customHeight="1" x14ac:dyDescent="0.2"/>
    <row r="678" ht="60" customHeight="1" x14ac:dyDescent="0.2"/>
    <row r="679" ht="60" customHeight="1" x14ac:dyDescent="0.2"/>
    <row r="680" ht="60" customHeight="1" x14ac:dyDescent="0.2"/>
    <row r="681" ht="60" customHeight="1" x14ac:dyDescent="0.2"/>
    <row r="682" ht="60" customHeight="1" x14ac:dyDescent="0.2"/>
    <row r="683" ht="60" customHeight="1" x14ac:dyDescent="0.2"/>
    <row r="684" ht="60" customHeight="1" x14ac:dyDescent="0.2"/>
    <row r="685" ht="60" customHeight="1" x14ac:dyDescent="0.2"/>
    <row r="686" ht="60" customHeight="1" x14ac:dyDescent="0.2"/>
    <row r="687" ht="60" customHeight="1" x14ac:dyDescent="0.2"/>
    <row r="688" ht="60" customHeight="1" x14ac:dyDescent="0.2"/>
    <row r="689" ht="60" customHeight="1" x14ac:dyDescent="0.2"/>
    <row r="690" ht="60" customHeight="1" x14ac:dyDescent="0.2"/>
    <row r="691" ht="60" customHeight="1" x14ac:dyDescent="0.2"/>
    <row r="692" ht="60" customHeight="1" x14ac:dyDescent="0.2"/>
    <row r="693" ht="60" customHeight="1" x14ac:dyDescent="0.2"/>
    <row r="694" ht="60" customHeight="1" x14ac:dyDescent="0.2"/>
    <row r="695" ht="60" customHeight="1" x14ac:dyDescent="0.2"/>
    <row r="696" ht="60" customHeight="1" x14ac:dyDescent="0.2"/>
    <row r="697" ht="60" customHeight="1" x14ac:dyDescent="0.2"/>
    <row r="698" ht="60" customHeight="1" x14ac:dyDescent="0.2"/>
    <row r="699" ht="60" customHeight="1" x14ac:dyDescent="0.2"/>
    <row r="700" ht="60" customHeight="1" x14ac:dyDescent="0.2"/>
    <row r="701" ht="60" customHeight="1" x14ac:dyDescent="0.2"/>
    <row r="702" ht="60" customHeight="1" x14ac:dyDescent="0.2"/>
    <row r="703" ht="60" customHeight="1" x14ac:dyDescent="0.2"/>
    <row r="704" ht="60" customHeight="1" x14ac:dyDescent="0.2"/>
    <row r="705" ht="60" customHeight="1" x14ac:dyDescent="0.2"/>
    <row r="706" ht="60" customHeight="1" x14ac:dyDescent="0.2"/>
    <row r="707" ht="60" customHeight="1" x14ac:dyDescent="0.2"/>
    <row r="708" ht="60" customHeight="1" x14ac:dyDescent="0.2"/>
    <row r="709" ht="60" customHeight="1" x14ac:dyDescent="0.2"/>
    <row r="710" ht="60" customHeight="1" x14ac:dyDescent="0.2"/>
    <row r="711" ht="60" customHeight="1" x14ac:dyDescent="0.2"/>
    <row r="712" ht="60" customHeight="1" x14ac:dyDescent="0.2"/>
    <row r="713" ht="60" customHeight="1" x14ac:dyDescent="0.2"/>
    <row r="714" ht="60" customHeight="1" x14ac:dyDescent="0.2"/>
    <row r="715" ht="60" customHeight="1" x14ac:dyDescent="0.2"/>
    <row r="716" ht="60" customHeight="1" x14ac:dyDescent="0.2"/>
    <row r="717" ht="60" customHeight="1" x14ac:dyDescent="0.2"/>
    <row r="718" ht="60" customHeight="1" x14ac:dyDescent="0.2"/>
    <row r="719" ht="60" customHeight="1" x14ac:dyDescent="0.2"/>
    <row r="720" ht="60" customHeight="1" x14ac:dyDescent="0.2"/>
    <row r="721" ht="60" customHeight="1" x14ac:dyDescent="0.2"/>
    <row r="722" ht="60" customHeight="1" x14ac:dyDescent="0.2"/>
    <row r="723" ht="60" customHeight="1" x14ac:dyDescent="0.2"/>
    <row r="724" ht="60" customHeight="1" x14ac:dyDescent="0.2"/>
    <row r="725" ht="60" customHeight="1" x14ac:dyDescent="0.2"/>
    <row r="726" ht="60" customHeight="1" x14ac:dyDescent="0.2"/>
    <row r="727" ht="60" customHeight="1" x14ac:dyDescent="0.2"/>
    <row r="728" ht="60" customHeight="1" x14ac:dyDescent="0.2"/>
    <row r="729" ht="60" customHeight="1" x14ac:dyDescent="0.2"/>
    <row r="730" ht="60" customHeight="1" x14ac:dyDescent="0.2"/>
    <row r="731" ht="60" customHeight="1" x14ac:dyDescent="0.2"/>
    <row r="732" ht="60" customHeight="1" x14ac:dyDescent="0.2"/>
    <row r="733" ht="60" customHeight="1" x14ac:dyDescent="0.2"/>
    <row r="734" ht="60" customHeight="1" x14ac:dyDescent="0.2"/>
    <row r="735" ht="60" customHeight="1" x14ac:dyDescent="0.2"/>
    <row r="736" ht="60" customHeight="1" x14ac:dyDescent="0.2"/>
    <row r="737" ht="60" customHeight="1" x14ac:dyDescent="0.2"/>
    <row r="738" ht="60" customHeight="1" x14ac:dyDescent="0.2"/>
    <row r="739" ht="60" customHeight="1" x14ac:dyDescent="0.2"/>
    <row r="740" ht="60" customHeight="1" x14ac:dyDescent="0.2"/>
    <row r="741" ht="60" customHeight="1" x14ac:dyDescent="0.2"/>
    <row r="742" ht="60" customHeight="1" x14ac:dyDescent="0.2"/>
    <row r="743" ht="60" customHeight="1" x14ac:dyDescent="0.2"/>
    <row r="744" ht="60" customHeight="1" x14ac:dyDescent="0.2"/>
    <row r="745" ht="60" customHeight="1" x14ac:dyDescent="0.2"/>
    <row r="746" ht="60" customHeight="1" x14ac:dyDescent="0.2"/>
    <row r="747" ht="60" customHeight="1" x14ac:dyDescent="0.2"/>
    <row r="748" ht="60" customHeight="1" x14ac:dyDescent="0.2"/>
    <row r="749" ht="60" customHeight="1" x14ac:dyDescent="0.2"/>
    <row r="750" ht="60" customHeight="1" x14ac:dyDescent="0.2"/>
    <row r="751" ht="60" customHeight="1" x14ac:dyDescent="0.2"/>
    <row r="752" ht="60" customHeight="1" x14ac:dyDescent="0.2"/>
    <row r="753" ht="60" customHeight="1" x14ac:dyDescent="0.2"/>
    <row r="754" ht="60" customHeight="1" x14ac:dyDescent="0.2"/>
    <row r="755" ht="60" customHeight="1" x14ac:dyDescent="0.2"/>
    <row r="756" ht="60" customHeight="1" x14ac:dyDescent="0.2"/>
    <row r="757" ht="60" customHeight="1" x14ac:dyDescent="0.2"/>
    <row r="758" ht="60" customHeight="1" x14ac:dyDescent="0.2"/>
    <row r="759" ht="60" customHeight="1" x14ac:dyDescent="0.2"/>
    <row r="760" ht="60" customHeight="1" x14ac:dyDescent="0.2"/>
    <row r="761" ht="60" customHeight="1" x14ac:dyDescent="0.2"/>
    <row r="762" ht="60" customHeight="1" x14ac:dyDescent="0.2"/>
    <row r="763" ht="60" customHeight="1" x14ac:dyDescent="0.2"/>
    <row r="764" ht="60" customHeight="1" x14ac:dyDescent="0.2"/>
    <row r="765" ht="60" customHeight="1" x14ac:dyDescent="0.2"/>
    <row r="766" ht="60" customHeight="1" x14ac:dyDescent="0.2"/>
    <row r="767" ht="60" customHeight="1" x14ac:dyDescent="0.2"/>
    <row r="768" ht="60" customHeight="1" x14ac:dyDescent="0.2"/>
    <row r="769" ht="60" customHeight="1" x14ac:dyDescent="0.2"/>
    <row r="770" ht="60" customHeight="1" x14ac:dyDescent="0.2"/>
    <row r="771" ht="60" customHeight="1" x14ac:dyDescent="0.2"/>
    <row r="772" ht="60" customHeight="1" x14ac:dyDescent="0.2"/>
    <row r="773" ht="60" customHeight="1" x14ac:dyDescent="0.2"/>
    <row r="774" ht="60" customHeight="1" x14ac:dyDescent="0.2"/>
    <row r="775" ht="60" customHeight="1" x14ac:dyDescent="0.2"/>
    <row r="776" ht="60" customHeight="1" x14ac:dyDescent="0.2"/>
    <row r="777" ht="60" customHeight="1" x14ac:dyDescent="0.2"/>
    <row r="778" ht="60" customHeight="1" x14ac:dyDescent="0.2"/>
    <row r="779" ht="60" customHeight="1" x14ac:dyDescent="0.2"/>
    <row r="780" ht="60" customHeight="1" x14ac:dyDescent="0.2"/>
    <row r="781" ht="60" customHeight="1" x14ac:dyDescent="0.2"/>
    <row r="782" ht="60" customHeight="1" x14ac:dyDescent="0.2"/>
    <row r="783" ht="60" customHeight="1" x14ac:dyDescent="0.2"/>
    <row r="784" ht="60" customHeight="1" x14ac:dyDescent="0.2"/>
    <row r="785" ht="60" customHeight="1" x14ac:dyDescent="0.2"/>
    <row r="786" ht="60" customHeight="1" x14ac:dyDescent="0.2"/>
    <row r="787" ht="60" customHeight="1" x14ac:dyDescent="0.2"/>
    <row r="788" ht="60" customHeight="1" x14ac:dyDescent="0.2"/>
    <row r="789" ht="60" customHeight="1" x14ac:dyDescent="0.2"/>
    <row r="790" ht="60" customHeight="1" x14ac:dyDescent="0.2"/>
    <row r="791" ht="60" customHeight="1" x14ac:dyDescent="0.2"/>
    <row r="792" ht="60" customHeight="1" x14ac:dyDescent="0.2"/>
    <row r="793" ht="60" customHeight="1" x14ac:dyDescent="0.2"/>
    <row r="794" ht="60" customHeight="1" x14ac:dyDescent="0.2"/>
    <row r="795" ht="60" customHeight="1" x14ac:dyDescent="0.2"/>
    <row r="796" ht="60" customHeight="1" x14ac:dyDescent="0.2"/>
    <row r="797" ht="60" customHeight="1" x14ac:dyDescent="0.2"/>
    <row r="798" ht="60" customHeight="1" x14ac:dyDescent="0.2"/>
    <row r="799" ht="60" customHeight="1" x14ac:dyDescent="0.2"/>
    <row r="800" ht="60" customHeight="1" x14ac:dyDescent="0.2"/>
    <row r="801" ht="60" customHeight="1" x14ac:dyDescent="0.2"/>
    <row r="802" ht="60" customHeight="1" x14ac:dyDescent="0.2"/>
    <row r="803" ht="60" customHeight="1" x14ac:dyDescent="0.2"/>
    <row r="804" ht="60" customHeight="1" x14ac:dyDescent="0.2"/>
    <row r="805" ht="60" customHeight="1" x14ac:dyDescent="0.2"/>
    <row r="806" ht="60" customHeight="1" x14ac:dyDescent="0.2"/>
    <row r="807" ht="60" customHeight="1" x14ac:dyDescent="0.2"/>
    <row r="808" ht="60" customHeight="1" x14ac:dyDescent="0.2"/>
    <row r="809" ht="60" customHeight="1" x14ac:dyDescent="0.2"/>
    <row r="810" ht="60" customHeight="1" x14ac:dyDescent="0.2"/>
    <row r="811" ht="60" customHeight="1" x14ac:dyDescent="0.2"/>
    <row r="812" ht="60" customHeight="1" x14ac:dyDescent="0.2"/>
    <row r="813" ht="60" customHeight="1" x14ac:dyDescent="0.2"/>
    <row r="814" ht="60" customHeight="1" x14ac:dyDescent="0.2"/>
    <row r="815" ht="60" customHeight="1" x14ac:dyDescent="0.2"/>
    <row r="816" ht="60" customHeight="1" x14ac:dyDescent="0.2"/>
    <row r="817" ht="60" customHeight="1" x14ac:dyDescent="0.2"/>
    <row r="818" ht="60" customHeight="1" x14ac:dyDescent="0.2"/>
    <row r="819" ht="60" customHeight="1" x14ac:dyDescent="0.2"/>
    <row r="820" ht="60" customHeight="1" x14ac:dyDescent="0.2"/>
    <row r="821" ht="60" customHeight="1" x14ac:dyDescent="0.2"/>
    <row r="822" ht="60" customHeight="1" x14ac:dyDescent="0.2"/>
    <row r="823" ht="60" customHeight="1" x14ac:dyDescent="0.2"/>
    <row r="824" ht="60" customHeight="1" x14ac:dyDescent="0.2"/>
    <row r="825" ht="60" customHeight="1" x14ac:dyDescent="0.2"/>
    <row r="826" ht="60" customHeight="1" x14ac:dyDescent="0.2"/>
    <row r="827" ht="60" customHeight="1" x14ac:dyDescent="0.2"/>
    <row r="828" ht="60" customHeight="1" x14ac:dyDescent="0.2"/>
    <row r="829" ht="60" customHeight="1" x14ac:dyDescent="0.2"/>
    <row r="830" ht="60" customHeight="1" x14ac:dyDescent="0.2"/>
    <row r="831" ht="60" customHeight="1" x14ac:dyDescent="0.2"/>
    <row r="832" ht="60" customHeight="1" x14ac:dyDescent="0.2"/>
    <row r="833" ht="60" customHeight="1" x14ac:dyDescent="0.2"/>
    <row r="834" ht="60" customHeight="1" x14ac:dyDescent="0.2"/>
    <row r="835" ht="60" customHeight="1" x14ac:dyDescent="0.2"/>
    <row r="836" ht="60" customHeight="1" x14ac:dyDescent="0.2"/>
    <row r="837" ht="60" customHeight="1" x14ac:dyDescent="0.2"/>
    <row r="838" ht="60" customHeight="1" x14ac:dyDescent="0.2"/>
    <row r="839" ht="60" customHeight="1" x14ac:dyDescent="0.2"/>
    <row r="840" ht="60" customHeight="1" x14ac:dyDescent="0.2"/>
    <row r="841" ht="60" customHeight="1" x14ac:dyDescent="0.2"/>
    <row r="842" ht="60" customHeight="1" x14ac:dyDescent="0.2"/>
    <row r="843" ht="60" customHeight="1" x14ac:dyDescent="0.2"/>
    <row r="844" ht="60" customHeight="1" x14ac:dyDescent="0.2"/>
    <row r="845" ht="60" customHeight="1" x14ac:dyDescent="0.2"/>
    <row r="846" ht="60" customHeight="1" x14ac:dyDescent="0.2"/>
    <row r="847" ht="60" customHeight="1" x14ac:dyDescent="0.2"/>
    <row r="848" ht="60" customHeight="1" x14ac:dyDescent="0.2"/>
    <row r="849" ht="60" customHeight="1" x14ac:dyDescent="0.2"/>
    <row r="850" ht="60" customHeight="1" x14ac:dyDescent="0.2"/>
    <row r="851" ht="60" customHeight="1" x14ac:dyDescent="0.2"/>
    <row r="852" ht="60" customHeight="1" x14ac:dyDescent="0.2"/>
    <row r="853" ht="60" customHeight="1" x14ac:dyDescent="0.2"/>
    <row r="854" ht="60" customHeight="1" x14ac:dyDescent="0.2"/>
    <row r="855" ht="60" customHeight="1" x14ac:dyDescent="0.2"/>
    <row r="856" ht="60" customHeight="1" x14ac:dyDescent="0.2"/>
    <row r="857" ht="60" customHeight="1" x14ac:dyDescent="0.2"/>
    <row r="858" ht="60" customHeight="1" x14ac:dyDescent="0.2"/>
    <row r="859" ht="60" customHeight="1" x14ac:dyDescent="0.2"/>
    <row r="860" ht="60" customHeight="1" x14ac:dyDescent="0.2"/>
    <row r="861" ht="60" customHeight="1" x14ac:dyDescent="0.2"/>
    <row r="862" ht="60" customHeight="1" x14ac:dyDescent="0.2"/>
    <row r="863" ht="60" customHeight="1" x14ac:dyDescent="0.2"/>
    <row r="864" ht="60" customHeight="1" x14ac:dyDescent="0.2"/>
    <row r="865" ht="60" customHeight="1" x14ac:dyDescent="0.2"/>
    <row r="866" ht="60" customHeight="1" x14ac:dyDescent="0.2"/>
    <row r="867" ht="60" customHeight="1" x14ac:dyDescent="0.2"/>
    <row r="868" ht="60" customHeight="1" x14ac:dyDescent="0.2"/>
    <row r="869" ht="60" customHeight="1" x14ac:dyDescent="0.2"/>
    <row r="870" ht="60" customHeight="1" x14ac:dyDescent="0.2"/>
    <row r="871" ht="60" customHeight="1" x14ac:dyDescent="0.2"/>
    <row r="872" ht="60" customHeight="1" x14ac:dyDescent="0.2"/>
    <row r="873" ht="60" customHeight="1" x14ac:dyDescent="0.2"/>
    <row r="874" ht="60" customHeight="1" x14ac:dyDescent="0.2"/>
    <row r="875" ht="60" customHeight="1" x14ac:dyDescent="0.2"/>
    <row r="876" ht="60" customHeight="1" x14ac:dyDescent="0.2"/>
    <row r="877" ht="60" customHeight="1" x14ac:dyDescent="0.2"/>
    <row r="878" ht="60" customHeight="1" x14ac:dyDescent="0.2"/>
    <row r="879" ht="60" customHeight="1" x14ac:dyDescent="0.2"/>
    <row r="880" ht="60" customHeight="1" x14ac:dyDescent="0.2"/>
    <row r="881" ht="60" customHeight="1" x14ac:dyDescent="0.2"/>
    <row r="882" ht="60" customHeight="1" x14ac:dyDescent="0.2"/>
    <row r="883" ht="60" customHeight="1" x14ac:dyDescent="0.2"/>
    <row r="884" ht="60" customHeight="1" x14ac:dyDescent="0.2"/>
    <row r="885" ht="60" customHeight="1" x14ac:dyDescent="0.2"/>
    <row r="886" ht="60" customHeight="1" x14ac:dyDescent="0.2"/>
    <row r="887" ht="60" customHeight="1" x14ac:dyDescent="0.2"/>
    <row r="888" ht="60" customHeight="1" x14ac:dyDescent="0.2"/>
    <row r="889" ht="60" customHeight="1" x14ac:dyDescent="0.2"/>
    <row r="890" ht="60" customHeight="1" x14ac:dyDescent="0.2"/>
    <row r="891" ht="60" customHeight="1" x14ac:dyDescent="0.2"/>
    <row r="892" ht="60" customHeight="1" x14ac:dyDescent="0.2"/>
    <row r="893" ht="60" customHeight="1" x14ac:dyDescent="0.2"/>
    <row r="894" ht="60" customHeight="1" x14ac:dyDescent="0.2"/>
    <row r="895" ht="60" customHeight="1" x14ac:dyDescent="0.2"/>
    <row r="896" ht="60" customHeight="1" x14ac:dyDescent="0.2"/>
    <row r="897" ht="60" customHeight="1" x14ac:dyDescent="0.2"/>
    <row r="898" ht="60" customHeight="1" x14ac:dyDescent="0.2"/>
    <row r="899" ht="60" customHeight="1" x14ac:dyDescent="0.2"/>
    <row r="900" ht="60" customHeight="1" x14ac:dyDescent="0.2"/>
    <row r="901" ht="60" customHeight="1" x14ac:dyDescent="0.2"/>
    <row r="902" ht="60" customHeight="1" x14ac:dyDescent="0.2"/>
    <row r="903" ht="60" customHeight="1" x14ac:dyDescent="0.2"/>
    <row r="904" ht="60" customHeight="1" x14ac:dyDescent="0.2"/>
    <row r="905" ht="60" customHeight="1" x14ac:dyDescent="0.2"/>
    <row r="906" ht="60" customHeight="1" x14ac:dyDescent="0.2"/>
    <row r="907" ht="60" customHeight="1" x14ac:dyDescent="0.2"/>
    <row r="908" ht="60" customHeight="1" x14ac:dyDescent="0.2"/>
    <row r="909" ht="60" customHeight="1" x14ac:dyDescent="0.2"/>
    <row r="910" ht="60" customHeight="1" x14ac:dyDescent="0.2"/>
    <row r="911" ht="60" customHeight="1" x14ac:dyDescent="0.2"/>
    <row r="912" ht="60" customHeight="1" x14ac:dyDescent="0.2"/>
    <row r="913" ht="60" customHeight="1" x14ac:dyDescent="0.2"/>
    <row r="914" ht="60" customHeight="1" x14ac:dyDescent="0.2"/>
    <row r="915" ht="60" customHeight="1" x14ac:dyDescent="0.2"/>
    <row r="916" ht="60" customHeight="1" x14ac:dyDescent="0.2"/>
    <row r="917" ht="60" customHeight="1" x14ac:dyDescent="0.2"/>
    <row r="918" ht="60" customHeight="1" x14ac:dyDescent="0.2"/>
    <row r="919" ht="60" customHeight="1" x14ac:dyDescent="0.2"/>
    <row r="920" ht="60" customHeight="1" x14ac:dyDescent="0.2"/>
    <row r="921" ht="60" customHeight="1" x14ac:dyDescent="0.2"/>
    <row r="922" ht="60" customHeight="1" x14ac:dyDescent="0.2"/>
    <row r="923" ht="60" customHeight="1" x14ac:dyDescent="0.2"/>
    <row r="924" ht="60" customHeight="1" x14ac:dyDescent="0.2"/>
    <row r="925" ht="60" customHeight="1" x14ac:dyDescent="0.2"/>
    <row r="926" ht="60" customHeight="1" x14ac:dyDescent="0.2"/>
    <row r="927" ht="60" customHeight="1" x14ac:dyDescent="0.2"/>
    <row r="928" ht="60" customHeight="1" x14ac:dyDescent="0.2"/>
    <row r="929" ht="60" customHeight="1" x14ac:dyDescent="0.2"/>
    <row r="930" ht="60" customHeight="1" x14ac:dyDescent="0.2"/>
    <row r="931" ht="60" customHeight="1" x14ac:dyDescent="0.2"/>
    <row r="932" ht="60" customHeight="1" x14ac:dyDescent="0.2"/>
    <row r="933" ht="60" customHeight="1" x14ac:dyDescent="0.2"/>
    <row r="934" ht="60" customHeight="1" x14ac:dyDescent="0.2"/>
    <row r="935" ht="60" customHeight="1" x14ac:dyDescent="0.2"/>
    <row r="936" ht="60" customHeight="1" x14ac:dyDescent="0.2"/>
    <row r="937" ht="60" customHeight="1" x14ac:dyDescent="0.2"/>
    <row r="938" ht="60" customHeight="1" x14ac:dyDescent="0.2"/>
    <row r="939" ht="60" customHeight="1" x14ac:dyDescent="0.2"/>
    <row r="940" ht="60" customHeight="1" x14ac:dyDescent="0.2"/>
    <row r="941" ht="60" customHeight="1" x14ac:dyDescent="0.2"/>
    <row r="942" ht="60" customHeight="1" x14ac:dyDescent="0.2"/>
    <row r="943" ht="60" customHeight="1" x14ac:dyDescent="0.2"/>
    <row r="944" ht="60" customHeight="1" x14ac:dyDescent="0.2"/>
    <row r="945" ht="60" customHeight="1" x14ac:dyDescent="0.2"/>
    <row r="946" ht="60" customHeight="1" x14ac:dyDescent="0.2"/>
    <row r="947" ht="60" customHeight="1" x14ac:dyDescent="0.2"/>
    <row r="948" ht="60" customHeight="1" x14ac:dyDescent="0.2"/>
    <row r="949" ht="60" customHeight="1" x14ac:dyDescent="0.2"/>
    <row r="950" ht="60" customHeight="1" x14ac:dyDescent="0.2"/>
    <row r="951" ht="60" customHeight="1" x14ac:dyDescent="0.2"/>
    <row r="952" ht="60" customHeight="1" x14ac:dyDescent="0.2"/>
    <row r="953" ht="60" customHeight="1" x14ac:dyDescent="0.2"/>
    <row r="954" ht="60" customHeight="1" x14ac:dyDescent="0.2"/>
    <row r="955" ht="60" customHeight="1" x14ac:dyDescent="0.2"/>
    <row r="956" ht="60" customHeight="1" x14ac:dyDescent="0.2"/>
    <row r="957" ht="60" customHeight="1" x14ac:dyDescent="0.2"/>
    <row r="958" ht="60" customHeight="1" x14ac:dyDescent="0.2"/>
    <row r="959" ht="60" customHeight="1" x14ac:dyDescent="0.2"/>
    <row r="960" ht="60" customHeight="1" x14ac:dyDescent="0.2"/>
    <row r="961" ht="60" customHeight="1" x14ac:dyDescent="0.2"/>
    <row r="962" ht="60" customHeight="1" x14ac:dyDescent="0.2"/>
    <row r="963" ht="60" customHeight="1" x14ac:dyDescent="0.2"/>
    <row r="964" ht="60" customHeight="1" x14ac:dyDescent="0.2"/>
    <row r="965" ht="60" customHeight="1" x14ac:dyDescent="0.2"/>
    <row r="966" ht="60" customHeight="1" x14ac:dyDescent="0.2"/>
    <row r="967" ht="60" customHeight="1" x14ac:dyDescent="0.2"/>
    <row r="968" ht="60" customHeight="1" x14ac:dyDescent="0.2"/>
    <row r="969" ht="60" customHeight="1" x14ac:dyDescent="0.2"/>
    <row r="970" ht="60" customHeight="1" x14ac:dyDescent="0.2"/>
    <row r="971" ht="60" customHeight="1" x14ac:dyDescent="0.2"/>
    <row r="972" ht="60" customHeight="1" x14ac:dyDescent="0.2"/>
    <row r="973" ht="60" customHeight="1" x14ac:dyDescent="0.2"/>
    <row r="974" ht="60" customHeight="1" x14ac:dyDescent="0.2"/>
    <row r="975" ht="60" customHeight="1" x14ac:dyDescent="0.2"/>
    <row r="976" ht="60" customHeight="1" x14ac:dyDescent="0.2"/>
    <row r="977" ht="60" customHeight="1" x14ac:dyDescent="0.2"/>
    <row r="978" ht="60" customHeight="1" x14ac:dyDescent="0.2"/>
    <row r="979" ht="60" customHeight="1" x14ac:dyDescent="0.2"/>
    <row r="980" ht="60" customHeight="1" x14ac:dyDescent="0.2"/>
    <row r="981" ht="60" customHeight="1" x14ac:dyDescent="0.2"/>
    <row r="982" ht="60" customHeight="1" x14ac:dyDescent="0.2"/>
    <row r="983" ht="60" customHeight="1" x14ac:dyDescent="0.2"/>
    <row r="984" ht="60" customHeight="1" x14ac:dyDescent="0.2"/>
    <row r="985" ht="60" customHeight="1" x14ac:dyDescent="0.2"/>
    <row r="986" ht="60" customHeight="1" x14ac:dyDescent="0.2"/>
    <row r="987" ht="60" customHeight="1" x14ac:dyDescent="0.2"/>
    <row r="988" ht="60" customHeight="1" x14ac:dyDescent="0.2"/>
    <row r="989" ht="60" customHeight="1" x14ac:dyDescent="0.2"/>
    <row r="990" ht="60" customHeight="1" x14ac:dyDescent="0.2"/>
    <row r="991" ht="60" customHeight="1" x14ac:dyDescent="0.2"/>
    <row r="992" ht="60" customHeight="1" x14ac:dyDescent="0.2"/>
    <row r="993" ht="60" customHeight="1" x14ac:dyDescent="0.2"/>
    <row r="994" ht="60" customHeight="1" x14ac:dyDescent="0.2"/>
    <row r="995" ht="60" customHeight="1" x14ac:dyDescent="0.2"/>
    <row r="996" ht="60" customHeight="1" x14ac:dyDescent="0.2"/>
    <row r="997" ht="60" customHeight="1" x14ac:dyDescent="0.2"/>
    <row r="998" ht="60" customHeight="1" x14ac:dyDescent="0.2"/>
    <row r="999" ht="60" customHeight="1" x14ac:dyDescent="0.2"/>
    <row r="1000" ht="60" customHeight="1" x14ac:dyDescent="0.2"/>
    <row r="1001" ht="60" customHeight="1" x14ac:dyDescent="0.2"/>
    <row r="1002" ht="60" customHeight="1" x14ac:dyDescent="0.2"/>
    <row r="1003" ht="60" customHeight="1" x14ac:dyDescent="0.2"/>
    <row r="1004" ht="60" customHeight="1" x14ac:dyDescent="0.2"/>
    <row r="1005" ht="60" customHeight="1" x14ac:dyDescent="0.2"/>
    <row r="1006" ht="60" customHeight="1" x14ac:dyDescent="0.2"/>
    <row r="1007" ht="60" customHeight="1" x14ac:dyDescent="0.2"/>
    <row r="1008" ht="60" customHeight="1" x14ac:dyDescent="0.2"/>
    <row r="1009" ht="60" customHeight="1" x14ac:dyDescent="0.2"/>
    <row r="1010" ht="60" customHeight="1" x14ac:dyDescent="0.2"/>
    <row r="1011" ht="60" customHeight="1" x14ac:dyDescent="0.2"/>
    <row r="1012" ht="60" customHeight="1" x14ac:dyDescent="0.2"/>
    <row r="1013" ht="60" customHeight="1" x14ac:dyDescent="0.2"/>
    <row r="1014" ht="60" customHeight="1" x14ac:dyDescent="0.2"/>
    <row r="1015" ht="60" customHeight="1" x14ac:dyDescent="0.2"/>
    <row r="1016" ht="60" customHeight="1" x14ac:dyDescent="0.2"/>
    <row r="1017" ht="60" customHeight="1" x14ac:dyDescent="0.2"/>
    <row r="1018" ht="60" customHeight="1" x14ac:dyDescent="0.2"/>
    <row r="1019" ht="60" customHeight="1" x14ac:dyDescent="0.2"/>
    <row r="1020" ht="60" customHeight="1" x14ac:dyDescent="0.2"/>
    <row r="1021" ht="60" customHeight="1" x14ac:dyDescent="0.2"/>
    <row r="1022" ht="60" customHeight="1" x14ac:dyDescent="0.2"/>
    <row r="1023" ht="60" customHeight="1" x14ac:dyDescent="0.2"/>
    <row r="1024" ht="60" customHeight="1" x14ac:dyDescent="0.2"/>
    <row r="1025" ht="60" customHeight="1" x14ac:dyDescent="0.2"/>
    <row r="1026" ht="60" customHeight="1" x14ac:dyDescent="0.2"/>
    <row r="1027" ht="60" customHeight="1" x14ac:dyDescent="0.2"/>
    <row r="1028" ht="60" customHeight="1" x14ac:dyDescent="0.2"/>
    <row r="1029" ht="60" customHeight="1" x14ac:dyDescent="0.2"/>
    <row r="1030" ht="60" customHeight="1" x14ac:dyDescent="0.2"/>
    <row r="1031" ht="60" customHeight="1" x14ac:dyDescent="0.2"/>
    <row r="1032" ht="60" customHeight="1" x14ac:dyDescent="0.2"/>
    <row r="1033" ht="60" customHeight="1" x14ac:dyDescent="0.2"/>
    <row r="1034" ht="60" customHeight="1" x14ac:dyDescent="0.2"/>
    <row r="1035" ht="60" customHeight="1" x14ac:dyDescent="0.2"/>
    <row r="1036" ht="60" customHeight="1" x14ac:dyDescent="0.2"/>
    <row r="1037" ht="60" customHeight="1" x14ac:dyDescent="0.2"/>
    <row r="1038" ht="60" customHeight="1" x14ac:dyDescent="0.2"/>
    <row r="1039" ht="60" customHeight="1" x14ac:dyDescent="0.2"/>
    <row r="1040" ht="60" customHeight="1" x14ac:dyDescent="0.2"/>
    <row r="1041" ht="60" customHeight="1" x14ac:dyDescent="0.2"/>
    <row r="1042" ht="60" customHeight="1" x14ac:dyDescent="0.2"/>
    <row r="1043" ht="60" customHeight="1" x14ac:dyDescent="0.2"/>
    <row r="1044" ht="60" customHeight="1" x14ac:dyDescent="0.2"/>
    <row r="1045" ht="60" customHeight="1" x14ac:dyDescent="0.2"/>
    <row r="1046" ht="60" customHeight="1" x14ac:dyDescent="0.2"/>
    <row r="1047" ht="60" customHeight="1" x14ac:dyDescent="0.2"/>
    <row r="1048" ht="60" customHeight="1" x14ac:dyDescent="0.2"/>
    <row r="1049" ht="60" customHeight="1" x14ac:dyDescent="0.2"/>
    <row r="1050" ht="60" customHeight="1" x14ac:dyDescent="0.2"/>
    <row r="1051" ht="60" customHeight="1" x14ac:dyDescent="0.2"/>
    <row r="1052" ht="60" customHeight="1" x14ac:dyDescent="0.2"/>
    <row r="1053" ht="60" customHeight="1" x14ac:dyDescent="0.2"/>
    <row r="1054" ht="60" customHeight="1" x14ac:dyDescent="0.2"/>
    <row r="1055" ht="60" customHeight="1" x14ac:dyDescent="0.2"/>
    <row r="1056" ht="60" customHeight="1" x14ac:dyDescent="0.2"/>
    <row r="1057" ht="60" customHeight="1" x14ac:dyDescent="0.2"/>
    <row r="1058" ht="60" customHeight="1" x14ac:dyDescent="0.2"/>
    <row r="1059" ht="60" customHeight="1" x14ac:dyDescent="0.2"/>
    <row r="1060" ht="60" customHeight="1" x14ac:dyDescent="0.2"/>
    <row r="1061" ht="60" customHeight="1" x14ac:dyDescent="0.2"/>
    <row r="1062" ht="60" customHeight="1" x14ac:dyDescent="0.2"/>
    <row r="1063" ht="60" customHeight="1" x14ac:dyDescent="0.2"/>
    <row r="1064" ht="60" customHeight="1" x14ac:dyDescent="0.2"/>
    <row r="1065" ht="60" customHeight="1" x14ac:dyDescent="0.2"/>
    <row r="1066" ht="60" customHeight="1" x14ac:dyDescent="0.2"/>
    <row r="1067" ht="60" customHeight="1" x14ac:dyDescent="0.2"/>
    <row r="1068" ht="60" customHeight="1" x14ac:dyDescent="0.2"/>
    <row r="1069" ht="60" customHeight="1" x14ac:dyDescent="0.2"/>
    <row r="1070" ht="60" customHeight="1" x14ac:dyDescent="0.2"/>
    <row r="1071" ht="60" customHeight="1" x14ac:dyDescent="0.2"/>
    <row r="1072" ht="60" customHeight="1" x14ac:dyDescent="0.2"/>
    <row r="1073" ht="60" customHeight="1" x14ac:dyDescent="0.2"/>
    <row r="1074" ht="60" customHeight="1" x14ac:dyDescent="0.2"/>
    <row r="1075" ht="60" customHeight="1" x14ac:dyDescent="0.2"/>
    <row r="1076" ht="60" customHeight="1" x14ac:dyDescent="0.2"/>
    <row r="1077" ht="60" customHeight="1" x14ac:dyDescent="0.2"/>
    <row r="1078" ht="60" customHeight="1" x14ac:dyDescent="0.2"/>
    <row r="1079" ht="60" customHeight="1" x14ac:dyDescent="0.2"/>
    <row r="1080" ht="60" customHeight="1" x14ac:dyDescent="0.2"/>
    <row r="1081" ht="60" customHeight="1" x14ac:dyDescent="0.2"/>
    <row r="1082" ht="60" customHeight="1" x14ac:dyDescent="0.2"/>
    <row r="1083" ht="60" customHeight="1" x14ac:dyDescent="0.2"/>
    <row r="1084" ht="60" customHeight="1" x14ac:dyDescent="0.2"/>
    <row r="1085" ht="60" customHeight="1" x14ac:dyDescent="0.2"/>
    <row r="1086" ht="60" customHeight="1" x14ac:dyDescent="0.2"/>
    <row r="1087" ht="60" customHeight="1" x14ac:dyDescent="0.2"/>
    <row r="1088" ht="60" customHeight="1" x14ac:dyDescent="0.2"/>
    <row r="1089" ht="60" customHeight="1" x14ac:dyDescent="0.2"/>
    <row r="1090" ht="60" customHeight="1" x14ac:dyDescent="0.2"/>
    <row r="1091" ht="60" customHeight="1" x14ac:dyDescent="0.2"/>
    <row r="1092" ht="60" customHeight="1" x14ac:dyDescent="0.2"/>
    <row r="1093" ht="60" customHeight="1" x14ac:dyDescent="0.2"/>
    <row r="1094" ht="60" customHeight="1" x14ac:dyDescent="0.2"/>
    <row r="1095" ht="60" customHeight="1" x14ac:dyDescent="0.2"/>
    <row r="1096" ht="60" customHeight="1" x14ac:dyDescent="0.2"/>
    <row r="1097" ht="60" customHeight="1" x14ac:dyDescent="0.2"/>
    <row r="1098" ht="60" customHeight="1" x14ac:dyDescent="0.2"/>
    <row r="1099" ht="60" customHeight="1" x14ac:dyDescent="0.2"/>
    <row r="1100" ht="60" customHeight="1" x14ac:dyDescent="0.2"/>
    <row r="1101" ht="60" customHeight="1" x14ac:dyDescent="0.2"/>
    <row r="1102" ht="60" customHeight="1" x14ac:dyDescent="0.2"/>
    <row r="1103" ht="60" customHeight="1" x14ac:dyDescent="0.2"/>
    <row r="1104" ht="60" customHeight="1" x14ac:dyDescent="0.2"/>
    <row r="1105" ht="60" customHeight="1" x14ac:dyDescent="0.2"/>
    <row r="1106" ht="60" customHeight="1" x14ac:dyDescent="0.2"/>
    <row r="1107" ht="60" customHeight="1" x14ac:dyDescent="0.2"/>
    <row r="1108" ht="60" customHeight="1" x14ac:dyDescent="0.2"/>
    <row r="1109" ht="60" customHeight="1" x14ac:dyDescent="0.2"/>
    <row r="1110" ht="60" customHeight="1" x14ac:dyDescent="0.2"/>
    <row r="1111" ht="60" customHeight="1" x14ac:dyDescent="0.2"/>
    <row r="1112" ht="60" customHeight="1" x14ac:dyDescent="0.2"/>
    <row r="1113" ht="60" customHeight="1" x14ac:dyDescent="0.2"/>
    <row r="1114" ht="60" customHeight="1" x14ac:dyDescent="0.2"/>
    <row r="1115" ht="60" customHeight="1" x14ac:dyDescent="0.2"/>
    <row r="1116" ht="60" customHeight="1" x14ac:dyDescent="0.2"/>
    <row r="1117" ht="60" customHeight="1" x14ac:dyDescent="0.2"/>
    <row r="1118" ht="60" customHeight="1" x14ac:dyDescent="0.2"/>
    <row r="1119" ht="60" customHeight="1" x14ac:dyDescent="0.2"/>
    <row r="1120" ht="60" customHeight="1" x14ac:dyDescent="0.2"/>
    <row r="1121" ht="60" customHeight="1" x14ac:dyDescent="0.2"/>
    <row r="1122" ht="60" customHeight="1" x14ac:dyDescent="0.2"/>
    <row r="1123" ht="60" customHeight="1" x14ac:dyDescent="0.2"/>
    <row r="1124" ht="60" customHeight="1" x14ac:dyDescent="0.2"/>
    <row r="1125" ht="60" customHeight="1" x14ac:dyDescent="0.2"/>
    <row r="1126" ht="60" customHeight="1" x14ac:dyDescent="0.2"/>
    <row r="1127" ht="60" customHeight="1" x14ac:dyDescent="0.2"/>
    <row r="1128" ht="60" customHeight="1" x14ac:dyDescent="0.2"/>
    <row r="1129" ht="60" customHeight="1" x14ac:dyDescent="0.2"/>
    <row r="1130" ht="60" customHeight="1" x14ac:dyDescent="0.2"/>
    <row r="1131" ht="60" customHeight="1" x14ac:dyDescent="0.2"/>
    <row r="1132" ht="60" customHeight="1" x14ac:dyDescent="0.2"/>
    <row r="1133" ht="60" customHeight="1" x14ac:dyDescent="0.2"/>
    <row r="1134" ht="60" customHeight="1" x14ac:dyDescent="0.2"/>
    <row r="1135" ht="60" customHeight="1" x14ac:dyDescent="0.2"/>
    <row r="1136" ht="60" customHeight="1" x14ac:dyDescent="0.2"/>
    <row r="1137" ht="60" customHeight="1" x14ac:dyDescent="0.2"/>
    <row r="1138" ht="60" customHeight="1" x14ac:dyDescent="0.2"/>
    <row r="1139" ht="60" customHeight="1" x14ac:dyDescent="0.2"/>
    <row r="1140" ht="60" customHeight="1" x14ac:dyDescent="0.2"/>
    <row r="1141" ht="60" customHeight="1" x14ac:dyDescent="0.2"/>
    <row r="1142" ht="60" customHeight="1" x14ac:dyDescent="0.2"/>
    <row r="1143" ht="60" customHeight="1" x14ac:dyDescent="0.2"/>
    <row r="1144" ht="60" customHeight="1" x14ac:dyDescent="0.2"/>
    <row r="1145" ht="60" customHeight="1" x14ac:dyDescent="0.2"/>
    <row r="1146" ht="60" customHeight="1" x14ac:dyDescent="0.2"/>
    <row r="1147" ht="60" customHeight="1" x14ac:dyDescent="0.2"/>
    <row r="1148" ht="60" customHeight="1" x14ac:dyDescent="0.2"/>
    <row r="1149" ht="60" customHeight="1" x14ac:dyDescent="0.2"/>
    <row r="1150" ht="60" customHeight="1" x14ac:dyDescent="0.2"/>
    <row r="1151" ht="60" customHeight="1" x14ac:dyDescent="0.2"/>
    <row r="1152" ht="60" customHeight="1" x14ac:dyDescent="0.2"/>
    <row r="1153" ht="60" customHeight="1" x14ac:dyDescent="0.2"/>
    <row r="1154" ht="60" customHeight="1" x14ac:dyDescent="0.2"/>
    <row r="1155" ht="60" customHeight="1" x14ac:dyDescent="0.2"/>
    <row r="1156" ht="60" customHeight="1" x14ac:dyDescent="0.2"/>
    <row r="1157" ht="60" customHeight="1" x14ac:dyDescent="0.2"/>
    <row r="1158" ht="60" customHeight="1" x14ac:dyDescent="0.2"/>
    <row r="1159" ht="60" customHeight="1" x14ac:dyDescent="0.2"/>
    <row r="1160" ht="60" customHeight="1" x14ac:dyDescent="0.2"/>
    <row r="1161" ht="60" customHeight="1" x14ac:dyDescent="0.2"/>
    <row r="1162" ht="60" customHeight="1" x14ac:dyDescent="0.2"/>
    <row r="1163" ht="60" customHeight="1" x14ac:dyDescent="0.2"/>
    <row r="1164" ht="60" customHeight="1" x14ac:dyDescent="0.2"/>
    <row r="1165" ht="60" customHeight="1" x14ac:dyDescent="0.2"/>
    <row r="1166" ht="60" customHeight="1" x14ac:dyDescent="0.2"/>
    <row r="1167" ht="60" customHeight="1" x14ac:dyDescent="0.2"/>
    <row r="1168" ht="60" customHeight="1" x14ac:dyDescent="0.2"/>
    <row r="1169" ht="60" customHeight="1" x14ac:dyDescent="0.2"/>
    <row r="1170" ht="60" customHeight="1" x14ac:dyDescent="0.2"/>
    <row r="1171" ht="60" customHeight="1" x14ac:dyDescent="0.2"/>
    <row r="1172" ht="60" customHeight="1" x14ac:dyDescent="0.2"/>
    <row r="1173" ht="60" customHeight="1" x14ac:dyDescent="0.2"/>
    <row r="1174" ht="60" customHeight="1" x14ac:dyDescent="0.2"/>
    <row r="1175" ht="60" customHeight="1" x14ac:dyDescent="0.2"/>
    <row r="1176" ht="60" customHeight="1" x14ac:dyDescent="0.2"/>
    <row r="1177" ht="60" customHeight="1" x14ac:dyDescent="0.2"/>
    <row r="1178" ht="60" customHeight="1" x14ac:dyDescent="0.2"/>
    <row r="1179" ht="60" customHeight="1" x14ac:dyDescent="0.2"/>
    <row r="1180" ht="60" customHeight="1" x14ac:dyDescent="0.2"/>
    <row r="1181" ht="60" customHeight="1" x14ac:dyDescent="0.2"/>
    <row r="1182" ht="60" customHeight="1" x14ac:dyDescent="0.2"/>
    <row r="1183" ht="60" customHeight="1" x14ac:dyDescent="0.2"/>
    <row r="1184" ht="60" customHeight="1" x14ac:dyDescent="0.2"/>
    <row r="1185" ht="60" customHeight="1" x14ac:dyDescent="0.2"/>
    <row r="1186" ht="60" customHeight="1" x14ac:dyDescent="0.2"/>
    <row r="1187" ht="60" customHeight="1" x14ac:dyDescent="0.2"/>
    <row r="1188" ht="60" customHeight="1" x14ac:dyDescent="0.2"/>
    <row r="1189" ht="60" customHeight="1" x14ac:dyDescent="0.2"/>
    <row r="1190" ht="60" customHeight="1" x14ac:dyDescent="0.2"/>
    <row r="1191" ht="60" customHeight="1" x14ac:dyDescent="0.2"/>
    <row r="1192" ht="60" customHeight="1" x14ac:dyDescent="0.2"/>
    <row r="1193" ht="60" customHeight="1" x14ac:dyDescent="0.2"/>
    <row r="1194" ht="60" customHeight="1" x14ac:dyDescent="0.2"/>
    <row r="1195" ht="60" customHeight="1" x14ac:dyDescent="0.2"/>
    <row r="1196" ht="60" customHeight="1" x14ac:dyDescent="0.2"/>
    <row r="1197" ht="60" customHeight="1" x14ac:dyDescent="0.2"/>
    <row r="1198" ht="60" customHeight="1" x14ac:dyDescent="0.2"/>
    <row r="1199" ht="60" customHeight="1" x14ac:dyDescent="0.2"/>
    <row r="1200" ht="60" customHeight="1" x14ac:dyDescent="0.2"/>
    <row r="1201" ht="60" customHeight="1" x14ac:dyDescent="0.2"/>
    <row r="1202" ht="60" customHeight="1" x14ac:dyDescent="0.2"/>
    <row r="1203" ht="60" customHeight="1" x14ac:dyDescent="0.2"/>
    <row r="1204" ht="60" customHeight="1" x14ac:dyDescent="0.2"/>
    <row r="1205" ht="60" customHeight="1" x14ac:dyDescent="0.2"/>
    <row r="1206" ht="60" customHeight="1" x14ac:dyDescent="0.2"/>
    <row r="1207" ht="60" customHeight="1" x14ac:dyDescent="0.2"/>
    <row r="1208" ht="60" customHeight="1" x14ac:dyDescent="0.2"/>
    <row r="1209" ht="60" customHeight="1" x14ac:dyDescent="0.2"/>
    <row r="1210" ht="60" customHeight="1" x14ac:dyDescent="0.2"/>
    <row r="1211" ht="60" customHeight="1" x14ac:dyDescent="0.2"/>
    <row r="1212" ht="60" customHeight="1" x14ac:dyDescent="0.2"/>
    <row r="1213" ht="60" customHeight="1" x14ac:dyDescent="0.2"/>
    <row r="1214" ht="60" customHeight="1" x14ac:dyDescent="0.2"/>
    <row r="1215" ht="60" customHeight="1" x14ac:dyDescent="0.2"/>
    <row r="1216" ht="60" customHeight="1" x14ac:dyDescent="0.2"/>
    <row r="1217" ht="60" customHeight="1" x14ac:dyDescent="0.2"/>
    <row r="1218" ht="60" customHeight="1" x14ac:dyDescent="0.2"/>
    <row r="1219" ht="60" customHeight="1" x14ac:dyDescent="0.2"/>
    <row r="1220" ht="60" customHeight="1" x14ac:dyDescent="0.2"/>
    <row r="1221" ht="60" customHeight="1" x14ac:dyDescent="0.2"/>
    <row r="1222" ht="60" customHeight="1" x14ac:dyDescent="0.2"/>
    <row r="1223" ht="60" customHeight="1" x14ac:dyDescent="0.2"/>
    <row r="1224" ht="60" customHeight="1" x14ac:dyDescent="0.2"/>
    <row r="1225" ht="60" customHeight="1" x14ac:dyDescent="0.2"/>
    <row r="1226" ht="60" customHeight="1" x14ac:dyDescent="0.2"/>
    <row r="1227" ht="60" customHeight="1" x14ac:dyDescent="0.2"/>
    <row r="1228" ht="60" customHeight="1" x14ac:dyDescent="0.2"/>
    <row r="1229" ht="60" customHeight="1" x14ac:dyDescent="0.2"/>
    <row r="1230" ht="60" customHeight="1" x14ac:dyDescent="0.2"/>
    <row r="1231" ht="60" customHeight="1" x14ac:dyDescent="0.2"/>
    <row r="1232" ht="60" customHeight="1" x14ac:dyDescent="0.2"/>
    <row r="1233" ht="60" customHeight="1" x14ac:dyDescent="0.2"/>
    <row r="1234" ht="60" customHeight="1" x14ac:dyDescent="0.2"/>
    <row r="1235" ht="60" customHeight="1" x14ac:dyDescent="0.2"/>
    <row r="1236" ht="60" customHeight="1" x14ac:dyDescent="0.2"/>
    <row r="1237" ht="60" customHeight="1" x14ac:dyDescent="0.2"/>
    <row r="1238" ht="60" customHeight="1" x14ac:dyDescent="0.2"/>
    <row r="1239" ht="60" customHeight="1" x14ac:dyDescent="0.2"/>
    <row r="1240" ht="60" customHeight="1" x14ac:dyDescent="0.2"/>
    <row r="1241" ht="60" customHeight="1" x14ac:dyDescent="0.2"/>
    <row r="1242" ht="60" customHeight="1" x14ac:dyDescent="0.2"/>
    <row r="1243" ht="60" customHeight="1" x14ac:dyDescent="0.2"/>
    <row r="1244" ht="60" customHeight="1" x14ac:dyDescent="0.2"/>
    <row r="1245" ht="60" customHeight="1" x14ac:dyDescent="0.2"/>
    <row r="1246" ht="60" customHeight="1" x14ac:dyDescent="0.2"/>
    <row r="1247" ht="60" customHeight="1" x14ac:dyDescent="0.2"/>
    <row r="1248" ht="60" customHeight="1" x14ac:dyDescent="0.2"/>
    <row r="1249" ht="60" customHeight="1" x14ac:dyDescent="0.2"/>
    <row r="1250" ht="60" customHeight="1" x14ac:dyDescent="0.2"/>
    <row r="1251" ht="60" customHeight="1" x14ac:dyDescent="0.2"/>
    <row r="1252" ht="60" customHeight="1" x14ac:dyDescent="0.2"/>
    <row r="1253" ht="60" customHeight="1" x14ac:dyDescent="0.2"/>
    <row r="1254" ht="60" customHeight="1" x14ac:dyDescent="0.2"/>
    <row r="1255" ht="60" customHeight="1" x14ac:dyDescent="0.2"/>
    <row r="1256" ht="60" customHeight="1" x14ac:dyDescent="0.2"/>
    <row r="1257" ht="60" customHeight="1" x14ac:dyDescent="0.2"/>
    <row r="1258" ht="60" customHeight="1" x14ac:dyDescent="0.2"/>
    <row r="1259" ht="60" customHeight="1" x14ac:dyDescent="0.2"/>
    <row r="1260" ht="60" customHeight="1" x14ac:dyDescent="0.2"/>
    <row r="1261" ht="60" customHeight="1" x14ac:dyDescent="0.2"/>
    <row r="1262" ht="60" customHeight="1" x14ac:dyDescent="0.2"/>
    <row r="1263" ht="60" customHeight="1" x14ac:dyDescent="0.2"/>
    <row r="1264" ht="60" customHeight="1" x14ac:dyDescent="0.2"/>
    <row r="1265" ht="60" customHeight="1" x14ac:dyDescent="0.2"/>
    <row r="1266" ht="60" customHeight="1" x14ac:dyDescent="0.2"/>
    <row r="1267" ht="60" customHeight="1" x14ac:dyDescent="0.2"/>
    <row r="1268" ht="60" customHeight="1" x14ac:dyDescent="0.2"/>
    <row r="1269" ht="60" customHeight="1" x14ac:dyDescent="0.2"/>
    <row r="1270" ht="60" customHeight="1" x14ac:dyDescent="0.2"/>
    <row r="1271" ht="60" customHeight="1" x14ac:dyDescent="0.2"/>
    <row r="1272" ht="60" customHeight="1" x14ac:dyDescent="0.2"/>
    <row r="1273" ht="60" customHeight="1" x14ac:dyDescent="0.2"/>
    <row r="1274" ht="60" customHeight="1" x14ac:dyDescent="0.2"/>
    <row r="1275" ht="60" customHeight="1" x14ac:dyDescent="0.2"/>
    <row r="1276" ht="60" customHeight="1" x14ac:dyDescent="0.2"/>
    <row r="1277" ht="60" customHeight="1" x14ac:dyDescent="0.2"/>
    <row r="1278" ht="60" customHeight="1" x14ac:dyDescent="0.2"/>
    <row r="1279" ht="60" customHeight="1" x14ac:dyDescent="0.2"/>
    <row r="1280" ht="60" customHeight="1" x14ac:dyDescent="0.2"/>
    <row r="1281" ht="60" customHeight="1" x14ac:dyDescent="0.2"/>
    <row r="1282" ht="60" customHeight="1" x14ac:dyDescent="0.2"/>
    <row r="1283" ht="60" customHeight="1" x14ac:dyDescent="0.2"/>
    <row r="1284" ht="60" customHeight="1" x14ac:dyDescent="0.2"/>
    <row r="1285" ht="60" customHeight="1" x14ac:dyDescent="0.2"/>
    <row r="1286" ht="60" customHeight="1" x14ac:dyDescent="0.2"/>
    <row r="1287" ht="60" customHeight="1" x14ac:dyDescent="0.2"/>
    <row r="1288" ht="60" customHeight="1" x14ac:dyDescent="0.2"/>
    <row r="1289" ht="60" customHeight="1" x14ac:dyDescent="0.2"/>
    <row r="1290" ht="60" customHeight="1" x14ac:dyDescent="0.2"/>
    <row r="1291" ht="60" customHeight="1" x14ac:dyDescent="0.2"/>
    <row r="1292" ht="60" customHeight="1" x14ac:dyDescent="0.2"/>
    <row r="1293" ht="60" customHeight="1" x14ac:dyDescent="0.2"/>
    <row r="1294" ht="60" customHeight="1" x14ac:dyDescent="0.2"/>
    <row r="1295" ht="60" customHeight="1" x14ac:dyDescent="0.2"/>
    <row r="1296" ht="60" customHeight="1" x14ac:dyDescent="0.2"/>
    <row r="1297" ht="60" customHeight="1" x14ac:dyDescent="0.2"/>
    <row r="1298" ht="60" customHeight="1" x14ac:dyDescent="0.2"/>
    <row r="1299" ht="60" customHeight="1" x14ac:dyDescent="0.2"/>
    <row r="1300" ht="60" customHeight="1" x14ac:dyDescent="0.2"/>
    <row r="1301" ht="60" customHeight="1" x14ac:dyDescent="0.2"/>
    <row r="1302" ht="60" customHeight="1" x14ac:dyDescent="0.2"/>
    <row r="1303" ht="60" customHeight="1" x14ac:dyDescent="0.2"/>
    <row r="1304" ht="60" customHeight="1" x14ac:dyDescent="0.2"/>
    <row r="1305" ht="60" customHeight="1" x14ac:dyDescent="0.2"/>
    <row r="1306" ht="60" customHeight="1" x14ac:dyDescent="0.2"/>
    <row r="1307" ht="60" customHeight="1" x14ac:dyDescent="0.2"/>
    <row r="1308" ht="60" customHeight="1" x14ac:dyDescent="0.2"/>
    <row r="1309" ht="60" customHeight="1" x14ac:dyDescent="0.2"/>
    <row r="1310" ht="60" customHeight="1" x14ac:dyDescent="0.2"/>
    <row r="1311" ht="60" customHeight="1" x14ac:dyDescent="0.2"/>
    <row r="1312" ht="60" customHeight="1" x14ac:dyDescent="0.2"/>
    <row r="1313" ht="60" customHeight="1" x14ac:dyDescent="0.2"/>
    <row r="1314" ht="60" customHeight="1" x14ac:dyDescent="0.2"/>
    <row r="1315" ht="60" customHeight="1" x14ac:dyDescent="0.2"/>
    <row r="1316" ht="60" customHeight="1" x14ac:dyDescent="0.2"/>
    <row r="1317" ht="60" customHeight="1" x14ac:dyDescent="0.2"/>
    <row r="1318" ht="60" customHeight="1" x14ac:dyDescent="0.2"/>
    <row r="1319" ht="60" customHeight="1" x14ac:dyDescent="0.2"/>
    <row r="1320" ht="60" customHeight="1" x14ac:dyDescent="0.2"/>
    <row r="1321" ht="60" customHeight="1" x14ac:dyDescent="0.2"/>
    <row r="1322" ht="60" customHeight="1" x14ac:dyDescent="0.2"/>
    <row r="1323" ht="60" customHeight="1" x14ac:dyDescent="0.2"/>
    <row r="1324" ht="60" customHeight="1" x14ac:dyDescent="0.2"/>
    <row r="1325" ht="60" customHeight="1" x14ac:dyDescent="0.2"/>
    <row r="1326" ht="60" customHeight="1" x14ac:dyDescent="0.2"/>
    <row r="1327" ht="60" customHeight="1" x14ac:dyDescent="0.2"/>
    <row r="1328" ht="60" customHeight="1" x14ac:dyDescent="0.2"/>
    <row r="1329" ht="60" customHeight="1" x14ac:dyDescent="0.2"/>
    <row r="1330" ht="60" customHeight="1" x14ac:dyDescent="0.2"/>
    <row r="1331" ht="60" customHeight="1" x14ac:dyDescent="0.2"/>
    <row r="1332" ht="60" customHeight="1" x14ac:dyDescent="0.2"/>
    <row r="1333" ht="60" customHeight="1" x14ac:dyDescent="0.2"/>
    <row r="1334" ht="60" customHeight="1" x14ac:dyDescent="0.2"/>
    <row r="1335" ht="60" customHeight="1" x14ac:dyDescent="0.2"/>
    <row r="1336" ht="60" customHeight="1" x14ac:dyDescent="0.2"/>
    <row r="1337" ht="60" customHeight="1" x14ac:dyDescent="0.2"/>
    <row r="1338" ht="60" customHeight="1" x14ac:dyDescent="0.2"/>
    <row r="1339" ht="60" customHeight="1" x14ac:dyDescent="0.2"/>
    <row r="1340" ht="60" customHeight="1" x14ac:dyDescent="0.2"/>
    <row r="1341" ht="60" customHeight="1" x14ac:dyDescent="0.2"/>
    <row r="1342" ht="60" customHeight="1" x14ac:dyDescent="0.2"/>
    <row r="1343" ht="60" customHeight="1" x14ac:dyDescent="0.2"/>
    <row r="1344" ht="60" customHeight="1" x14ac:dyDescent="0.2"/>
    <row r="1345" ht="60" customHeight="1" x14ac:dyDescent="0.2"/>
    <row r="1346" ht="60" customHeight="1" x14ac:dyDescent="0.2"/>
    <row r="1347" ht="60" customHeight="1" x14ac:dyDescent="0.2"/>
    <row r="1348" ht="60" customHeight="1" x14ac:dyDescent="0.2"/>
    <row r="1349" ht="60" customHeight="1" x14ac:dyDescent="0.2"/>
    <row r="1350" ht="60" customHeight="1" x14ac:dyDescent="0.2"/>
    <row r="1351" ht="60" customHeight="1" x14ac:dyDescent="0.2"/>
    <row r="1352" ht="60" customHeight="1" x14ac:dyDescent="0.2"/>
    <row r="1353" ht="60" customHeight="1" x14ac:dyDescent="0.2"/>
    <row r="1354" ht="60" customHeight="1" x14ac:dyDescent="0.2"/>
    <row r="1355" ht="60" customHeight="1" x14ac:dyDescent="0.2"/>
    <row r="1356" ht="60" customHeight="1" x14ac:dyDescent="0.2"/>
    <row r="1357" ht="60" customHeight="1" x14ac:dyDescent="0.2"/>
    <row r="1358" ht="60" customHeight="1" x14ac:dyDescent="0.2"/>
    <row r="1359" ht="60" customHeight="1" x14ac:dyDescent="0.2"/>
    <row r="1360" ht="60" customHeight="1" x14ac:dyDescent="0.2"/>
    <row r="1361" ht="60" customHeight="1" x14ac:dyDescent="0.2"/>
    <row r="1362" ht="60" customHeight="1" x14ac:dyDescent="0.2"/>
    <row r="1363" ht="60" customHeight="1" x14ac:dyDescent="0.2"/>
    <row r="1364" ht="60" customHeight="1" x14ac:dyDescent="0.2"/>
    <row r="1365" ht="60" customHeight="1" x14ac:dyDescent="0.2"/>
    <row r="1366" ht="60" customHeight="1" x14ac:dyDescent="0.2"/>
    <row r="1367" ht="60" customHeight="1" x14ac:dyDescent="0.2"/>
    <row r="1368" ht="60" customHeight="1" x14ac:dyDescent="0.2"/>
    <row r="1369" ht="60" customHeight="1" x14ac:dyDescent="0.2"/>
    <row r="1370" ht="60" customHeight="1" x14ac:dyDescent="0.2"/>
    <row r="1371" ht="60" customHeight="1" x14ac:dyDescent="0.2"/>
    <row r="1372" ht="60" customHeight="1" x14ac:dyDescent="0.2"/>
    <row r="1373" ht="60" customHeight="1" x14ac:dyDescent="0.2"/>
    <row r="1374" ht="60" customHeight="1" x14ac:dyDescent="0.2"/>
    <row r="1375" ht="60" customHeight="1" x14ac:dyDescent="0.2"/>
    <row r="1376" ht="60" customHeight="1" x14ac:dyDescent="0.2"/>
    <row r="1377" ht="60" customHeight="1" x14ac:dyDescent="0.2"/>
    <row r="1378" ht="60" customHeight="1" x14ac:dyDescent="0.2"/>
    <row r="1379" ht="60" customHeight="1" x14ac:dyDescent="0.2"/>
    <row r="1380" ht="60" customHeight="1" x14ac:dyDescent="0.2"/>
    <row r="1381" ht="60" customHeight="1" x14ac:dyDescent="0.2"/>
    <row r="1382" ht="60" customHeight="1" x14ac:dyDescent="0.2"/>
    <row r="1383" ht="60" customHeight="1" x14ac:dyDescent="0.2"/>
    <row r="1384" ht="60" customHeight="1" x14ac:dyDescent="0.2"/>
    <row r="1385" ht="60" customHeight="1" x14ac:dyDescent="0.2"/>
    <row r="1386" ht="60" customHeight="1" x14ac:dyDescent="0.2"/>
    <row r="1387" ht="60" customHeight="1" x14ac:dyDescent="0.2"/>
    <row r="1388" ht="60" customHeight="1" x14ac:dyDescent="0.2"/>
    <row r="1389" ht="60" customHeight="1" x14ac:dyDescent="0.2"/>
    <row r="1390" ht="60" customHeight="1" x14ac:dyDescent="0.2"/>
    <row r="1391" ht="60" customHeight="1" x14ac:dyDescent="0.2"/>
    <row r="1392" ht="60" customHeight="1" x14ac:dyDescent="0.2"/>
    <row r="1393" ht="60" customHeight="1" x14ac:dyDescent="0.2"/>
    <row r="1394" ht="60" customHeight="1" x14ac:dyDescent="0.2"/>
    <row r="1395" ht="60" customHeight="1" x14ac:dyDescent="0.2"/>
    <row r="1396" ht="60" customHeight="1" x14ac:dyDescent="0.2"/>
    <row r="1397" ht="60" customHeight="1" x14ac:dyDescent="0.2"/>
    <row r="1398" ht="60" customHeight="1" x14ac:dyDescent="0.2"/>
    <row r="1399" ht="60" customHeight="1" x14ac:dyDescent="0.2"/>
    <row r="1400" ht="60" customHeight="1" x14ac:dyDescent="0.2"/>
    <row r="1401" ht="60" customHeight="1" x14ac:dyDescent="0.2"/>
    <row r="1402" ht="60" customHeight="1" x14ac:dyDescent="0.2"/>
    <row r="1403" ht="60" customHeight="1" x14ac:dyDescent="0.2"/>
    <row r="1404" ht="60" customHeight="1" x14ac:dyDescent="0.2"/>
    <row r="1405" ht="60" customHeight="1" x14ac:dyDescent="0.2"/>
    <row r="1406" ht="60" customHeight="1" x14ac:dyDescent="0.2"/>
    <row r="1407" ht="60" customHeight="1" x14ac:dyDescent="0.2"/>
    <row r="1408" ht="60" customHeight="1" x14ac:dyDescent="0.2"/>
    <row r="1409" ht="60" customHeight="1" x14ac:dyDescent="0.2"/>
    <row r="1410" ht="60" customHeight="1" x14ac:dyDescent="0.2"/>
    <row r="1411" ht="60" customHeight="1" x14ac:dyDescent="0.2"/>
    <row r="1412" ht="60" customHeight="1" x14ac:dyDescent="0.2"/>
    <row r="1413" ht="60" customHeight="1" x14ac:dyDescent="0.2"/>
    <row r="1414" ht="60" customHeight="1" x14ac:dyDescent="0.2"/>
    <row r="1415" ht="60" customHeight="1" x14ac:dyDescent="0.2"/>
    <row r="1416" ht="60" customHeight="1" x14ac:dyDescent="0.2"/>
    <row r="1417" ht="60" customHeight="1" x14ac:dyDescent="0.2"/>
    <row r="1418" ht="60" customHeight="1" x14ac:dyDescent="0.2"/>
    <row r="1419" ht="60" customHeight="1" x14ac:dyDescent="0.2"/>
    <row r="1420" ht="60" customHeight="1" x14ac:dyDescent="0.2"/>
    <row r="1421" ht="60" customHeight="1" x14ac:dyDescent="0.2"/>
    <row r="1422" ht="60" customHeight="1" x14ac:dyDescent="0.2"/>
    <row r="1423" ht="60" customHeight="1" x14ac:dyDescent="0.2"/>
    <row r="1424" ht="60" customHeight="1" x14ac:dyDescent="0.2"/>
    <row r="1425" ht="60" customHeight="1" x14ac:dyDescent="0.2"/>
    <row r="1426" ht="60" customHeight="1" x14ac:dyDescent="0.2"/>
    <row r="1427" ht="60" customHeight="1" x14ac:dyDescent="0.2"/>
    <row r="1428" ht="60" customHeight="1" x14ac:dyDescent="0.2"/>
    <row r="1429" ht="60" customHeight="1" x14ac:dyDescent="0.2"/>
    <row r="1430" ht="60" customHeight="1" x14ac:dyDescent="0.2"/>
    <row r="1431" ht="60" customHeight="1" x14ac:dyDescent="0.2"/>
    <row r="1432" ht="60" customHeight="1" x14ac:dyDescent="0.2"/>
    <row r="1433" ht="60" customHeight="1" x14ac:dyDescent="0.2"/>
    <row r="1434" ht="60" customHeight="1" x14ac:dyDescent="0.2"/>
    <row r="1435" ht="60" customHeight="1" x14ac:dyDescent="0.2"/>
    <row r="1436" ht="60" customHeight="1" x14ac:dyDescent="0.2"/>
    <row r="1437" ht="60" customHeight="1" x14ac:dyDescent="0.2"/>
    <row r="1438" ht="60" customHeight="1" x14ac:dyDescent="0.2"/>
    <row r="1439" ht="60" customHeight="1" x14ac:dyDescent="0.2"/>
    <row r="1440" ht="60" customHeight="1" x14ac:dyDescent="0.2"/>
    <row r="1441" ht="60" customHeight="1" x14ac:dyDescent="0.2"/>
    <row r="1442" ht="60" customHeight="1" x14ac:dyDescent="0.2"/>
    <row r="1443" ht="60" customHeight="1" x14ac:dyDescent="0.2"/>
    <row r="1444" ht="60" customHeight="1" x14ac:dyDescent="0.2"/>
    <row r="1445" ht="60" customHeight="1" x14ac:dyDescent="0.2"/>
    <row r="1446" ht="60" customHeight="1" x14ac:dyDescent="0.2"/>
    <row r="1447" ht="60" customHeight="1" x14ac:dyDescent="0.2"/>
    <row r="1448" ht="60" customHeight="1" x14ac:dyDescent="0.2"/>
    <row r="1449" ht="60" customHeight="1" x14ac:dyDescent="0.2"/>
    <row r="1450" ht="60" customHeight="1" x14ac:dyDescent="0.2"/>
    <row r="1451" ht="60" customHeight="1" x14ac:dyDescent="0.2"/>
    <row r="1452" ht="60" customHeight="1" x14ac:dyDescent="0.2"/>
    <row r="1453" ht="60" customHeight="1" x14ac:dyDescent="0.2"/>
    <row r="1454" ht="60" customHeight="1" x14ac:dyDescent="0.2"/>
    <row r="1455" ht="60" customHeight="1" x14ac:dyDescent="0.2"/>
    <row r="1456" ht="60" customHeight="1" x14ac:dyDescent="0.2"/>
    <row r="1457" ht="60" customHeight="1" x14ac:dyDescent="0.2"/>
    <row r="1458" ht="60" customHeight="1" x14ac:dyDescent="0.2"/>
    <row r="1459" ht="60" customHeight="1" x14ac:dyDescent="0.2"/>
    <row r="1460" ht="60" customHeight="1" x14ac:dyDescent="0.2"/>
    <row r="1461" ht="60" customHeight="1" x14ac:dyDescent="0.2"/>
    <row r="1462" ht="60" customHeight="1" x14ac:dyDescent="0.2"/>
    <row r="1463" ht="60" customHeight="1" x14ac:dyDescent="0.2"/>
    <row r="1464" ht="60" customHeight="1" x14ac:dyDescent="0.2"/>
    <row r="1465" ht="60" customHeight="1" x14ac:dyDescent="0.2"/>
    <row r="1466" ht="60" customHeight="1" x14ac:dyDescent="0.2"/>
    <row r="1467" ht="60" customHeight="1" x14ac:dyDescent="0.2"/>
    <row r="1468" ht="60" customHeight="1" x14ac:dyDescent="0.2"/>
    <row r="1469" ht="60" customHeight="1" x14ac:dyDescent="0.2"/>
    <row r="1470" ht="60" customHeight="1" x14ac:dyDescent="0.2"/>
    <row r="1471" ht="60" customHeight="1" x14ac:dyDescent="0.2"/>
    <row r="1472" ht="60" customHeight="1" x14ac:dyDescent="0.2"/>
    <row r="1473" ht="60" customHeight="1" x14ac:dyDescent="0.2"/>
    <row r="1474" ht="60" customHeight="1" x14ac:dyDescent="0.2"/>
    <row r="1475" ht="60" customHeight="1" x14ac:dyDescent="0.2"/>
    <row r="1476" ht="60" customHeight="1" x14ac:dyDescent="0.2"/>
    <row r="1477" ht="60" customHeight="1" x14ac:dyDescent="0.2"/>
    <row r="1478" ht="60" customHeight="1" x14ac:dyDescent="0.2"/>
    <row r="1479" ht="60" customHeight="1" x14ac:dyDescent="0.2"/>
    <row r="1480" ht="60" customHeight="1" x14ac:dyDescent="0.2"/>
    <row r="1481" ht="60" customHeight="1" x14ac:dyDescent="0.2"/>
    <row r="1482" ht="60" customHeight="1" x14ac:dyDescent="0.2"/>
    <row r="1483" ht="60" customHeight="1" x14ac:dyDescent="0.2"/>
    <row r="1484" ht="60" customHeight="1" x14ac:dyDescent="0.2"/>
    <row r="1485" ht="60" customHeight="1" x14ac:dyDescent="0.2"/>
    <row r="1486" ht="60" customHeight="1" x14ac:dyDescent="0.2"/>
    <row r="1487" ht="60" customHeight="1" x14ac:dyDescent="0.2"/>
    <row r="1488" ht="60" customHeight="1" x14ac:dyDescent="0.2"/>
    <row r="1489" ht="60" customHeight="1" x14ac:dyDescent="0.2"/>
    <row r="1490" ht="60" customHeight="1" x14ac:dyDescent="0.2"/>
    <row r="1491" ht="60" customHeight="1" x14ac:dyDescent="0.2"/>
    <row r="1492" ht="60" customHeight="1" x14ac:dyDescent="0.2"/>
    <row r="1493" ht="60" customHeight="1" x14ac:dyDescent="0.2"/>
    <row r="1494" ht="60" customHeight="1" x14ac:dyDescent="0.2"/>
    <row r="1495" ht="60" customHeight="1" x14ac:dyDescent="0.2"/>
    <row r="1496" ht="60" customHeight="1" x14ac:dyDescent="0.2"/>
    <row r="1497" ht="60" customHeight="1" x14ac:dyDescent="0.2"/>
    <row r="1498" ht="60" customHeight="1" x14ac:dyDescent="0.2"/>
    <row r="1499" ht="60" customHeight="1" x14ac:dyDescent="0.2"/>
    <row r="1500" ht="60" customHeight="1" x14ac:dyDescent="0.2"/>
    <row r="1501" ht="60" customHeight="1" x14ac:dyDescent="0.2"/>
    <row r="1502" ht="60" customHeight="1" x14ac:dyDescent="0.2"/>
    <row r="1503" ht="60" customHeight="1" x14ac:dyDescent="0.2"/>
    <row r="1504" ht="60" customHeight="1" x14ac:dyDescent="0.2"/>
    <row r="1505" ht="60" customHeight="1" x14ac:dyDescent="0.2"/>
    <row r="1506" ht="60" customHeight="1" x14ac:dyDescent="0.2"/>
    <row r="1507" ht="60" customHeight="1" x14ac:dyDescent="0.2"/>
    <row r="1508" ht="60" customHeight="1" x14ac:dyDescent="0.2"/>
    <row r="1509" ht="60" customHeight="1" x14ac:dyDescent="0.2"/>
    <row r="1510" ht="60" customHeight="1" x14ac:dyDescent="0.2"/>
    <row r="1511" ht="60" customHeight="1" x14ac:dyDescent="0.2"/>
    <row r="1512" ht="60" customHeight="1" x14ac:dyDescent="0.2"/>
    <row r="1513" ht="60" customHeight="1" x14ac:dyDescent="0.2"/>
    <row r="1514" ht="60" customHeight="1" x14ac:dyDescent="0.2"/>
    <row r="1515" ht="60" customHeight="1" x14ac:dyDescent="0.2"/>
    <row r="1516" ht="60" customHeight="1" x14ac:dyDescent="0.2"/>
    <row r="1517" ht="60" customHeight="1" x14ac:dyDescent="0.2"/>
    <row r="1518" ht="60" customHeight="1" x14ac:dyDescent="0.2"/>
    <row r="1519" ht="60" customHeight="1" x14ac:dyDescent="0.2"/>
    <row r="1520" ht="60" customHeight="1" x14ac:dyDescent="0.2"/>
    <row r="1521" ht="60" customHeight="1" x14ac:dyDescent="0.2"/>
    <row r="1522" ht="60" customHeight="1" x14ac:dyDescent="0.2"/>
    <row r="1523" ht="60" customHeight="1" x14ac:dyDescent="0.2"/>
    <row r="1524" ht="60" customHeight="1" x14ac:dyDescent="0.2"/>
    <row r="1525" ht="60" customHeight="1" x14ac:dyDescent="0.2"/>
    <row r="1526" ht="60" customHeight="1" x14ac:dyDescent="0.2"/>
    <row r="1527" ht="60" customHeight="1" x14ac:dyDescent="0.2"/>
    <row r="1528" ht="60" customHeight="1" x14ac:dyDescent="0.2"/>
    <row r="1529" ht="60" customHeight="1" x14ac:dyDescent="0.2"/>
    <row r="1530" ht="60" customHeight="1" x14ac:dyDescent="0.2"/>
    <row r="1531" ht="60" customHeight="1" x14ac:dyDescent="0.2"/>
    <row r="1532" ht="60" customHeight="1" x14ac:dyDescent="0.2"/>
    <row r="1533" ht="60" customHeight="1" x14ac:dyDescent="0.2"/>
    <row r="1534" ht="60" customHeight="1" x14ac:dyDescent="0.2"/>
    <row r="1535" ht="60" customHeight="1" x14ac:dyDescent="0.2"/>
    <row r="1536" ht="60" customHeight="1" x14ac:dyDescent="0.2"/>
    <row r="1537" ht="60" customHeight="1" x14ac:dyDescent="0.2"/>
    <row r="1538" ht="60" customHeight="1" x14ac:dyDescent="0.2"/>
    <row r="1539" ht="60" customHeight="1" x14ac:dyDescent="0.2"/>
    <row r="1540" ht="60" customHeight="1" x14ac:dyDescent="0.2"/>
    <row r="1541" ht="60" customHeight="1" x14ac:dyDescent="0.2"/>
    <row r="1542" ht="60" customHeight="1" x14ac:dyDescent="0.2"/>
    <row r="1543" ht="60" customHeight="1" x14ac:dyDescent="0.2"/>
    <row r="1544" ht="60" customHeight="1" x14ac:dyDescent="0.2"/>
    <row r="1545" ht="60" customHeight="1" x14ac:dyDescent="0.2"/>
    <row r="1546" ht="60" customHeight="1" x14ac:dyDescent="0.2"/>
    <row r="1547" ht="60" customHeight="1" x14ac:dyDescent="0.2"/>
    <row r="1548" ht="60" customHeight="1" x14ac:dyDescent="0.2"/>
    <row r="1549" ht="60" customHeight="1" x14ac:dyDescent="0.2"/>
    <row r="1550" ht="60" customHeight="1" x14ac:dyDescent="0.2"/>
    <row r="1551" ht="60" customHeight="1" x14ac:dyDescent="0.2"/>
    <row r="1552" ht="60" customHeight="1" x14ac:dyDescent="0.2"/>
    <row r="1553" ht="60" customHeight="1" x14ac:dyDescent="0.2"/>
    <row r="1554" ht="60" customHeight="1" x14ac:dyDescent="0.2"/>
    <row r="1555" ht="60" customHeight="1" x14ac:dyDescent="0.2"/>
    <row r="1556" ht="60" customHeight="1" x14ac:dyDescent="0.2"/>
    <row r="1557" ht="60" customHeight="1" x14ac:dyDescent="0.2"/>
    <row r="1558" ht="60" customHeight="1" x14ac:dyDescent="0.2"/>
    <row r="1559" ht="60" customHeight="1" x14ac:dyDescent="0.2"/>
    <row r="1560" ht="60" customHeight="1" x14ac:dyDescent="0.2"/>
    <row r="1561" ht="60" customHeight="1" x14ac:dyDescent="0.2"/>
    <row r="1562" ht="60" customHeight="1" x14ac:dyDescent="0.2"/>
    <row r="1563" ht="60" customHeight="1" x14ac:dyDescent="0.2"/>
    <row r="1564" ht="60" customHeight="1" x14ac:dyDescent="0.2"/>
    <row r="1565" ht="60" customHeight="1" x14ac:dyDescent="0.2"/>
    <row r="1566" ht="60" customHeight="1" x14ac:dyDescent="0.2"/>
    <row r="1567" ht="60" customHeight="1" x14ac:dyDescent="0.2"/>
    <row r="1568" ht="60" customHeight="1" x14ac:dyDescent="0.2"/>
    <row r="1569" ht="60" customHeight="1" x14ac:dyDescent="0.2"/>
    <row r="1570" ht="60" customHeight="1" x14ac:dyDescent="0.2"/>
    <row r="1571" ht="60" customHeight="1" x14ac:dyDescent="0.2"/>
    <row r="1572" ht="60" customHeight="1" x14ac:dyDescent="0.2"/>
    <row r="1573" ht="60" customHeight="1" x14ac:dyDescent="0.2"/>
    <row r="1574" ht="60" customHeight="1" x14ac:dyDescent="0.2"/>
    <row r="1575" ht="60" customHeight="1" x14ac:dyDescent="0.2"/>
    <row r="1576" ht="60" customHeight="1" x14ac:dyDescent="0.2"/>
    <row r="1577" ht="60" customHeight="1" x14ac:dyDescent="0.2"/>
    <row r="1578" ht="60" customHeight="1" x14ac:dyDescent="0.2"/>
    <row r="1579" ht="60" customHeight="1" x14ac:dyDescent="0.2"/>
    <row r="1580" ht="60" customHeight="1" x14ac:dyDescent="0.2"/>
    <row r="1581" ht="60" customHeight="1" x14ac:dyDescent="0.2"/>
    <row r="1582" ht="60" customHeight="1" x14ac:dyDescent="0.2"/>
    <row r="1583" ht="60" customHeight="1" x14ac:dyDescent="0.2"/>
    <row r="1584" ht="60" customHeight="1" x14ac:dyDescent="0.2"/>
    <row r="1585" ht="60" customHeight="1" x14ac:dyDescent="0.2"/>
    <row r="1586" ht="60" customHeight="1" x14ac:dyDescent="0.2"/>
    <row r="1587" ht="60" customHeight="1" x14ac:dyDescent="0.2"/>
    <row r="1588" ht="60" customHeight="1" x14ac:dyDescent="0.2"/>
    <row r="1589" ht="60" customHeight="1" x14ac:dyDescent="0.2"/>
    <row r="1590" ht="60" customHeight="1" x14ac:dyDescent="0.2"/>
    <row r="1591" ht="60" customHeight="1" x14ac:dyDescent="0.2"/>
    <row r="1592" ht="60" customHeight="1" x14ac:dyDescent="0.2"/>
    <row r="1593" ht="60" customHeight="1" x14ac:dyDescent="0.2"/>
    <row r="1594" ht="60" customHeight="1" x14ac:dyDescent="0.2"/>
    <row r="1595" ht="60" customHeight="1" x14ac:dyDescent="0.2"/>
    <row r="1596" ht="60" customHeight="1" x14ac:dyDescent="0.2"/>
    <row r="1597" ht="60" customHeight="1" x14ac:dyDescent="0.2"/>
    <row r="1598" ht="60" customHeight="1" x14ac:dyDescent="0.2"/>
    <row r="1599" ht="60" customHeight="1" x14ac:dyDescent="0.2"/>
    <row r="1600" ht="60" customHeight="1" x14ac:dyDescent="0.2"/>
    <row r="1601" ht="60" customHeight="1" x14ac:dyDescent="0.2"/>
    <row r="1602" ht="60" customHeight="1" x14ac:dyDescent="0.2"/>
    <row r="1603" ht="60" customHeight="1" x14ac:dyDescent="0.2"/>
    <row r="1604" ht="60" customHeight="1" x14ac:dyDescent="0.2"/>
    <row r="1605" ht="60" customHeight="1" x14ac:dyDescent="0.2"/>
    <row r="1606" ht="60" customHeight="1" x14ac:dyDescent="0.2"/>
    <row r="1607" ht="60" customHeight="1" x14ac:dyDescent="0.2"/>
    <row r="1608" ht="60" customHeight="1" x14ac:dyDescent="0.2"/>
    <row r="1609" ht="60" customHeight="1" x14ac:dyDescent="0.2"/>
    <row r="1610" ht="60" customHeight="1" x14ac:dyDescent="0.2"/>
    <row r="1611" ht="60" customHeight="1" x14ac:dyDescent="0.2"/>
    <row r="1612" ht="60" customHeight="1" x14ac:dyDescent="0.2"/>
    <row r="1613" ht="60" customHeight="1" x14ac:dyDescent="0.2"/>
    <row r="1614" ht="60" customHeight="1" x14ac:dyDescent="0.2"/>
    <row r="1615" ht="60" customHeight="1" x14ac:dyDescent="0.2"/>
    <row r="1616" ht="60" customHeight="1" x14ac:dyDescent="0.2"/>
    <row r="1617" ht="60" customHeight="1" x14ac:dyDescent="0.2"/>
    <row r="1618" ht="60" customHeight="1" x14ac:dyDescent="0.2"/>
    <row r="1619" ht="60" customHeight="1" x14ac:dyDescent="0.2"/>
    <row r="1620" ht="60" customHeight="1" x14ac:dyDescent="0.2"/>
    <row r="1621" ht="60" customHeight="1" x14ac:dyDescent="0.2"/>
    <row r="1622" ht="60" customHeight="1" x14ac:dyDescent="0.2"/>
    <row r="1623" ht="60" customHeight="1" x14ac:dyDescent="0.2"/>
  </sheetData>
  <phoneticPr fontId="0" type="noConversion"/>
  <pageMargins left="0.74791666666666667" right="0.74791666666666667" top="0.98402777777777783" bottom="0.98402777777777783" header="0.51180555555555562" footer="0.51180555555555562"/>
  <pageSetup paperSize="9" firstPageNumber="0" orientation="landscape" horizontalDpi="300" verticalDpi="300" r:id="rId1"/>
  <headerFooter alignWithMargins="0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2" tint="-9.9978637043366805E-2"/>
  </sheetPr>
  <dimension ref="B1:B1399"/>
  <sheetViews>
    <sheetView showGridLines="0" showZeros="0" topLeftCell="A13" workbookViewId="0">
      <selection activeCell="B5" sqref="B5"/>
    </sheetView>
  </sheetViews>
  <sheetFormatPr baseColWidth="10" defaultColWidth="11.85546875" defaultRowHeight="12.75" x14ac:dyDescent="0.2"/>
  <cols>
    <col min="1" max="1" width="2.5703125" customWidth="1"/>
    <col min="2" max="2" width="127.28515625" style="1" customWidth="1"/>
    <col min="3" max="3" width="2.28515625" customWidth="1"/>
  </cols>
  <sheetData>
    <row r="1" spans="2:2" ht="3.75" customHeight="1" thickBot="1" x14ac:dyDescent="0.25"/>
    <row r="2" spans="2:2" ht="60" customHeight="1" thickTop="1" thickBot="1" x14ac:dyDescent="0.25">
      <c r="B2" s="2" t="str">
        <f>Overnatting!$B$4</f>
        <v>Ålvundeid grendahus (skolen)</v>
      </c>
    </row>
    <row r="3" spans="2:2" ht="60" customHeight="1" thickTop="1" x14ac:dyDescent="0.35">
      <c r="B3" s="3"/>
    </row>
    <row r="4" spans="2:2" ht="60" customHeight="1" x14ac:dyDescent="0.2">
      <c r="B4" s="4" t="str">
        <f>Overnatting!$C$4</f>
        <v>Storsal</v>
      </c>
    </row>
    <row r="5" spans="2:2" ht="60" customHeight="1" x14ac:dyDescent="0.8">
      <c r="B5" s="5">
        <f>Overnatting!$F$4</f>
        <v>0</v>
      </c>
    </row>
    <row r="6" spans="2:2" ht="60" customHeight="1" x14ac:dyDescent="0.45">
      <c r="B6" s="6">
        <f>Overnatting!$I$4</f>
        <v>0</v>
      </c>
    </row>
    <row r="7" spans="2:2" ht="60" customHeight="1" x14ac:dyDescent="0.5">
      <c r="B7" s="7">
        <f>Overnatting!$G$4</f>
        <v>0</v>
      </c>
    </row>
    <row r="8" spans="2:2" ht="60" customHeight="1" thickBot="1" x14ac:dyDescent="0.25">
      <c r="B8" s="8"/>
    </row>
    <row r="9" spans="2:2" ht="14.25" customHeight="1" thickTop="1" thickBot="1" x14ac:dyDescent="0.25"/>
    <row r="10" spans="2:2" ht="60" customHeight="1" thickTop="1" thickBot="1" x14ac:dyDescent="0.25">
      <c r="B10" s="2" t="str">
        <f>Overnatting!$B$5</f>
        <v>Ålvundeid grendahus (skolen)</v>
      </c>
    </row>
    <row r="11" spans="2:2" ht="60" customHeight="1" thickTop="1" x14ac:dyDescent="0.35">
      <c r="B11" s="3"/>
    </row>
    <row r="12" spans="2:2" ht="60" customHeight="1" x14ac:dyDescent="0.2">
      <c r="B12" s="4" t="str">
        <f>Overnatting!$C$5</f>
        <v>Rom 1</v>
      </c>
    </row>
    <row r="13" spans="2:2" ht="60" customHeight="1" x14ac:dyDescent="0.8">
      <c r="B13" s="5">
        <f>Overnatting!$F$5</f>
        <v>0</v>
      </c>
    </row>
    <row r="14" spans="2:2" ht="60" customHeight="1" x14ac:dyDescent="0.45">
      <c r="B14" s="6">
        <f>Overnatting!$I$5</f>
        <v>0</v>
      </c>
    </row>
    <row r="15" spans="2:2" ht="60" customHeight="1" x14ac:dyDescent="0.5">
      <c r="B15" s="7">
        <f>Overnatting!$G$5</f>
        <v>0</v>
      </c>
    </row>
    <row r="16" spans="2:2" ht="60" customHeight="1" thickBot="1" x14ac:dyDescent="0.25">
      <c r="B16" s="8"/>
    </row>
    <row r="17" spans="2:2" ht="15.75" customHeight="1" thickTop="1" thickBot="1" x14ac:dyDescent="0.25"/>
    <row r="18" spans="2:2" ht="60" customHeight="1" thickTop="1" thickBot="1" x14ac:dyDescent="0.25">
      <c r="B18" s="2" t="str">
        <f>Overnatting!$B$6</f>
        <v>Ålvundeid grendahus (skolen)</v>
      </c>
    </row>
    <row r="19" spans="2:2" ht="60" customHeight="1" thickTop="1" x14ac:dyDescent="0.35">
      <c r="B19" s="3"/>
    </row>
    <row r="20" spans="2:2" ht="60" customHeight="1" x14ac:dyDescent="0.2">
      <c r="B20" s="4" t="str">
        <f>Overnatting!$C$6</f>
        <v>Rom 2</v>
      </c>
    </row>
    <row r="21" spans="2:2" ht="60" customHeight="1" x14ac:dyDescent="0.8">
      <c r="B21" s="5">
        <f>Overnatting!$F$6</f>
        <v>0</v>
      </c>
    </row>
    <row r="22" spans="2:2" ht="60" customHeight="1" x14ac:dyDescent="0.45">
      <c r="B22" s="6">
        <f>Overnatting!$I$6</f>
        <v>0</v>
      </c>
    </row>
    <row r="23" spans="2:2" ht="60" customHeight="1" x14ac:dyDescent="0.5">
      <c r="B23" s="7">
        <f>Overnatting!$G$6</f>
        <v>0</v>
      </c>
    </row>
    <row r="24" spans="2:2" ht="60" customHeight="1" thickBot="1" x14ac:dyDescent="0.25">
      <c r="B24" s="8"/>
    </row>
    <row r="25" spans="2:2" ht="10.5" customHeight="1" thickTop="1" thickBot="1" x14ac:dyDescent="0.25"/>
    <row r="26" spans="2:2" ht="60" customHeight="1" thickTop="1" thickBot="1" x14ac:dyDescent="0.25">
      <c r="B26" s="2" t="str">
        <f>Overnatting!$B$7</f>
        <v>Ålvundeid "bedehus"</v>
      </c>
    </row>
    <row r="27" spans="2:2" ht="60" customHeight="1" thickTop="1" x14ac:dyDescent="0.35">
      <c r="B27" s="3"/>
    </row>
    <row r="28" spans="2:2" ht="60" customHeight="1" x14ac:dyDescent="0.2">
      <c r="B28" s="4">
        <f>Overnatting!$C$7</f>
        <v>0</v>
      </c>
    </row>
    <row r="29" spans="2:2" ht="60" customHeight="1" x14ac:dyDescent="0.8">
      <c r="B29" s="5">
        <f>Overnatting!$F$7</f>
        <v>0</v>
      </c>
    </row>
    <row r="30" spans="2:2" ht="60" customHeight="1" x14ac:dyDescent="0.45">
      <c r="B30" s="6">
        <f>Overnatting!$I$7</f>
        <v>0</v>
      </c>
    </row>
    <row r="31" spans="2:2" ht="60" customHeight="1" x14ac:dyDescent="0.5">
      <c r="B31" s="7">
        <f>Overnatting!$G$7</f>
        <v>0</v>
      </c>
    </row>
    <row r="32" spans="2:2" ht="60" customHeight="1" thickBot="1" x14ac:dyDescent="0.25">
      <c r="B32" s="8"/>
    </row>
    <row r="33" spans="2:2" ht="12" customHeight="1" thickTop="1" thickBot="1" x14ac:dyDescent="0.25"/>
    <row r="34" spans="2:2" ht="60" customHeight="1" thickTop="1" thickBot="1" x14ac:dyDescent="0.25">
      <c r="B34" s="2">
        <f>Overnatting!$B$8</f>
        <v>0</v>
      </c>
    </row>
    <row r="35" spans="2:2" ht="60" customHeight="1" thickTop="1" x14ac:dyDescent="0.35">
      <c r="B35" s="3"/>
    </row>
    <row r="36" spans="2:2" ht="60" customHeight="1" x14ac:dyDescent="0.2">
      <c r="B36" s="4">
        <f>Overnatting!$C$8</f>
        <v>0</v>
      </c>
    </row>
    <row r="37" spans="2:2" ht="60" customHeight="1" x14ac:dyDescent="0.8">
      <c r="B37" s="5">
        <f>Overnatting!$F$8</f>
        <v>0</v>
      </c>
    </row>
    <row r="38" spans="2:2" ht="60" customHeight="1" x14ac:dyDescent="0.45">
      <c r="B38" s="6">
        <f>Overnatting!$I$8</f>
        <v>0</v>
      </c>
    </row>
    <row r="39" spans="2:2" ht="60" customHeight="1" x14ac:dyDescent="0.5">
      <c r="B39" s="7">
        <f>Overnatting!$G$8</f>
        <v>0</v>
      </c>
    </row>
    <row r="40" spans="2:2" ht="60" customHeight="1" thickBot="1" x14ac:dyDescent="0.25">
      <c r="B40" s="8"/>
    </row>
    <row r="41" spans="2:2" ht="10.5" customHeight="1" thickTop="1" x14ac:dyDescent="0.2"/>
    <row r="42" spans="2:2" ht="9.75" customHeight="1" x14ac:dyDescent="0.2"/>
    <row r="43" spans="2:2" s="1" customFormat="1" ht="60" customHeight="1" x14ac:dyDescent="0.2"/>
    <row r="44" spans="2:2" s="1" customFormat="1" ht="60" customHeight="1" x14ac:dyDescent="0.2"/>
    <row r="45" spans="2:2" s="1" customFormat="1" ht="60" customHeight="1" x14ac:dyDescent="0.2"/>
    <row r="46" spans="2:2" s="1" customFormat="1" ht="60" customHeight="1" x14ac:dyDescent="0.2"/>
    <row r="47" spans="2:2" s="1" customFormat="1" ht="60" customHeight="1" x14ac:dyDescent="0.2"/>
    <row r="48" spans="2:2" s="1" customFormat="1" ht="60" customHeight="1" x14ac:dyDescent="0.2"/>
    <row r="49" s="1" customFormat="1" ht="60" customHeight="1" x14ac:dyDescent="0.2"/>
    <row r="50" s="1" customFormat="1" ht="60" customHeight="1" x14ac:dyDescent="0.2"/>
    <row r="51" s="1" customFormat="1" ht="60" customHeight="1" x14ac:dyDescent="0.2"/>
    <row r="52" s="1" customFormat="1" ht="60" customHeight="1" x14ac:dyDescent="0.2"/>
    <row r="53" s="1" customFormat="1" ht="60" customHeight="1" x14ac:dyDescent="0.2"/>
    <row r="54" s="1" customFormat="1" ht="60" customHeight="1" x14ac:dyDescent="0.2"/>
    <row r="55" s="1" customFormat="1" ht="60" customHeight="1" x14ac:dyDescent="0.2"/>
    <row r="56" s="1" customFormat="1" ht="60" customHeight="1" x14ac:dyDescent="0.2"/>
    <row r="57" s="1" customFormat="1" ht="60" customHeight="1" x14ac:dyDescent="0.2"/>
    <row r="58" s="1" customFormat="1" ht="60" customHeight="1" x14ac:dyDescent="0.2"/>
    <row r="59" s="1" customFormat="1" ht="60" customHeight="1" x14ac:dyDescent="0.2"/>
    <row r="60" s="1" customFormat="1" ht="60" customHeight="1" x14ac:dyDescent="0.2"/>
    <row r="61" s="1" customFormat="1" ht="60" customHeight="1" x14ac:dyDescent="0.2"/>
    <row r="62" s="1" customFormat="1" ht="60" customHeight="1" x14ac:dyDescent="0.2"/>
    <row r="63" s="1" customFormat="1" ht="60" customHeight="1" x14ac:dyDescent="0.2"/>
    <row r="64" s="1" customFormat="1" ht="60" customHeight="1" x14ac:dyDescent="0.2"/>
    <row r="65" s="1" customFormat="1" ht="60" customHeight="1" x14ac:dyDescent="0.2"/>
    <row r="66" s="1" customFormat="1" ht="60" customHeight="1" x14ac:dyDescent="0.2"/>
    <row r="67" s="1" customFormat="1" ht="60" customHeight="1" x14ac:dyDescent="0.2"/>
    <row r="68" s="1" customFormat="1" ht="60" customHeight="1" x14ac:dyDescent="0.2"/>
    <row r="69" s="1" customFormat="1" ht="60" customHeight="1" x14ac:dyDescent="0.2"/>
    <row r="70" s="1" customFormat="1" ht="60" customHeight="1" x14ac:dyDescent="0.2"/>
    <row r="71" s="1" customFormat="1" ht="60" customHeight="1" x14ac:dyDescent="0.2"/>
    <row r="72" s="1" customFormat="1" ht="60" customHeight="1" x14ac:dyDescent="0.2"/>
    <row r="73" s="1" customFormat="1" ht="60" customHeight="1" x14ac:dyDescent="0.2"/>
    <row r="74" s="1" customFormat="1" ht="60" customHeight="1" x14ac:dyDescent="0.2"/>
    <row r="75" s="1" customFormat="1" ht="60" customHeight="1" x14ac:dyDescent="0.2"/>
    <row r="76" s="1" customFormat="1" ht="60" customHeight="1" x14ac:dyDescent="0.2"/>
    <row r="77" s="1" customFormat="1" ht="60" customHeight="1" x14ac:dyDescent="0.2"/>
    <row r="78" s="1" customFormat="1" ht="60" customHeight="1" x14ac:dyDescent="0.2"/>
    <row r="79" s="1" customFormat="1" ht="60" customHeight="1" x14ac:dyDescent="0.2"/>
    <row r="80" s="1" customFormat="1" ht="60" customHeight="1" x14ac:dyDescent="0.2"/>
    <row r="81" s="1" customFormat="1" ht="60" customHeight="1" x14ac:dyDescent="0.2"/>
    <row r="82" s="1" customFormat="1" ht="60" customHeight="1" x14ac:dyDescent="0.2"/>
    <row r="83" s="1" customFormat="1" ht="60" customHeight="1" x14ac:dyDescent="0.2"/>
    <row r="84" s="1" customFormat="1" ht="60" customHeight="1" x14ac:dyDescent="0.2"/>
    <row r="85" s="1" customFormat="1" ht="60" customHeight="1" x14ac:dyDescent="0.2"/>
    <row r="86" s="1" customFormat="1" ht="60" customHeight="1" x14ac:dyDescent="0.2"/>
    <row r="87" s="1" customFormat="1" ht="60" customHeight="1" x14ac:dyDescent="0.2"/>
    <row r="88" s="1" customFormat="1" ht="60" customHeight="1" x14ac:dyDescent="0.2"/>
    <row r="89" s="1" customFormat="1" ht="60" customHeight="1" x14ac:dyDescent="0.2"/>
    <row r="90" s="1" customFormat="1" ht="60" customHeight="1" x14ac:dyDescent="0.2"/>
    <row r="91" s="1" customFormat="1" ht="60" customHeight="1" x14ac:dyDescent="0.2"/>
    <row r="92" s="1" customFormat="1" ht="60" customHeight="1" x14ac:dyDescent="0.2"/>
    <row r="93" s="1" customFormat="1" ht="60" customHeight="1" x14ac:dyDescent="0.2"/>
    <row r="94" s="1" customFormat="1" ht="60" customHeight="1" x14ac:dyDescent="0.2"/>
    <row r="95" s="1" customFormat="1" ht="60" customHeight="1" x14ac:dyDescent="0.2"/>
    <row r="96" s="1" customFormat="1" ht="60" customHeight="1" x14ac:dyDescent="0.2"/>
    <row r="97" s="1" customFormat="1" ht="60" customHeight="1" x14ac:dyDescent="0.2"/>
    <row r="98" s="1" customFormat="1" ht="60" customHeight="1" x14ac:dyDescent="0.2"/>
    <row r="99" s="1" customFormat="1" ht="60" customHeight="1" x14ac:dyDescent="0.2"/>
    <row r="100" s="1" customFormat="1" ht="60" customHeight="1" x14ac:dyDescent="0.2"/>
    <row r="101" s="1" customFormat="1" ht="60" customHeight="1" x14ac:dyDescent="0.2"/>
    <row r="102" s="1" customFormat="1" ht="60" customHeight="1" x14ac:dyDescent="0.2"/>
    <row r="103" s="1" customFormat="1" ht="60" customHeight="1" x14ac:dyDescent="0.2"/>
    <row r="104" s="1" customFormat="1" ht="60" customHeight="1" x14ac:dyDescent="0.2"/>
    <row r="105" s="1" customFormat="1" ht="60" customHeight="1" x14ac:dyDescent="0.2"/>
    <row r="106" s="1" customFormat="1" ht="60" customHeight="1" x14ac:dyDescent="0.2"/>
    <row r="107" s="1" customFormat="1" ht="60" customHeight="1" x14ac:dyDescent="0.2"/>
    <row r="108" s="1" customFormat="1" ht="60" customHeight="1" x14ac:dyDescent="0.2"/>
    <row r="109" s="1" customFormat="1" ht="60" customHeight="1" x14ac:dyDescent="0.2"/>
    <row r="110" s="1" customFormat="1" ht="60" customHeight="1" x14ac:dyDescent="0.2"/>
    <row r="111" s="1" customFormat="1" ht="60" customHeight="1" x14ac:dyDescent="0.2"/>
    <row r="112" s="1" customFormat="1" ht="60" customHeight="1" x14ac:dyDescent="0.2"/>
    <row r="113" s="1" customFormat="1" ht="60" customHeight="1" x14ac:dyDescent="0.2"/>
    <row r="114" s="1" customFormat="1" ht="60" customHeight="1" x14ac:dyDescent="0.2"/>
    <row r="115" s="1" customFormat="1" ht="60" customHeight="1" x14ac:dyDescent="0.2"/>
    <row r="116" s="1" customFormat="1" ht="60" customHeight="1" x14ac:dyDescent="0.2"/>
    <row r="117" s="1" customFormat="1" ht="60" customHeight="1" x14ac:dyDescent="0.2"/>
    <row r="118" s="1" customFormat="1" ht="60" customHeight="1" x14ac:dyDescent="0.2"/>
    <row r="119" s="1" customFormat="1" ht="60" customHeight="1" x14ac:dyDescent="0.2"/>
    <row r="120" s="1" customFormat="1" ht="60" customHeight="1" x14ac:dyDescent="0.2"/>
    <row r="121" s="1" customFormat="1" ht="60" customHeight="1" x14ac:dyDescent="0.2"/>
    <row r="122" s="1" customFormat="1" ht="60" customHeight="1" x14ac:dyDescent="0.2"/>
    <row r="123" s="1" customFormat="1" ht="60" customHeight="1" x14ac:dyDescent="0.2"/>
    <row r="124" s="1" customFormat="1" ht="60" customHeight="1" x14ac:dyDescent="0.2"/>
    <row r="125" s="1" customFormat="1" ht="60" customHeight="1" x14ac:dyDescent="0.2"/>
    <row r="126" s="1" customFormat="1" ht="60" customHeight="1" x14ac:dyDescent="0.2"/>
    <row r="127" s="1" customFormat="1" ht="60" customHeight="1" x14ac:dyDescent="0.2"/>
    <row r="128" s="1" customFormat="1" ht="60" customHeight="1" x14ac:dyDescent="0.2"/>
    <row r="129" s="1" customFormat="1" ht="60" customHeight="1" x14ac:dyDescent="0.2"/>
    <row r="130" s="1" customFormat="1" ht="60" customHeight="1" x14ac:dyDescent="0.2"/>
    <row r="131" s="1" customFormat="1" ht="60" customHeight="1" x14ac:dyDescent="0.2"/>
    <row r="132" s="1" customFormat="1" ht="60" customHeight="1" x14ac:dyDescent="0.2"/>
    <row r="133" s="1" customFormat="1" ht="60" customHeight="1" x14ac:dyDescent="0.2"/>
    <row r="134" s="1" customFormat="1" ht="60" customHeight="1" x14ac:dyDescent="0.2"/>
    <row r="135" s="1" customFormat="1" ht="60" customHeight="1" x14ac:dyDescent="0.2"/>
    <row r="136" s="1" customFormat="1" ht="60" customHeight="1" x14ac:dyDescent="0.2"/>
    <row r="137" s="1" customFormat="1" ht="60" customHeight="1" x14ac:dyDescent="0.2"/>
    <row r="138" s="1" customFormat="1" ht="60" customHeight="1" x14ac:dyDescent="0.2"/>
    <row r="139" s="1" customFormat="1" ht="60" customHeight="1" x14ac:dyDescent="0.2"/>
    <row r="140" s="1" customFormat="1" ht="60" customHeight="1" x14ac:dyDescent="0.2"/>
    <row r="141" s="1" customFormat="1" ht="60" customHeight="1" x14ac:dyDescent="0.2"/>
    <row r="142" s="1" customFormat="1" ht="60" customHeight="1" x14ac:dyDescent="0.2"/>
    <row r="143" s="1" customFormat="1" ht="60" customHeight="1" x14ac:dyDescent="0.2"/>
    <row r="144" s="1" customFormat="1" ht="60" customHeight="1" x14ac:dyDescent="0.2"/>
    <row r="145" s="1" customFormat="1" ht="60" customHeight="1" x14ac:dyDescent="0.2"/>
    <row r="146" s="1" customFormat="1" ht="60" customHeight="1" x14ac:dyDescent="0.2"/>
    <row r="147" s="1" customFormat="1" ht="60" customHeight="1" x14ac:dyDescent="0.2"/>
    <row r="148" s="1" customFormat="1" ht="60" customHeight="1" x14ac:dyDescent="0.2"/>
    <row r="149" s="1" customFormat="1" ht="60" customHeight="1" x14ac:dyDescent="0.2"/>
    <row r="150" s="1" customFormat="1" ht="60" customHeight="1" x14ac:dyDescent="0.2"/>
    <row r="151" s="1" customFormat="1" ht="60" customHeight="1" x14ac:dyDescent="0.2"/>
    <row r="152" s="1" customFormat="1" ht="60" customHeight="1" x14ac:dyDescent="0.2"/>
    <row r="153" s="1" customFormat="1" ht="60" customHeight="1" x14ac:dyDescent="0.2"/>
    <row r="154" s="1" customFormat="1" ht="60" customHeight="1" x14ac:dyDescent="0.2"/>
    <row r="155" s="1" customFormat="1" ht="60" customHeight="1" x14ac:dyDescent="0.2"/>
    <row r="156" s="1" customFormat="1" ht="60" customHeight="1" x14ac:dyDescent="0.2"/>
    <row r="157" s="1" customFormat="1" ht="60" customHeight="1" x14ac:dyDescent="0.2"/>
    <row r="158" s="1" customFormat="1" ht="60" customHeight="1" x14ac:dyDescent="0.2"/>
    <row r="159" s="1" customFormat="1" ht="60" customHeight="1" x14ac:dyDescent="0.2"/>
    <row r="160" s="1" customFormat="1" ht="60" customHeight="1" x14ac:dyDescent="0.2"/>
    <row r="161" s="1" customFormat="1" ht="60" customHeight="1" x14ac:dyDescent="0.2"/>
    <row r="162" s="1" customFormat="1" ht="60" customHeight="1" x14ac:dyDescent="0.2"/>
    <row r="163" s="1" customFormat="1" ht="60" customHeight="1" x14ac:dyDescent="0.2"/>
    <row r="164" s="1" customFormat="1" ht="60" customHeight="1" x14ac:dyDescent="0.2"/>
    <row r="165" s="1" customFormat="1" ht="60" customHeight="1" x14ac:dyDescent="0.2"/>
    <row r="166" s="1" customFormat="1" ht="60" customHeight="1" x14ac:dyDescent="0.2"/>
    <row r="167" s="1" customFormat="1" ht="60" customHeight="1" x14ac:dyDescent="0.2"/>
    <row r="168" s="1" customFormat="1" ht="60" customHeight="1" x14ac:dyDescent="0.2"/>
    <row r="169" s="1" customFormat="1" ht="60" customHeight="1" x14ac:dyDescent="0.2"/>
    <row r="170" s="1" customFormat="1" ht="60" customHeight="1" x14ac:dyDescent="0.2"/>
    <row r="171" s="1" customFormat="1" ht="60" customHeight="1" x14ac:dyDescent="0.2"/>
    <row r="172" s="1" customFormat="1" ht="60" customHeight="1" x14ac:dyDescent="0.2"/>
    <row r="173" s="1" customFormat="1" ht="60" customHeight="1" x14ac:dyDescent="0.2"/>
    <row r="174" s="1" customFormat="1" ht="60" customHeight="1" x14ac:dyDescent="0.2"/>
    <row r="175" s="1" customFormat="1" ht="60" customHeight="1" x14ac:dyDescent="0.2"/>
    <row r="176" s="1" customFormat="1" ht="60" customHeight="1" x14ac:dyDescent="0.2"/>
    <row r="177" s="1" customFormat="1" ht="60" customHeight="1" x14ac:dyDescent="0.2"/>
    <row r="178" s="1" customFormat="1" ht="60" customHeight="1" x14ac:dyDescent="0.2"/>
    <row r="179" s="1" customFormat="1" ht="60" customHeight="1" x14ac:dyDescent="0.2"/>
    <row r="180" s="1" customFormat="1" ht="60" customHeight="1" x14ac:dyDescent="0.2"/>
    <row r="181" s="1" customFormat="1" ht="60" customHeight="1" x14ac:dyDescent="0.2"/>
    <row r="182" s="1" customFormat="1" ht="60" customHeight="1" x14ac:dyDescent="0.2"/>
    <row r="183" s="1" customFormat="1" ht="60" customHeight="1" x14ac:dyDescent="0.2"/>
    <row r="184" s="1" customFormat="1" ht="60" customHeight="1" x14ac:dyDescent="0.2"/>
    <row r="185" s="1" customFormat="1" ht="60" customHeight="1" x14ac:dyDescent="0.2"/>
    <row r="186" s="1" customFormat="1" ht="60" customHeight="1" x14ac:dyDescent="0.2"/>
    <row r="187" s="1" customFormat="1" ht="60" customHeight="1" x14ac:dyDescent="0.2"/>
    <row r="188" s="1" customFormat="1" ht="60" customHeight="1" x14ac:dyDescent="0.2"/>
    <row r="189" s="1" customFormat="1" ht="60" customHeight="1" x14ac:dyDescent="0.2"/>
    <row r="190" s="1" customFormat="1" ht="60" customHeight="1" x14ac:dyDescent="0.2"/>
    <row r="191" s="1" customFormat="1" ht="60" customHeight="1" x14ac:dyDescent="0.2"/>
    <row r="192" s="1" customFormat="1" ht="60" customHeight="1" x14ac:dyDescent="0.2"/>
    <row r="193" s="1" customFormat="1" ht="60" customHeight="1" x14ac:dyDescent="0.2"/>
    <row r="194" s="1" customFormat="1" ht="60" customHeight="1" x14ac:dyDescent="0.2"/>
    <row r="195" s="1" customFormat="1" ht="60" customHeight="1" x14ac:dyDescent="0.2"/>
    <row r="196" s="1" customFormat="1" ht="60" customHeight="1" x14ac:dyDescent="0.2"/>
    <row r="197" s="1" customFormat="1" ht="60" customHeight="1" x14ac:dyDescent="0.2"/>
    <row r="198" s="1" customFormat="1" ht="60" customHeight="1" x14ac:dyDescent="0.2"/>
    <row r="199" s="1" customFormat="1" ht="60" customHeight="1" x14ac:dyDescent="0.2"/>
    <row r="200" s="1" customFormat="1" ht="60" customHeight="1" x14ac:dyDescent="0.2"/>
    <row r="201" s="1" customFormat="1" ht="60" customHeight="1" x14ac:dyDescent="0.2"/>
    <row r="202" s="1" customFormat="1" ht="60" customHeight="1" x14ac:dyDescent="0.2"/>
    <row r="203" s="1" customFormat="1" ht="60" customHeight="1" x14ac:dyDescent="0.2"/>
    <row r="204" s="1" customFormat="1" ht="60" customHeight="1" x14ac:dyDescent="0.2"/>
    <row r="205" s="1" customFormat="1" ht="60" customHeight="1" x14ac:dyDescent="0.2"/>
    <row r="206" s="1" customFormat="1" ht="60" customHeight="1" x14ac:dyDescent="0.2"/>
    <row r="207" s="1" customFormat="1" ht="60" customHeight="1" x14ac:dyDescent="0.2"/>
    <row r="208" s="1" customFormat="1" ht="60" customHeight="1" x14ac:dyDescent="0.2"/>
    <row r="209" s="1" customFormat="1" ht="60" customHeight="1" x14ac:dyDescent="0.2"/>
    <row r="210" s="1" customFormat="1" ht="60" customHeight="1" x14ac:dyDescent="0.2"/>
    <row r="211" s="1" customFormat="1" ht="60" customHeight="1" x14ac:dyDescent="0.2"/>
    <row r="212" s="1" customFormat="1" ht="60" customHeight="1" x14ac:dyDescent="0.2"/>
    <row r="213" s="1" customFormat="1" ht="60" customHeight="1" x14ac:dyDescent="0.2"/>
    <row r="214" s="1" customFormat="1" ht="60" customHeight="1" x14ac:dyDescent="0.2"/>
    <row r="215" s="1" customFormat="1" ht="60" customHeight="1" x14ac:dyDescent="0.2"/>
    <row r="216" s="1" customFormat="1" ht="60" customHeight="1" x14ac:dyDescent="0.2"/>
    <row r="217" s="1" customFormat="1" ht="60" customHeight="1" x14ac:dyDescent="0.2"/>
    <row r="218" s="1" customFormat="1" ht="60" customHeight="1" x14ac:dyDescent="0.2"/>
    <row r="219" s="1" customFormat="1" ht="60" customHeight="1" x14ac:dyDescent="0.2"/>
    <row r="220" s="1" customFormat="1" ht="60" customHeight="1" x14ac:dyDescent="0.2"/>
    <row r="221" s="1" customFormat="1" ht="60" customHeight="1" x14ac:dyDescent="0.2"/>
    <row r="222" s="1" customFormat="1" ht="60" customHeight="1" x14ac:dyDescent="0.2"/>
    <row r="223" s="1" customFormat="1" ht="60" customHeight="1" x14ac:dyDescent="0.2"/>
    <row r="224" s="1" customFormat="1" ht="60" customHeight="1" x14ac:dyDescent="0.2"/>
    <row r="225" s="1" customFormat="1" ht="60" customHeight="1" x14ac:dyDescent="0.2"/>
    <row r="226" s="1" customFormat="1" ht="60" customHeight="1" x14ac:dyDescent="0.2"/>
    <row r="227" s="1" customFormat="1" ht="60" customHeight="1" x14ac:dyDescent="0.2"/>
    <row r="228" s="1" customFormat="1" ht="60" customHeight="1" x14ac:dyDescent="0.2"/>
    <row r="229" s="1" customFormat="1" ht="60" customHeight="1" x14ac:dyDescent="0.2"/>
    <row r="230" s="1" customFormat="1" ht="60" customHeight="1" x14ac:dyDescent="0.2"/>
    <row r="231" s="1" customFormat="1" ht="60" customHeight="1" x14ac:dyDescent="0.2"/>
    <row r="232" s="1" customFormat="1" ht="60" customHeight="1" x14ac:dyDescent="0.2"/>
    <row r="233" s="1" customFormat="1" ht="60" customHeight="1" x14ac:dyDescent="0.2"/>
    <row r="234" s="1" customFormat="1" ht="60" customHeight="1" x14ac:dyDescent="0.2"/>
    <row r="235" s="1" customFormat="1" ht="60" customHeight="1" x14ac:dyDescent="0.2"/>
    <row r="236" s="1" customFormat="1" ht="60" customHeight="1" x14ac:dyDescent="0.2"/>
    <row r="237" s="1" customFormat="1" ht="60" customHeight="1" x14ac:dyDescent="0.2"/>
    <row r="238" s="1" customFormat="1" ht="60" customHeight="1" x14ac:dyDescent="0.2"/>
    <row r="239" s="1" customFormat="1" ht="60" customHeight="1" x14ac:dyDescent="0.2"/>
    <row r="240" s="1" customFormat="1" ht="60" customHeight="1" x14ac:dyDescent="0.2"/>
    <row r="241" s="1" customFormat="1" ht="60" customHeight="1" x14ac:dyDescent="0.2"/>
    <row r="242" s="1" customFormat="1" ht="60" customHeight="1" x14ac:dyDescent="0.2"/>
    <row r="243" s="1" customFormat="1" ht="60" customHeight="1" x14ac:dyDescent="0.2"/>
    <row r="244" s="1" customFormat="1" ht="60" customHeight="1" x14ac:dyDescent="0.2"/>
    <row r="245" s="1" customFormat="1" ht="60" customHeight="1" x14ac:dyDescent="0.2"/>
    <row r="246" s="1" customFormat="1" ht="60" customHeight="1" x14ac:dyDescent="0.2"/>
    <row r="247" s="1" customFormat="1" ht="60" customHeight="1" x14ac:dyDescent="0.2"/>
    <row r="248" s="1" customFormat="1" ht="60" customHeight="1" x14ac:dyDescent="0.2"/>
    <row r="249" s="1" customFormat="1" ht="60" customHeight="1" x14ac:dyDescent="0.2"/>
    <row r="250" s="1" customFormat="1" ht="60" customHeight="1" x14ac:dyDescent="0.2"/>
    <row r="251" s="1" customFormat="1" ht="60" customHeight="1" x14ac:dyDescent="0.2"/>
    <row r="252" s="1" customFormat="1" ht="60" customHeight="1" x14ac:dyDescent="0.2"/>
    <row r="253" s="1" customFormat="1" ht="60" customHeight="1" x14ac:dyDescent="0.2"/>
    <row r="254" s="1" customFormat="1" ht="60" customHeight="1" x14ac:dyDescent="0.2"/>
    <row r="255" s="1" customFormat="1" ht="60" customHeight="1" x14ac:dyDescent="0.2"/>
    <row r="256" s="1" customFormat="1" ht="60" customHeight="1" x14ac:dyDescent="0.2"/>
    <row r="257" s="1" customFormat="1" ht="60" customHeight="1" x14ac:dyDescent="0.2"/>
    <row r="258" s="1" customFormat="1" ht="60" customHeight="1" x14ac:dyDescent="0.2"/>
    <row r="259" s="1" customFormat="1" ht="60" customHeight="1" x14ac:dyDescent="0.2"/>
    <row r="260" s="1" customFormat="1" ht="60" customHeight="1" x14ac:dyDescent="0.2"/>
    <row r="261" s="1" customFormat="1" ht="60" customHeight="1" x14ac:dyDescent="0.2"/>
    <row r="262" s="1" customFormat="1" ht="60" customHeight="1" x14ac:dyDescent="0.2"/>
    <row r="263" s="1" customFormat="1" ht="60" customHeight="1" x14ac:dyDescent="0.2"/>
    <row r="264" s="1" customFormat="1" ht="60" customHeight="1" x14ac:dyDescent="0.2"/>
    <row r="265" s="1" customFormat="1" ht="60" customHeight="1" x14ac:dyDescent="0.2"/>
    <row r="266" s="1" customFormat="1" ht="60" customHeight="1" x14ac:dyDescent="0.2"/>
    <row r="267" s="1" customFormat="1" ht="60" customHeight="1" x14ac:dyDescent="0.2"/>
    <row r="268" s="1" customFormat="1" ht="60" customHeight="1" x14ac:dyDescent="0.2"/>
    <row r="269" s="1" customFormat="1" ht="60" customHeight="1" x14ac:dyDescent="0.2"/>
    <row r="270" s="1" customFormat="1" ht="60" customHeight="1" x14ac:dyDescent="0.2"/>
    <row r="271" s="1" customFormat="1" ht="60" customHeight="1" x14ac:dyDescent="0.2"/>
    <row r="272" s="1" customFormat="1" ht="60" customHeight="1" x14ac:dyDescent="0.2"/>
    <row r="273" s="1" customFormat="1" ht="60" customHeight="1" x14ac:dyDescent="0.2"/>
    <row r="274" s="1" customFormat="1" ht="60" customHeight="1" x14ac:dyDescent="0.2"/>
    <row r="275" s="1" customFormat="1" ht="60" customHeight="1" x14ac:dyDescent="0.2"/>
    <row r="276" s="1" customFormat="1" ht="60" customHeight="1" x14ac:dyDescent="0.2"/>
    <row r="277" s="1" customFormat="1" ht="60" customHeight="1" x14ac:dyDescent="0.2"/>
    <row r="278" s="1" customFormat="1" ht="60" customHeight="1" x14ac:dyDescent="0.2"/>
    <row r="279" s="1" customFormat="1" ht="60" customHeight="1" x14ac:dyDescent="0.2"/>
    <row r="280" s="1" customFormat="1" ht="60" customHeight="1" x14ac:dyDescent="0.2"/>
    <row r="281" s="1" customFormat="1" ht="60" customHeight="1" x14ac:dyDescent="0.2"/>
    <row r="282" s="1" customFormat="1" ht="60" customHeight="1" x14ac:dyDescent="0.2"/>
    <row r="283" s="1" customFormat="1" ht="60" customHeight="1" x14ac:dyDescent="0.2"/>
    <row r="284" s="1" customFormat="1" ht="60" customHeight="1" x14ac:dyDescent="0.2"/>
    <row r="285" s="1" customFormat="1" ht="60" customHeight="1" x14ac:dyDescent="0.2"/>
    <row r="286" s="1" customFormat="1" ht="60" customHeight="1" x14ac:dyDescent="0.2"/>
    <row r="287" s="1" customFormat="1" ht="60" customHeight="1" x14ac:dyDescent="0.2"/>
    <row r="288" s="1" customFormat="1" ht="60" customHeight="1" x14ac:dyDescent="0.2"/>
    <row r="289" s="1" customFormat="1" ht="60" customHeight="1" x14ac:dyDescent="0.2"/>
    <row r="290" s="1" customFormat="1" ht="60" customHeight="1" x14ac:dyDescent="0.2"/>
    <row r="291" s="1" customFormat="1" ht="60" customHeight="1" x14ac:dyDescent="0.2"/>
    <row r="292" s="1" customFormat="1" ht="60" customHeight="1" x14ac:dyDescent="0.2"/>
    <row r="293" s="1" customFormat="1" ht="60" customHeight="1" x14ac:dyDescent="0.2"/>
    <row r="294" s="1" customFormat="1" ht="60" customHeight="1" x14ac:dyDescent="0.2"/>
    <row r="295" s="1" customFormat="1" ht="60" customHeight="1" x14ac:dyDescent="0.2"/>
    <row r="296" s="1" customFormat="1" ht="60" customHeight="1" x14ac:dyDescent="0.2"/>
    <row r="297" s="1" customFormat="1" ht="60" customHeight="1" x14ac:dyDescent="0.2"/>
    <row r="298" s="1" customFormat="1" ht="60" customHeight="1" x14ac:dyDescent="0.2"/>
    <row r="299" s="1" customFormat="1" ht="60" customHeight="1" x14ac:dyDescent="0.2"/>
    <row r="300" s="1" customFormat="1" ht="60" customHeight="1" x14ac:dyDescent="0.2"/>
    <row r="301" s="1" customFormat="1" ht="60" customHeight="1" x14ac:dyDescent="0.2"/>
    <row r="302" s="1" customFormat="1" ht="60" customHeight="1" x14ac:dyDescent="0.2"/>
    <row r="303" s="1" customFormat="1" ht="60" customHeight="1" x14ac:dyDescent="0.2"/>
    <row r="304" s="1" customFormat="1" ht="60" customHeight="1" x14ac:dyDescent="0.2"/>
    <row r="305" s="1" customFormat="1" ht="60" customHeight="1" x14ac:dyDescent="0.2"/>
    <row r="306" s="1" customFormat="1" ht="60" customHeight="1" x14ac:dyDescent="0.2"/>
    <row r="307" s="1" customFormat="1" ht="60" customHeight="1" x14ac:dyDescent="0.2"/>
    <row r="308" s="1" customFormat="1" ht="60" customHeight="1" x14ac:dyDescent="0.2"/>
    <row r="309" s="1" customFormat="1" ht="60" customHeight="1" x14ac:dyDescent="0.2"/>
    <row r="310" s="1" customFormat="1" ht="60" customHeight="1" x14ac:dyDescent="0.2"/>
    <row r="311" s="1" customFormat="1" ht="60" customHeight="1" x14ac:dyDescent="0.2"/>
    <row r="312" s="1" customFormat="1" ht="60" customHeight="1" x14ac:dyDescent="0.2"/>
    <row r="313" s="1" customFormat="1" ht="60" customHeight="1" x14ac:dyDescent="0.2"/>
    <row r="314" s="1" customFormat="1" ht="60" customHeight="1" x14ac:dyDescent="0.2"/>
    <row r="315" s="1" customFormat="1" ht="60" customHeight="1" x14ac:dyDescent="0.2"/>
    <row r="316" s="1" customFormat="1" ht="60" customHeight="1" x14ac:dyDescent="0.2"/>
    <row r="317" s="1" customFormat="1" ht="60" customHeight="1" x14ac:dyDescent="0.2"/>
    <row r="318" s="1" customFormat="1" ht="60" customHeight="1" x14ac:dyDescent="0.2"/>
    <row r="319" s="1" customFormat="1" ht="60" customHeight="1" x14ac:dyDescent="0.2"/>
    <row r="320" s="1" customFormat="1" ht="60" customHeight="1" x14ac:dyDescent="0.2"/>
    <row r="321" s="1" customFormat="1" ht="60" customHeight="1" x14ac:dyDescent="0.2"/>
    <row r="322" s="1" customFormat="1" ht="60" customHeight="1" x14ac:dyDescent="0.2"/>
    <row r="323" s="1" customFormat="1" ht="60" customHeight="1" x14ac:dyDescent="0.2"/>
    <row r="324" s="1" customFormat="1" ht="60" customHeight="1" x14ac:dyDescent="0.2"/>
    <row r="325" s="1" customFormat="1" ht="60" customHeight="1" x14ac:dyDescent="0.2"/>
    <row r="326" s="1" customFormat="1" ht="60" customHeight="1" x14ac:dyDescent="0.2"/>
    <row r="327" s="1" customFormat="1" ht="60" customHeight="1" x14ac:dyDescent="0.2"/>
    <row r="328" s="1" customFormat="1" ht="60" customHeight="1" x14ac:dyDescent="0.2"/>
    <row r="329" s="1" customFormat="1" ht="60" customHeight="1" x14ac:dyDescent="0.2"/>
    <row r="330" s="1" customFormat="1" ht="60" customHeight="1" x14ac:dyDescent="0.2"/>
    <row r="331" s="1" customFormat="1" ht="60" customHeight="1" x14ac:dyDescent="0.2"/>
    <row r="332" s="1" customFormat="1" ht="60" customHeight="1" x14ac:dyDescent="0.2"/>
    <row r="333" s="1" customFormat="1" ht="60" customHeight="1" x14ac:dyDescent="0.2"/>
    <row r="334" s="1" customFormat="1" ht="60" customHeight="1" x14ac:dyDescent="0.2"/>
    <row r="335" s="1" customFormat="1" ht="60" customHeight="1" x14ac:dyDescent="0.2"/>
    <row r="336" s="1" customFormat="1" ht="60" customHeight="1" x14ac:dyDescent="0.2"/>
    <row r="337" s="1" customFormat="1" ht="60" customHeight="1" x14ac:dyDescent="0.2"/>
    <row r="338" s="1" customFormat="1" ht="60" customHeight="1" x14ac:dyDescent="0.2"/>
    <row r="339" s="1" customFormat="1" ht="60" customHeight="1" x14ac:dyDescent="0.2"/>
    <row r="340" s="1" customFormat="1" ht="60" customHeight="1" x14ac:dyDescent="0.2"/>
    <row r="341" s="1" customFormat="1" ht="60" customHeight="1" x14ac:dyDescent="0.2"/>
    <row r="342" s="1" customFormat="1" ht="60" customHeight="1" x14ac:dyDescent="0.2"/>
    <row r="343" s="1" customFormat="1" ht="60" customHeight="1" x14ac:dyDescent="0.2"/>
    <row r="344" s="1" customFormat="1" ht="60" customHeight="1" x14ac:dyDescent="0.2"/>
    <row r="345" s="1" customFormat="1" ht="60" customHeight="1" x14ac:dyDescent="0.2"/>
    <row r="346" s="1" customFormat="1" ht="60" customHeight="1" x14ac:dyDescent="0.2"/>
    <row r="347" s="1" customFormat="1" ht="60" customHeight="1" x14ac:dyDescent="0.2"/>
    <row r="348" s="1" customFormat="1" ht="60" customHeight="1" x14ac:dyDescent="0.2"/>
    <row r="349" s="1" customFormat="1" ht="60" customHeight="1" x14ac:dyDescent="0.2"/>
    <row r="350" s="1" customFormat="1" ht="60" customHeight="1" x14ac:dyDescent="0.2"/>
    <row r="351" s="1" customFormat="1" ht="60" customHeight="1" x14ac:dyDescent="0.2"/>
    <row r="352" s="1" customFormat="1" ht="60" customHeight="1" x14ac:dyDescent="0.2"/>
    <row r="353" s="1" customFormat="1" ht="60" customHeight="1" x14ac:dyDescent="0.2"/>
    <row r="354" s="1" customFormat="1" ht="60" customHeight="1" x14ac:dyDescent="0.2"/>
    <row r="355" s="1" customFormat="1" ht="60" customHeight="1" x14ac:dyDescent="0.2"/>
    <row r="356" s="1" customFormat="1" ht="60" customHeight="1" x14ac:dyDescent="0.2"/>
    <row r="357" s="1" customFormat="1" ht="60" customHeight="1" x14ac:dyDescent="0.2"/>
    <row r="358" s="1" customFormat="1" ht="60" customHeight="1" x14ac:dyDescent="0.2"/>
    <row r="359" s="1" customFormat="1" ht="60" customHeight="1" x14ac:dyDescent="0.2"/>
    <row r="360" s="1" customFormat="1" ht="60" customHeight="1" x14ac:dyDescent="0.2"/>
    <row r="361" s="1" customFormat="1" ht="60" customHeight="1" x14ac:dyDescent="0.2"/>
    <row r="362" s="1" customFormat="1" ht="60" customHeight="1" x14ac:dyDescent="0.2"/>
    <row r="363" s="1" customFormat="1" ht="60" customHeight="1" x14ac:dyDescent="0.2"/>
    <row r="364" s="1" customFormat="1" ht="60" customHeight="1" x14ac:dyDescent="0.2"/>
    <row r="365" s="1" customFormat="1" ht="60" customHeight="1" x14ac:dyDescent="0.2"/>
    <row r="366" s="1" customFormat="1" ht="60" customHeight="1" x14ac:dyDescent="0.2"/>
    <row r="367" s="1" customFormat="1" ht="60" customHeight="1" x14ac:dyDescent="0.2"/>
    <row r="368" s="1" customFormat="1" ht="60" customHeight="1" x14ac:dyDescent="0.2"/>
    <row r="369" s="1" customFormat="1" ht="60" customHeight="1" x14ac:dyDescent="0.2"/>
    <row r="370" s="1" customFormat="1" ht="60" customHeight="1" x14ac:dyDescent="0.2"/>
    <row r="371" s="1" customFormat="1" ht="60" customHeight="1" x14ac:dyDescent="0.2"/>
    <row r="372" s="1" customFormat="1" ht="60" customHeight="1" x14ac:dyDescent="0.2"/>
    <row r="373" s="1" customFormat="1" ht="60" customHeight="1" x14ac:dyDescent="0.2"/>
    <row r="374" s="1" customFormat="1" ht="60" customHeight="1" x14ac:dyDescent="0.2"/>
    <row r="375" s="1" customFormat="1" ht="60" customHeight="1" x14ac:dyDescent="0.2"/>
    <row r="376" s="1" customFormat="1" ht="60" customHeight="1" x14ac:dyDescent="0.2"/>
    <row r="377" s="1" customFormat="1" ht="60" customHeight="1" x14ac:dyDescent="0.2"/>
    <row r="378" s="1" customFormat="1" ht="60" customHeight="1" x14ac:dyDescent="0.2"/>
    <row r="379" s="1" customFormat="1" ht="60" customHeight="1" x14ac:dyDescent="0.2"/>
    <row r="380" s="1" customFormat="1" ht="60" customHeight="1" x14ac:dyDescent="0.2"/>
    <row r="381" s="1" customFormat="1" ht="60" customHeight="1" x14ac:dyDescent="0.2"/>
    <row r="382" s="1" customFormat="1" ht="60" customHeight="1" x14ac:dyDescent="0.2"/>
    <row r="383" s="1" customFormat="1" ht="60" customHeight="1" x14ac:dyDescent="0.2"/>
    <row r="384" s="1" customFormat="1" ht="60" customHeight="1" x14ac:dyDescent="0.2"/>
    <row r="385" s="1" customFormat="1" ht="60" customHeight="1" x14ac:dyDescent="0.2"/>
    <row r="386" s="1" customFormat="1" ht="60" customHeight="1" x14ac:dyDescent="0.2"/>
    <row r="387" s="1" customFormat="1" ht="60" customHeight="1" x14ac:dyDescent="0.2"/>
    <row r="388" s="1" customFormat="1" ht="60" customHeight="1" x14ac:dyDescent="0.2"/>
    <row r="389" s="1" customFormat="1" ht="60" customHeight="1" x14ac:dyDescent="0.2"/>
    <row r="390" s="1" customFormat="1" ht="60" customHeight="1" x14ac:dyDescent="0.2"/>
    <row r="391" s="1" customFormat="1" ht="60" customHeight="1" x14ac:dyDescent="0.2"/>
    <row r="392" s="1" customFormat="1" ht="60" customHeight="1" x14ac:dyDescent="0.2"/>
    <row r="393" s="1" customFormat="1" ht="60" customHeight="1" x14ac:dyDescent="0.2"/>
    <row r="394" s="1" customFormat="1" ht="60" customHeight="1" x14ac:dyDescent="0.2"/>
    <row r="395" s="1" customFormat="1" ht="60" customHeight="1" x14ac:dyDescent="0.2"/>
    <row r="396" s="1" customFormat="1" ht="60" customHeight="1" x14ac:dyDescent="0.2"/>
    <row r="397" s="1" customFormat="1" ht="60" customHeight="1" x14ac:dyDescent="0.2"/>
    <row r="398" s="1" customFormat="1" ht="60" customHeight="1" x14ac:dyDescent="0.2"/>
    <row r="399" s="1" customFormat="1" ht="60" customHeight="1" x14ac:dyDescent="0.2"/>
    <row r="400" s="1" customFormat="1" ht="60" customHeight="1" x14ac:dyDescent="0.2"/>
    <row r="401" s="1" customFormat="1" ht="60" customHeight="1" x14ac:dyDescent="0.2"/>
    <row r="402" s="1" customFormat="1" ht="60" customHeight="1" x14ac:dyDescent="0.2"/>
    <row r="403" s="1" customFormat="1" ht="60" customHeight="1" x14ac:dyDescent="0.2"/>
    <row r="404" s="1" customFormat="1" ht="60" customHeight="1" x14ac:dyDescent="0.2"/>
    <row r="405" s="1" customFormat="1" ht="60" customHeight="1" x14ac:dyDescent="0.2"/>
    <row r="406" s="1" customFormat="1" ht="60" customHeight="1" x14ac:dyDescent="0.2"/>
    <row r="407" s="1" customFormat="1" ht="60" customHeight="1" x14ac:dyDescent="0.2"/>
    <row r="408" s="1" customFormat="1" ht="60" customHeight="1" x14ac:dyDescent="0.2"/>
    <row r="409" s="1" customFormat="1" ht="60" customHeight="1" x14ac:dyDescent="0.2"/>
    <row r="410" s="1" customFormat="1" ht="60" customHeight="1" x14ac:dyDescent="0.2"/>
    <row r="411" s="1" customFormat="1" ht="60" customHeight="1" x14ac:dyDescent="0.2"/>
    <row r="412" s="1" customFormat="1" ht="60" customHeight="1" x14ac:dyDescent="0.2"/>
    <row r="413" s="1" customFormat="1" ht="60" customHeight="1" x14ac:dyDescent="0.2"/>
    <row r="414" s="1" customFormat="1" ht="60" customHeight="1" x14ac:dyDescent="0.2"/>
    <row r="415" s="1" customFormat="1" ht="60" customHeight="1" x14ac:dyDescent="0.2"/>
    <row r="416" s="1" customFormat="1" ht="60" customHeight="1" x14ac:dyDescent="0.2"/>
    <row r="417" s="1" customFormat="1" ht="60" customHeight="1" x14ac:dyDescent="0.2"/>
    <row r="418" s="1" customFormat="1" ht="60" customHeight="1" x14ac:dyDescent="0.2"/>
    <row r="419" s="1" customFormat="1" ht="60" customHeight="1" x14ac:dyDescent="0.2"/>
    <row r="420" s="1" customFormat="1" ht="60" customHeight="1" x14ac:dyDescent="0.2"/>
    <row r="421" s="1" customFormat="1" ht="60" customHeight="1" x14ac:dyDescent="0.2"/>
    <row r="422" s="1" customFormat="1" ht="60" customHeight="1" x14ac:dyDescent="0.2"/>
    <row r="423" s="1" customFormat="1" ht="60" customHeight="1" x14ac:dyDescent="0.2"/>
    <row r="424" s="1" customFormat="1" ht="60" customHeight="1" x14ac:dyDescent="0.2"/>
    <row r="425" s="1" customFormat="1" ht="60" customHeight="1" x14ac:dyDescent="0.2"/>
    <row r="426" s="1" customFormat="1" ht="60" customHeight="1" x14ac:dyDescent="0.2"/>
    <row r="427" s="1" customFormat="1" ht="60" customHeight="1" x14ac:dyDescent="0.2"/>
    <row r="428" s="1" customFormat="1" ht="60" customHeight="1" x14ac:dyDescent="0.2"/>
    <row r="429" s="1" customFormat="1" ht="60" customHeight="1" x14ac:dyDescent="0.2"/>
    <row r="430" s="1" customFormat="1" ht="60" customHeight="1" x14ac:dyDescent="0.2"/>
    <row r="431" s="1" customFormat="1" ht="60" customHeight="1" x14ac:dyDescent="0.2"/>
    <row r="432" s="1" customFormat="1" ht="60" customHeight="1" x14ac:dyDescent="0.2"/>
    <row r="433" s="1" customFormat="1" ht="60" customHeight="1" x14ac:dyDescent="0.2"/>
    <row r="434" s="1" customFormat="1" ht="60" customHeight="1" x14ac:dyDescent="0.2"/>
    <row r="435" s="1" customFormat="1" ht="60" customHeight="1" x14ac:dyDescent="0.2"/>
    <row r="436" s="1" customFormat="1" ht="60" customHeight="1" x14ac:dyDescent="0.2"/>
    <row r="437" s="1" customFormat="1" ht="60" customHeight="1" x14ac:dyDescent="0.2"/>
    <row r="438" s="1" customFormat="1" ht="60" customHeight="1" x14ac:dyDescent="0.2"/>
    <row r="439" s="1" customFormat="1" ht="60" customHeight="1" x14ac:dyDescent="0.2"/>
    <row r="440" s="1" customFormat="1" ht="60" customHeight="1" x14ac:dyDescent="0.2"/>
    <row r="441" s="1" customFormat="1" ht="60" customHeight="1" x14ac:dyDescent="0.2"/>
    <row r="442" s="1" customFormat="1" ht="60" customHeight="1" x14ac:dyDescent="0.2"/>
    <row r="443" s="1" customFormat="1" ht="60" customHeight="1" x14ac:dyDescent="0.2"/>
    <row r="444" s="1" customFormat="1" ht="60" customHeight="1" x14ac:dyDescent="0.2"/>
    <row r="445" s="1" customFormat="1" ht="60" customHeight="1" x14ac:dyDescent="0.2"/>
    <row r="446" s="1" customFormat="1" ht="60" customHeight="1" x14ac:dyDescent="0.2"/>
    <row r="447" s="1" customFormat="1" ht="60" customHeight="1" x14ac:dyDescent="0.2"/>
    <row r="448" s="1" customFormat="1" ht="60" customHeight="1" x14ac:dyDescent="0.2"/>
    <row r="449" s="1" customFormat="1" ht="60" customHeight="1" x14ac:dyDescent="0.2"/>
    <row r="450" s="1" customFormat="1" ht="60" customHeight="1" x14ac:dyDescent="0.2"/>
    <row r="451" s="1" customFormat="1" ht="60" customHeight="1" x14ac:dyDescent="0.2"/>
    <row r="452" s="1" customFormat="1" ht="60" customHeight="1" x14ac:dyDescent="0.2"/>
    <row r="453" s="1" customFormat="1" ht="60" customHeight="1" x14ac:dyDescent="0.2"/>
    <row r="454" s="1" customFormat="1" ht="60" customHeight="1" x14ac:dyDescent="0.2"/>
    <row r="455" s="1" customFormat="1" ht="60" customHeight="1" x14ac:dyDescent="0.2"/>
    <row r="456" s="1" customFormat="1" ht="60" customHeight="1" x14ac:dyDescent="0.2"/>
    <row r="457" s="1" customFormat="1" ht="60" customHeight="1" x14ac:dyDescent="0.2"/>
    <row r="458" s="1" customFormat="1" ht="60" customHeight="1" x14ac:dyDescent="0.2"/>
    <row r="459" s="1" customFormat="1" ht="60" customHeight="1" x14ac:dyDescent="0.2"/>
    <row r="460" s="1" customFormat="1" ht="60" customHeight="1" x14ac:dyDescent="0.2"/>
    <row r="461" s="1" customFormat="1" ht="60" customHeight="1" x14ac:dyDescent="0.2"/>
    <row r="462" s="1" customFormat="1" ht="60" customHeight="1" x14ac:dyDescent="0.2"/>
    <row r="463" s="1" customFormat="1" ht="60" customHeight="1" x14ac:dyDescent="0.2"/>
    <row r="464" s="1" customFormat="1" ht="60" customHeight="1" x14ac:dyDescent="0.2"/>
    <row r="465" s="1" customFormat="1" ht="60" customHeight="1" x14ac:dyDescent="0.2"/>
    <row r="466" s="1" customFormat="1" ht="60" customHeight="1" x14ac:dyDescent="0.2"/>
    <row r="467" s="1" customFormat="1" ht="60" customHeight="1" x14ac:dyDescent="0.2"/>
    <row r="468" s="1" customFormat="1" ht="60" customHeight="1" x14ac:dyDescent="0.2"/>
    <row r="469" s="1" customFormat="1" ht="60" customHeight="1" x14ac:dyDescent="0.2"/>
    <row r="470" s="1" customFormat="1" ht="60" customHeight="1" x14ac:dyDescent="0.2"/>
    <row r="471" s="1" customFormat="1" ht="60" customHeight="1" x14ac:dyDescent="0.2"/>
    <row r="472" s="1" customFormat="1" ht="60" customHeight="1" x14ac:dyDescent="0.2"/>
    <row r="473" s="1" customFormat="1" ht="60" customHeight="1" x14ac:dyDescent="0.2"/>
    <row r="474" s="1" customFormat="1" ht="60" customHeight="1" x14ac:dyDescent="0.2"/>
    <row r="475" s="1" customFormat="1" ht="60" customHeight="1" x14ac:dyDescent="0.2"/>
    <row r="476" s="1" customFormat="1" ht="60" customHeight="1" x14ac:dyDescent="0.2"/>
    <row r="477" s="1" customFormat="1" ht="60" customHeight="1" x14ac:dyDescent="0.2"/>
    <row r="478" s="1" customFormat="1" ht="60" customHeight="1" x14ac:dyDescent="0.2"/>
    <row r="479" s="1" customFormat="1" ht="60" customHeight="1" x14ac:dyDescent="0.2"/>
    <row r="480" s="1" customFormat="1" ht="60" customHeight="1" x14ac:dyDescent="0.2"/>
    <row r="481" s="1" customFormat="1" ht="60" customHeight="1" x14ac:dyDescent="0.2"/>
    <row r="482" s="1" customFormat="1" ht="60" customHeight="1" x14ac:dyDescent="0.2"/>
    <row r="483" s="1" customFormat="1" ht="60" customHeight="1" x14ac:dyDescent="0.2"/>
    <row r="484" s="1" customFormat="1" ht="60" customHeight="1" x14ac:dyDescent="0.2"/>
    <row r="485" s="1" customFormat="1" ht="60" customHeight="1" x14ac:dyDescent="0.2"/>
    <row r="486" s="1" customFormat="1" ht="60" customHeight="1" x14ac:dyDescent="0.2"/>
    <row r="487" s="1" customFormat="1" ht="60" customHeight="1" x14ac:dyDescent="0.2"/>
    <row r="488" s="1" customFormat="1" ht="60" customHeight="1" x14ac:dyDescent="0.2"/>
    <row r="489" s="1" customFormat="1" ht="60" customHeight="1" x14ac:dyDescent="0.2"/>
    <row r="490" s="1" customFormat="1" ht="60" customHeight="1" x14ac:dyDescent="0.2"/>
    <row r="491" s="1" customFormat="1" ht="60" customHeight="1" x14ac:dyDescent="0.2"/>
    <row r="492" s="1" customFormat="1" ht="60" customHeight="1" x14ac:dyDescent="0.2"/>
    <row r="493" s="1" customFormat="1" ht="60" customHeight="1" x14ac:dyDescent="0.2"/>
    <row r="494" s="1" customFormat="1" ht="60" customHeight="1" x14ac:dyDescent="0.2"/>
    <row r="495" s="1" customFormat="1" ht="60" customHeight="1" x14ac:dyDescent="0.2"/>
    <row r="496" s="1" customFormat="1" ht="60" customHeight="1" x14ac:dyDescent="0.2"/>
    <row r="497" s="1" customFormat="1" ht="60" customHeight="1" x14ac:dyDescent="0.2"/>
    <row r="498" s="1" customFormat="1" ht="60" customHeight="1" x14ac:dyDescent="0.2"/>
    <row r="499" s="1" customFormat="1" ht="60" customHeight="1" x14ac:dyDescent="0.2"/>
    <row r="500" s="1" customFormat="1" ht="60" customHeight="1" x14ac:dyDescent="0.2"/>
    <row r="501" s="1" customFormat="1" ht="60" customHeight="1" x14ac:dyDescent="0.2"/>
    <row r="502" s="1" customFormat="1" ht="60" customHeight="1" x14ac:dyDescent="0.2"/>
    <row r="503" s="1" customFormat="1" ht="60" customHeight="1" x14ac:dyDescent="0.2"/>
    <row r="504" s="1" customFormat="1" ht="60" customHeight="1" x14ac:dyDescent="0.2"/>
    <row r="505" s="1" customFormat="1" ht="60" customHeight="1" x14ac:dyDescent="0.2"/>
    <row r="506" s="1" customFormat="1" ht="60" customHeight="1" x14ac:dyDescent="0.2"/>
    <row r="507" s="1" customFormat="1" ht="60" customHeight="1" x14ac:dyDescent="0.2"/>
    <row r="508" s="1" customFormat="1" ht="60" customHeight="1" x14ac:dyDescent="0.2"/>
    <row r="509" s="1" customFormat="1" ht="60" customHeight="1" x14ac:dyDescent="0.2"/>
    <row r="510" s="1" customFormat="1" ht="60" customHeight="1" x14ac:dyDescent="0.2"/>
    <row r="511" s="1" customFormat="1" ht="60" customHeight="1" x14ac:dyDescent="0.2"/>
    <row r="512" s="1" customFormat="1" ht="60" customHeight="1" x14ac:dyDescent="0.2"/>
    <row r="513" s="1" customFormat="1" ht="60" customHeight="1" x14ac:dyDescent="0.2"/>
    <row r="514" s="1" customFormat="1" ht="60" customHeight="1" x14ac:dyDescent="0.2"/>
    <row r="515" s="1" customFormat="1" ht="60" customHeight="1" x14ac:dyDescent="0.2"/>
    <row r="516" s="1" customFormat="1" ht="60" customHeight="1" x14ac:dyDescent="0.2"/>
    <row r="517" s="1" customFormat="1" ht="60" customHeight="1" x14ac:dyDescent="0.2"/>
    <row r="518" s="1" customFormat="1" ht="60" customHeight="1" x14ac:dyDescent="0.2"/>
    <row r="519" s="1" customFormat="1" ht="60" customHeight="1" x14ac:dyDescent="0.2"/>
    <row r="520" s="1" customFormat="1" ht="60" customHeight="1" x14ac:dyDescent="0.2"/>
    <row r="521" s="1" customFormat="1" ht="60" customHeight="1" x14ac:dyDescent="0.2"/>
    <row r="522" s="1" customFormat="1" ht="60" customHeight="1" x14ac:dyDescent="0.2"/>
    <row r="523" s="1" customFormat="1" ht="60" customHeight="1" x14ac:dyDescent="0.2"/>
    <row r="524" s="1" customFormat="1" ht="60" customHeight="1" x14ac:dyDescent="0.2"/>
    <row r="525" s="1" customFormat="1" ht="60" customHeight="1" x14ac:dyDescent="0.2"/>
    <row r="526" s="1" customFormat="1" ht="60" customHeight="1" x14ac:dyDescent="0.2"/>
    <row r="527" s="1" customFormat="1" ht="60" customHeight="1" x14ac:dyDescent="0.2"/>
    <row r="528" s="1" customFormat="1" ht="60" customHeight="1" x14ac:dyDescent="0.2"/>
    <row r="529" s="1" customFormat="1" ht="60" customHeight="1" x14ac:dyDescent="0.2"/>
    <row r="530" s="1" customFormat="1" ht="60" customHeight="1" x14ac:dyDescent="0.2"/>
    <row r="531" s="1" customFormat="1" ht="60" customHeight="1" x14ac:dyDescent="0.2"/>
    <row r="532" s="1" customFormat="1" ht="60" customHeight="1" x14ac:dyDescent="0.2"/>
    <row r="533" s="1" customFormat="1" ht="60" customHeight="1" x14ac:dyDescent="0.2"/>
    <row r="534" s="1" customFormat="1" ht="60" customHeight="1" x14ac:dyDescent="0.2"/>
    <row r="535" s="1" customFormat="1" ht="60" customHeight="1" x14ac:dyDescent="0.2"/>
    <row r="536" s="1" customFormat="1" ht="60" customHeight="1" x14ac:dyDescent="0.2"/>
    <row r="537" s="1" customFormat="1" ht="60" customHeight="1" x14ac:dyDescent="0.2"/>
    <row r="538" s="1" customFormat="1" ht="60" customHeight="1" x14ac:dyDescent="0.2"/>
    <row r="539" s="1" customFormat="1" ht="60" customHeight="1" x14ac:dyDescent="0.2"/>
    <row r="540" s="1" customFormat="1" ht="60" customHeight="1" x14ac:dyDescent="0.2"/>
    <row r="541" s="1" customFormat="1" ht="60" customHeight="1" x14ac:dyDescent="0.2"/>
    <row r="542" s="1" customFormat="1" ht="60" customHeight="1" x14ac:dyDescent="0.2"/>
    <row r="543" s="1" customFormat="1" ht="60" customHeight="1" x14ac:dyDescent="0.2"/>
    <row r="544" s="1" customFormat="1" ht="60" customHeight="1" x14ac:dyDescent="0.2"/>
    <row r="545" s="1" customFormat="1" ht="60" customHeight="1" x14ac:dyDescent="0.2"/>
    <row r="546" s="1" customFormat="1" ht="60" customHeight="1" x14ac:dyDescent="0.2"/>
    <row r="547" s="1" customFormat="1" ht="60" customHeight="1" x14ac:dyDescent="0.2"/>
    <row r="548" s="1" customFormat="1" ht="60" customHeight="1" x14ac:dyDescent="0.2"/>
    <row r="549" s="1" customFormat="1" ht="60" customHeight="1" x14ac:dyDescent="0.2"/>
    <row r="550" s="1" customFormat="1" ht="60" customHeight="1" x14ac:dyDescent="0.2"/>
    <row r="551" s="1" customFormat="1" ht="60" customHeight="1" x14ac:dyDescent="0.2"/>
    <row r="552" s="1" customFormat="1" ht="60" customHeight="1" x14ac:dyDescent="0.2"/>
    <row r="553" s="1" customFormat="1" ht="60" customHeight="1" x14ac:dyDescent="0.2"/>
    <row r="554" s="1" customFormat="1" ht="60" customHeight="1" x14ac:dyDescent="0.2"/>
    <row r="555" s="1" customFormat="1" ht="60" customHeight="1" x14ac:dyDescent="0.2"/>
    <row r="556" s="1" customFormat="1" ht="60" customHeight="1" x14ac:dyDescent="0.2"/>
    <row r="557" s="1" customFormat="1" ht="60" customHeight="1" x14ac:dyDescent="0.2"/>
    <row r="558" s="1" customFormat="1" ht="60" customHeight="1" x14ac:dyDescent="0.2"/>
    <row r="559" s="1" customFormat="1" ht="60" customHeight="1" x14ac:dyDescent="0.2"/>
    <row r="560" s="1" customFormat="1" ht="60" customHeight="1" x14ac:dyDescent="0.2"/>
    <row r="561" s="1" customFormat="1" ht="60" customHeight="1" x14ac:dyDescent="0.2"/>
    <row r="562" s="1" customFormat="1" ht="60" customHeight="1" x14ac:dyDescent="0.2"/>
    <row r="563" s="1" customFormat="1" ht="60" customHeight="1" x14ac:dyDescent="0.2"/>
    <row r="564" s="1" customFormat="1" ht="60" customHeight="1" x14ac:dyDescent="0.2"/>
    <row r="565" s="1" customFormat="1" ht="60" customHeight="1" x14ac:dyDescent="0.2"/>
    <row r="566" s="1" customFormat="1" ht="60" customHeight="1" x14ac:dyDescent="0.2"/>
    <row r="567" s="1" customFormat="1" ht="60" customHeight="1" x14ac:dyDescent="0.2"/>
    <row r="568" s="1" customFormat="1" ht="60" customHeight="1" x14ac:dyDescent="0.2"/>
    <row r="569" s="1" customFormat="1" ht="60" customHeight="1" x14ac:dyDescent="0.2"/>
    <row r="570" s="1" customFormat="1" ht="60" customHeight="1" x14ac:dyDescent="0.2"/>
    <row r="571" s="1" customFormat="1" ht="60" customHeight="1" x14ac:dyDescent="0.2"/>
    <row r="572" s="1" customFormat="1" ht="60" customHeight="1" x14ac:dyDescent="0.2"/>
    <row r="573" s="1" customFormat="1" ht="60" customHeight="1" x14ac:dyDescent="0.2"/>
    <row r="574" s="1" customFormat="1" ht="60" customHeight="1" x14ac:dyDescent="0.2"/>
    <row r="575" s="1" customFormat="1" ht="60" customHeight="1" x14ac:dyDescent="0.2"/>
    <row r="576" s="1" customFormat="1" ht="60" customHeight="1" x14ac:dyDescent="0.2"/>
    <row r="577" s="1" customFormat="1" ht="60" customHeight="1" x14ac:dyDescent="0.2"/>
    <row r="578" s="1" customFormat="1" ht="60" customHeight="1" x14ac:dyDescent="0.2"/>
    <row r="579" s="1" customFormat="1" ht="60" customHeight="1" x14ac:dyDescent="0.2"/>
    <row r="580" s="1" customFormat="1" ht="60" customHeight="1" x14ac:dyDescent="0.2"/>
    <row r="581" s="1" customFormat="1" ht="60" customHeight="1" x14ac:dyDescent="0.2"/>
    <row r="582" s="1" customFormat="1" ht="60" customHeight="1" x14ac:dyDescent="0.2"/>
    <row r="583" s="1" customFormat="1" ht="60" customHeight="1" x14ac:dyDescent="0.2"/>
    <row r="584" s="1" customFormat="1" ht="60" customHeight="1" x14ac:dyDescent="0.2"/>
    <row r="585" s="1" customFormat="1" ht="60" customHeight="1" x14ac:dyDescent="0.2"/>
    <row r="586" s="1" customFormat="1" ht="60" customHeight="1" x14ac:dyDescent="0.2"/>
    <row r="587" s="1" customFormat="1" ht="60" customHeight="1" x14ac:dyDescent="0.2"/>
    <row r="588" s="1" customFormat="1" ht="60" customHeight="1" x14ac:dyDescent="0.2"/>
    <row r="589" s="1" customFormat="1" ht="60" customHeight="1" x14ac:dyDescent="0.2"/>
    <row r="590" s="1" customFormat="1" ht="60" customHeight="1" x14ac:dyDescent="0.2"/>
    <row r="591" s="1" customFormat="1" ht="60" customHeight="1" x14ac:dyDescent="0.2"/>
    <row r="592" s="1" customFormat="1" ht="60" customHeight="1" x14ac:dyDescent="0.2"/>
    <row r="593" s="1" customFormat="1" ht="60" customHeight="1" x14ac:dyDescent="0.2"/>
    <row r="594" s="1" customFormat="1" ht="60" customHeight="1" x14ac:dyDescent="0.2"/>
    <row r="595" s="1" customFormat="1" ht="60" customHeight="1" x14ac:dyDescent="0.2"/>
    <row r="596" s="1" customFormat="1" ht="60" customHeight="1" x14ac:dyDescent="0.2"/>
    <row r="597" s="1" customFormat="1" ht="60" customHeight="1" x14ac:dyDescent="0.2"/>
    <row r="598" s="1" customFormat="1" ht="60" customHeight="1" x14ac:dyDescent="0.2"/>
    <row r="599" s="1" customFormat="1" ht="60" customHeight="1" x14ac:dyDescent="0.2"/>
    <row r="600" s="1" customFormat="1" ht="60" customHeight="1" x14ac:dyDescent="0.2"/>
    <row r="601" s="1" customFormat="1" ht="60" customHeight="1" x14ac:dyDescent="0.2"/>
    <row r="602" s="1" customFormat="1" ht="60" customHeight="1" x14ac:dyDescent="0.2"/>
    <row r="603" s="1" customFormat="1" ht="60" customHeight="1" x14ac:dyDescent="0.2"/>
    <row r="604" s="1" customFormat="1" ht="60" customHeight="1" x14ac:dyDescent="0.2"/>
    <row r="605" s="1" customFormat="1" ht="60" customHeight="1" x14ac:dyDescent="0.2"/>
    <row r="606" s="1" customFormat="1" ht="60" customHeight="1" x14ac:dyDescent="0.2"/>
    <row r="607" s="1" customFormat="1" ht="60" customHeight="1" x14ac:dyDescent="0.2"/>
    <row r="608" s="1" customFormat="1" ht="60" customHeight="1" x14ac:dyDescent="0.2"/>
    <row r="609" s="1" customFormat="1" ht="60" customHeight="1" x14ac:dyDescent="0.2"/>
    <row r="610" s="1" customFormat="1" ht="60" customHeight="1" x14ac:dyDescent="0.2"/>
    <row r="611" s="1" customFormat="1" ht="60" customHeight="1" x14ac:dyDescent="0.2"/>
    <row r="612" s="1" customFormat="1" ht="60" customHeight="1" x14ac:dyDescent="0.2"/>
    <row r="613" s="1" customFormat="1" ht="60" customHeight="1" x14ac:dyDescent="0.2"/>
    <row r="614" s="1" customFormat="1" ht="60" customHeight="1" x14ac:dyDescent="0.2"/>
    <row r="615" s="1" customFormat="1" ht="60" customHeight="1" x14ac:dyDescent="0.2"/>
    <row r="616" s="1" customFormat="1" ht="60" customHeight="1" x14ac:dyDescent="0.2"/>
    <row r="617" s="1" customFormat="1" ht="60" customHeight="1" x14ac:dyDescent="0.2"/>
    <row r="618" s="1" customFormat="1" ht="60" customHeight="1" x14ac:dyDescent="0.2"/>
    <row r="619" s="1" customFormat="1" ht="60" customHeight="1" x14ac:dyDescent="0.2"/>
    <row r="620" s="1" customFormat="1" ht="60" customHeight="1" x14ac:dyDescent="0.2"/>
    <row r="621" s="1" customFormat="1" ht="60" customHeight="1" x14ac:dyDescent="0.2"/>
    <row r="622" s="1" customFormat="1" ht="60" customHeight="1" x14ac:dyDescent="0.2"/>
    <row r="623" s="1" customFormat="1" ht="60" customHeight="1" x14ac:dyDescent="0.2"/>
    <row r="624" s="1" customFormat="1" ht="60" customHeight="1" x14ac:dyDescent="0.2"/>
    <row r="625" s="1" customFormat="1" ht="60" customHeight="1" x14ac:dyDescent="0.2"/>
    <row r="626" s="1" customFormat="1" ht="60" customHeight="1" x14ac:dyDescent="0.2"/>
    <row r="627" s="1" customFormat="1" ht="60" customHeight="1" x14ac:dyDescent="0.2"/>
    <row r="628" s="1" customFormat="1" ht="60" customHeight="1" x14ac:dyDescent="0.2"/>
    <row r="629" s="1" customFormat="1" ht="60" customHeight="1" x14ac:dyDescent="0.2"/>
    <row r="630" s="1" customFormat="1" ht="60" customHeight="1" x14ac:dyDescent="0.2"/>
    <row r="631" s="1" customFormat="1" ht="60" customHeight="1" x14ac:dyDescent="0.2"/>
    <row r="632" s="1" customFormat="1" ht="60" customHeight="1" x14ac:dyDescent="0.2"/>
    <row r="633" s="1" customFormat="1" ht="60" customHeight="1" x14ac:dyDescent="0.2"/>
    <row r="634" s="1" customFormat="1" ht="60" customHeight="1" x14ac:dyDescent="0.2"/>
    <row r="635" s="1" customFormat="1" ht="60" customHeight="1" x14ac:dyDescent="0.2"/>
    <row r="636" s="1" customFormat="1" ht="60" customHeight="1" x14ac:dyDescent="0.2"/>
    <row r="637" s="1" customFormat="1" ht="60" customHeight="1" x14ac:dyDescent="0.2"/>
    <row r="638" s="1" customFormat="1" ht="60" customHeight="1" x14ac:dyDescent="0.2"/>
    <row r="639" s="1" customFormat="1" ht="60" customHeight="1" x14ac:dyDescent="0.2"/>
    <row r="640" s="1" customFormat="1" ht="60" customHeight="1" x14ac:dyDescent="0.2"/>
    <row r="641" s="1" customFormat="1" ht="60" customHeight="1" x14ac:dyDescent="0.2"/>
    <row r="642" s="1" customFormat="1" ht="60" customHeight="1" x14ac:dyDescent="0.2"/>
    <row r="643" s="1" customFormat="1" ht="60" customHeight="1" x14ac:dyDescent="0.2"/>
    <row r="644" s="1" customFormat="1" ht="60" customHeight="1" x14ac:dyDescent="0.2"/>
    <row r="645" s="1" customFormat="1" ht="60" customHeight="1" x14ac:dyDescent="0.2"/>
    <row r="646" s="1" customFormat="1" ht="60" customHeight="1" x14ac:dyDescent="0.2"/>
    <row r="647" s="1" customFormat="1" ht="60" customHeight="1" x14ac:dyDescent="0.2"/>
    <row r="648" s="1" customFormat="1" ht="60" customHeight="1" x14ac:dyDescent="0.2"/>
    <row r="649" s="1" customFormat="1" ht="60" customHeight="1" x14ac:dyDescent="0.2"/>
    <row r="650" s="1" customFormat="1" ht="60" customHeight="1" x14ac:dyDescent="0.2"/>
    <row r="651" s="1" customFormat="1" ht="60" customHeight="1" x14ac:dyDescent="0.2"/>
    <row r="652" s="1" customFormat="1" ht="60" customHeight="1" x14ac:dyDescent="0.2"/>
    <row r="653" s="1" customFormat="1" ht="60" customHeight="1" x14ac:dyDescent="0.2"/>
    <row r="654" s="1" customFormat="1" ht="60" customHeight="1" x14ac:dyDescent="0.2"/>
    <row r="655" s="1" customFormat="1" ht="60" customHeight="1" x14ac:dyDescent="0.2"/>
    <row r="656" s="1" customFormat="1" ht="60" customHeight="1" x14ac:dyDescent="0.2"/>
    <row r="657" s="1" customFormat="1" ht="60" customHeight="1" x14ac:dyDescent="0.2"/>
    <row r="658" s="1" customFormat="1" ht="60" customHeight="1" x14ac:dyDescent="0.2"/>
    <row r="659" s="1" customFormat="1" ht="60" customHeight="1" x14ac:dyDescent="0.2"/>
    <row r="660" s="1" customFormat="1" ht="60" customHeight="1" x14ac:dyDescent="0.2"/>
    <row r="661" s="1" customFormat="1" ht="60" customHeight="1" x14ac:dyDescent="0.2"/>
    <row r="662" s="1" customFormat="1" ht="60" customHeight="1" x14ac:dyDescent="0.2"/>
    <row r="663" s="1" customFormat="1" ht="60" customHeight="1" x14ac:dyDescent="0.2"/>
    <row r="664" s="1" customFormat="1" ht="60" customHeight="1" x14ac:dyDescent="0.2"/>
    <row r="665" s="1" customFormat="1" ht="60" customHeight="1" x14ac:dyDescent="0.2"/>
    <row r="666" s="1" customFormat="1" ht="60" customHeight="1" x14ac:dyDescent="0.2"/>
    <row r="667" s="1" customFormat="1" ht="60" customHeight="1" x14ac:dyDescent="0.2"/>
    <row r="668" s="1" customFormat="1" ht="60" customHeight="1" x14ac:dyDescent="0.2"/>
    <row r="669" s="1" customFormat="1" ht="60" customHeight="1" x14ac:dyDescent="0.2"/>
    <row r="670" s="1" customFormat="1" ht="60" customHeight="1" x14ac:dyDescent="0.2"/>
    <row r="671" s="1" customFormat="1" ht="60" customHeight="1" x14ac:dyDescent="0.2"/>
    <row r="672" s="1" customFormat="1" ht="60" customHeight="1" x14ac:dyDescent="0.2"/>
    <row r="673" s="1" customFormat="1" ht="60" customHeight="1" x14ac:dyDescent="0.2"/>
    <row r="674" s="1" customFormat="1" ht="60" customHeight="1" x14ac:dyDescent="0.2"/>
    <row r="675" s="1" customFormat="1" ht="60" customHeight="1" x14ac:dyDescent="0.2"/>
    <row r="676" s="1" customFormat="1" ht="60" customHeight="1" x14ac:dyDescent="0.2"/>
    <row r="677" s="1" customFormat="1" ht="60" customHeight="1" x14ac:dyDescent="0.2"/>
    <row r="678" s="1" customFormat="1" ht="60" customHeight="1" x14ac:dyDescent="0.2"/>
    <row r="679" s="1" customFormat="1" ht="60" customHeight="1" x14ac:dyDescent="0.2"/>
    <row r="680" s="1" customFormat="1" ht="60" customHeight="1" x14ac:dyDescent="0.2"/>
    <row r="681" s="1" customFormat="1" ht="60" customHeight="1" x14ac:dyDescent="0.2"/>
    <row r="682" s="1" customFormat="1" ht="60" customHeight="1" x14ac:dyDescent="0.2"/>
    <row r="683" s="1" customFormat="1" ht="60" customHeight="1" x14ac:dyDescent="0.2"/>
    <row r="684" s="1" customFormat="1" ht="60" customHeight="1" x14ac:dyDescent="0.2"/>
    <row r="685" s="1" customFormat="1" ht="60" customHeight="1" x14ac:dyDescent="0.2"/>
    <row r="686" s="1" customFormat="1" ht="60" customHeight="1" x14ac:dyDescent="0.2"/>
    <row r="687" s="1" customFormat="1" ht="60" customHeight="1" x14ac:dyDescent="0.2"/>
    <row r="688" s="1" customFormat="1" ht="60" customHeight="1" x14ac:dyDescent="0.2"/>
    <row r="689" s="1" customFormat="1" ht="60" customHeight="1" x14ac:dyDescent="0.2"/>
    <row r="690" s="1" customFormat="1" ht="60" customHeight="1" x14ac:dyDescent="0.2"/>
    <row r="691" s="1" customFormat="1" ht="60" customHeight="1" x14ac:dyDescent="0.2"/>
    <row r="692" s="1" customFormat="1" ht="60" customHeight="1" x14ac:dyDescent="0.2"/>
    <row r="693" s="1" customFormat="1" ht="60" customHeight="1" x14ac:dyDescent="0.2"/>
    <row r="694" s="1" customFormat="1" ht="60" customHeight="1" x14ac:dyDescent="0.2"/>
    <row r="695" s="1" customFormat="1" ht="60" customHeight="1" x14ac:dyDescent="0.2"/>
    <row r="696" s="1" customFormat="1" ht="60" customHeight="1" x14ac:dyDescent="0.2"/>
    <row r="697" s="1" customFormat="1" ht="60" customHeight="1" x14ac:dyDescent="0.2"/>
    <row r="698" s="1" customFormat="1" ht="60" customHeight="1" x14ac:dyDescent="0.2"/>
    <row r="699" s="1" customFormat="1" ht="60" customHeight="1" x14ac:dyDescent="0.2"/>
    <row r="700" s="1" customFormat="1" ht="60" customHeight="1" x14ac:dyDescent="0.2"/>
    <row r="701" s="1" customFormat="1" ht="60" customHeight="1" x14ac:dyDescent="0.2"/>
    <row r="702" s="1" customFormat="1" ht="60" customHeight="1" x14ac:dyDescent="0.2"/>
    <row r="703" s="1" customFormat="1" ht="60" customHeight="1" x14ac:dyDescent="0.2"/>
    <row r="704" s="1" customFormat="1" ht="60" customHeight="1" x14ac:dyDescent="0.2"/>
    <row r="705" s="1" customFormat="1" ht="60" customHeight="1" x14ac:dyDescent="0.2"/>
    <row r="706" s="1" customFormat="1" ht="60" customHeight="1" x14ac:dyDescent="0.2"/>
    <row r="707" s="1" customFormat="1" ht="60" customHeight="1" x14ac:dyDescent="0.2"/>
    <row r="708" s="1" customFormat="1" ht="60" customHeight="1" x14ac:dyDescent="0.2"/>
    <row r="709" s="1" customFormat="1" ht="60" customHeight="1" x14ac:dyDescent="0.2"/>
    <row r="710" s="1" customFormat="1" ht="60" customHeight="1" x14ac:dyDescent="0.2"/>
    <row r="711" s="1" customFormat="1" ht="60" customHeight="1" x14ac:dyDescent="0.2"/>
    <row r="712" s="1" customFormat="1" ht="60" customHeight="1" x14ac:dyDescent="0.2"/>
    <row r="713" s="1" customFormat="1" ht="60" customHeight="1" x14ac:dyDescent="0.2"/>
    <row r="714" s="1" customFormat="1" ht="60" customHeight="1" x14ac:dyDescent="0.2"/>
    <row r="715" s="1" customFormat="1" ht="60" customHeight="1" x14ac:dyDescent="0.2"/>
    <row r="716" s="1" customFormat="1" ht="60" customHeight="1" x14ac:dyDescent="0.2"/>
    <row r="717" s="1" customFormat="1" ht="60" customHeight="1" x14ac:dyDescent="0.2"/>
    <row r="718" s="1" customFormat="1" ht="60" customHeight="1" x14ac:dyDescent="0.2"/>
    <row r="719" s="1" customFormat="1" ht="60" customHeight="1" x14ac:dyDescent="0.2"/>
    <row r="720" s="1" customFormat="1" ht="60" customHeight="1" x14ac:dyDescent="0.2"/>
    <row r="721" s="1" customFormat="1" ht="60" customHeight="1" x14ac:dyDescent="0.2"/>
    <row r="722" s="1" customFormat="1" ht="60" customHeight="1" x14ac:dyDescent="0.2"/>
    <row r="723" s="1" customFormat="1" ht="60" customHeight="1" x14ac:dyDescent="0.2"/>
    <row r="724" s="1" customFormat="1" ht="60" customHeight="1" x14ac:dyDescent="0.2"/>
    <row r="725" s="1" customFormat="1" ht="60" customHeight="1" x14ac:dyDescent="0.2"/>
    <row r="726" s="1" customFormat="1" ht="60" customHeight="1" x14ac:dyDescent="0.2"/>
    <row r="727" s="1" customFormat="1" ht="60" customHeight="1" x14ac:dyDescent="0.2"/>
    <row r="728" s="1" customFormat="1" ht="60" customHeight="1" x14ac:dyDescent="0.2"/>
    <row r="729" s="1" customFormat="1" ht="60" customHeight="1" x14ac:dyDescent="0.2"/>
    <row r="730" s="1" customFormat="1" ht="60" customHeight="1" x14ac:dyDescent="0.2"/>
    <row r="731" s="1" customFormat="1" ht="60" customHeight="1" x14ac:dyDescent="0.2"/>
    <row r="732" s="1" customFormat="1" ht="60" customHeight="1" x14ac:dyDescent="0.2"/>
    <row r="733" s="1" customFormat="1" ht="60" customHeight="1" x14ac:dyDescent="0.2"/>
    <row r="734" s="1" customFormat="1" ht="60" customHeight="1" x14ac:dyDescent="0.2"/>
    <row r="735" s="1" customFormat="1" ht="60" customHeight="1" x14ac:dyDescent="0.2"/>
    <row r="736" s="1" customFormat="1" ht="60" customHeight="1" x14ac:dyDescent="0.2"/>
    <row r="737" s="1" customFormat="1" ht="60" customHeight="1" x14ac:dyDescent="0.2"/>
    <row r="738" s="1" customFormat="1" ht="60" customHeight="1" x14ac:dyDescent="0.2"/>
    <row r="739" s="1" customFormat="1" ht="60" customHeight="1" x14ac:dyDescent="0.2"/>
    <row r="740" s="1" customFormat="1" ht="60" customHeight="1" x14ac:dyDescent="0.2"/>
    <row r="741" s="1" customFormat="1" ht="60" customHeight="1" x14ac:dyDescent="0.2"/>
    <row r="742" s="1" customFormat="1" ht="60" customHeight="1" x14ac:dyDescent="0.2"/>
    <row r="743" s="1" customFormat="1" ht="60" customHeight="1" x14ac:dyDescent="0.2"/>
    <row r="744" s="1" customFormat="1" ht="60" customHeight="1" x14ac:dyDescent="0.2"/>
    <row r="745" s="1" customFormat="1" ht="60" customHeight="1" x14ac:dyDescent="0.2"/>
    <row r="746" s="1" customFormat="1" ht="60" customHeight="1" x14ac:dyDescent="0.2"/>
    <row r="747" s="1" customFormat="1" ht="60" customHeight="1" x14ac:dyDescent="0.2"/>
    <row r="748" s="1" customFormat="1" ht="60" customHeight="1" x14ac:dyDescent="0.2"/>
    <row r="749" s="1" customFormat="1" ht="60" customHeight="1" x14ac:dyDescent="0.2"/>
    <row r="750" s="1" customFormat="1" ht="60" customHeight="1" x14ac:dyDescent="0.2"/>
    <row r="751" s="1" customFormat="1" ht="60" customHeight="1" x14ac:dyDescent="0.2"/>
    <row r="752" s="1" customFormat="1" ht="60" customHeight="1" x14ac:dyDescent="0.2"/>
    <row r="753" s="1" customFormat="1" ht="60" customHeight="1" x14ac:dyDescent="0.2"/>
    <row r="754" s="1" customFormat="1" ht="60" customHeight="1" x14ac:dyDescent="0.2"/>
    <row r="755" s="1" customFormat="1" ht="60" customHeight="1" x14ac:dyDescent="0.2"/>
    <row r="756" s="1" customFormat="1" ht="60" customHeight="1" x14ac:dyDescent="0.2"/>
    <row r="757" s="1" customFormat="1" ht="60" customHeight="1" x14ac:dyDescent="0.2"/>
    <row r="758" s="1" customFormat="1" ht="60" customHeight="1" x14ac:dyDescent="0.2"/>
    <row r="759" s="1" customFormat="1" ht="60" customHeight="1" x14ac:dyDescent="0.2"/>
    <row r="760" s="1" customFormat="1" ht="60" customHeight="1" x14ac:dyDescent="0.2"/>
    <row r="761" s="1" customFormat="1" ht="60" customHeight="1" x14ac:dyDescent="0.2"/>
    <row r="762" s="1" customFormat="1" ht="60" customHeight="1" x14ac:dyDescent="0.2"/>
    <row r="763" s="1" customFormat="1" ht="60" customHeight="1" x14ac:dyDescent="0.2"/>
    <row r="764" s="1" customFormat="1" ht="60" customHeight="1" x14ac:dyDescent="0.2"/>
    <row r="765" s="1" customFormat="1" ht="60" customHeight="1" x14ac:dyDescent="0.2"/>
    <row r="766" s="1" customFormat="1" ht="60" customHeight="1" x14ac:dyDescent="0.2"/>
    <row r="767" s="1" customFormat="1" ht="60" customHeight="1" x14ac:dyDescent="0.2"/>
    <row r="768" s="1" customFormat="1" ht="60" customHeight="1" x14ac:dyDescent="0.2"/>
    <row r="769" s="1" customFormat="1" ht="60" customHeight="1" x14ac:dyDescent="0.2"/>
    <row r="770" s="1" customFormat="1" ht="60" customHeight="1" x14ac:dyDescent="0.2"/>
    <row r="771" s="1" customFormat="1" ht="60" customHeight="1" x14ac:dyDescent="0.2"/>
    <row r="772" s="1" customFormat="1" ht="60" customHeight="1" x14ac:dyDescent="0.2"/>
    <row r="773" s="1" customFormat="1" ht="60" customHeight="1" x14ac:dyDescent="0.2"/>
    <row r="774" s="1" customFormat="1" ht="60" customHeight="1" x14ac:dyDescent="0.2"/>
    <row r="775" s="1" customFormat="1" ht="60" customHeight="1" x14ac:dyDescent="0.2"/>
    <row r="776" s="1" customFormat="1" ht="60" customHeight="1" x14ac:dyDescent="0.2"/>
    <row r="777" s="1" customFormat="1" ht="60" customHeight="1" x14ac:dyDescent="0.2"/>
    <row r="778" s="1" customFormat="1" ht="60" customHeight="1" x14ac:dyDescent="0.2"/>
    <row r="779" s="1" customFormat="1" ht="60" customHeight="1" x14ac:dyDescent="0.2"/>
    <row r="780" s="1" customFormat="1" ht="60" customHeight="1" x14ac:dyDescent="0.2"/>
    <row r="781" s="1" customFormat="1" ht="60" customHeight="1" x14ac:dyDescent="0.2"/>
    <row r="782" s="1" customFormat="1" ht="60" customHeight="1" x14ac:dyDescent="0.2"/>
    <row r="783" s="1" customFormat="1" ht="60" customHeight="1" x14ac:dyDescent="0.2"/>
    <row r="784" s="1" customFormat="1" ht="60" customHeight="1" x14ac:dyDescent="0.2"/>
    <row r="785" s="1" customFormat="1" ht="60" customHeight="1" x14ac:dyDescent="0.2"/>
    <row r="786" s="1" customFormat="1" ht="60" customHeight="1" x14ac:dyDescent="0.2"/>
    <row r="787" s="1" customFormat="1" ht="60" customHeight="1" x14ac:dyDescent="0.2"/>
    <row r="788" s="1" customFormat="1" ht="60" customHeight="1" x14ac:dyDescent="0.2"/>
    <row r="789" s="1" customFormat="1" ht="60" customHeight="1" x14ac:dyDescent="0.2"/>
    <row r="790" s="1" customFormat="1" ht="60" customHeight="1" x14ac:dyDescent="0.2"/>
    <row r="791" s="1" customFormat="1" ht="60" customHeight="1" x14ac:dyDescent="0.2"/>
    <row r="792" s="1" customFormat="1" ht="60" customHeight="1" x14ac:dyDescent="0.2"/>
    <row r="793" s="1" customFormat="1" ht="60" customHeight="1" x14ac:dyDescent="0.2"/>
    <row r="794" s="1" customFormat="1" ht="60" customHeight="1" x14ac:dyDescent="0.2"/>
    <row r="795" s="1" customFormat="1" ht="60" customHeight="1" x14ac:dyDescent="0.2"/>
    <row r="796" s="1" customFormat="1" ht="60" customHeight="1" x14ac:dyDescent="0.2"/>
    <row r="797" s="1" customFormat="1" ht="60" customHeight="1" x14ac:dyDescent="0.2"/>
    <row r="798" s="1" customFormat="1" ht="60" customHeight="1" x14ac:dyDescent="0.2"/>
    <row r="799" s="1" customFormat="1" ht="60" customHeight="1" x14ac:dyDescent="0.2"/>
    <row r="800" s="1" customFormat="1" ht="60" customHeight="1" x14ac:dyDescent="0.2"/>
    <row r="801" s="1" customFormat="1" ht="60" customHeight="1" x14ac:dyDescent="0.2"/>
    <row r="802" s="1" customFormat="1" ht="60" customHeight="1" x14ac:dyDescent="0.2"/>
    <row r="803" s="1" customFormat="1" ht="60" customHeight="1" x14ac:dyDescent="0.2"/>
    <row r="804" s="1" customFormat="1" ht="60" customHeight="1" x14ac:dyDescent="0.2"/>
    <row r="805" s="1" customFormat="1" ht="60" customHeight="1" x14ac:dyDescent="0.2"/>
    <row r="806" s="1" customFormat="1" ht="60" customHeight="1" x14ac:dyDescent="0.2"/>
    <row r="807" s="1" customFormat="1" ht="60" customHeight="1" x14ac:dyDescent="0.2"/>
    <row r="808" s="1" customFormat="1" ht="60" customHeight="1" x14ac:dyDescent="0.2"/>
    <row r="809" s="1" customFormat="1" ht="60" customHeight="1" x14ac:dyDescent="0.2"/>
    <row r="810" s="1" customFormat="1" ht="60" customHeight="1" x14ac:dyDescent="0.2"/>
    <row r="811" s="1" customFormat="1" ht="60" customHeight="1" x14ac:dyDescent="0.2"/>
    <row r="812" s="1" customFormat="1" ht="60" customHeight="1" x14ac:dyDescent="0.2"/>
    <row r="813" s="1" customFormat="1" ht="60" customHeight="1" x14ac:dyDescent="0.2"/>
    <row r="814" s="1" customFormat="1" ht="60" customHeight="1" x14ac:dyDescent="0.2"/>
    <row r="815" s="1" customFormat="1" ht="60" customHeight="1" x14ac:dyDescent="0.2"/>
    <row r="816" s="1" customFormat="1" ht="60" customHeight="1" x14ac:dyDescent="0.2"/>
    <row r="817" s="1" customFormat="1" ht="60" customHeight="1" x14ac:dyDescent="0.2"/>
    <row r="818" s="1" customFormat="1" ht="60" customHeight="1" x14ac:dyDescent="0.2"/>
    <row r="819" s="1" customFormat="1" ht="60" customHeight="1" x14ac:dyDescent="0.2"/>
    <row r="820" s="1" customFormat="1" ht="60" customHeight="1" x14ac:dyDescent="0.2"/>
    <row r="821" s="1" customFormat="1" ht="60" customHeight="1" x14ac:dyDescent="0.2"/>
    <row r="822" s="1" customFormat="1" ht="60" customHeight="1" x14ac:dyDescent="0.2"/>
    <row r="823" s="1" customFormat="1" ht="60" customHeight="1" x14ac:dyDescent="0.2"/>
    <row r="824" s="1" customFormat="1" ht="60" customHeight="1" x14ac:dyDescent="0.2"/>
    <row r="825" s="1" customFormat="1" ht="60" customHeight="1" x14ac:dyDescent="0.2"/>
    <row r="826" s="1" customFormat="1" ht="60" customHeight="1" x14ac:dyDescent="0.2"/>
    <row r="827" s="1" customFormat="1" ht="60" customHeight="1" x14ac:dyDescent="0.2"/>
    <row r="828" s="1" customFormat="1" ht="60" customHeight="1" x14ac:dyDescent="0.2"/>
    <row r="829" s="1" customFormat="1" ht="60" customHeight="1" x14ac:dyDescent="0.2"/>
    <row r="830" s="1" customFormat="1" ht="60" customHeight="1" x14ac:dyDescent="0.2"/>
    <row r="831" s="1" customFormat="1" ht="60" customHeight="1" x14ac:dyDescent="0.2"/>
    <row r="832" s="1" customFormat="1" ht="60" customHeight="1" x14ac:dyDescent="0.2"/>
    <row r="833" s="1" customFormat="1" ht="60" customHeight="1" x14ac:dyDescent="0.2"/>
    <row r="834" s="1" customFormat="1" ht="60" customHeight="1" x14ac:dyDescent="0.2"/>
    <row r="835" s="1" customFormat="1" ht="60" customHeight="1" x14ac:dyDescent="0.2"/>
    <row r="836" s="1" customFormat="1" ht="60" customHeight="1" x14ac:dyDescent="0.2"/>
    <row r="837" s="1" customFormat="1" ht="60" customHeight="1" x14ac:dyDescent="0.2"/>
    <row r="838" s="1" customFormat="1" ht="60" customHeight="1" x14ac:dyDescent="0.2"/>
    <row r="839" s="1" customFormat="1" ht="60" customHeight="1" x14ac:dyDescent="0.2"/>
    <row r="840" s="1" customFormat="1" ht="60" customHeight="1" x14ac:dyDescent="0.2"/>
    <row r="841" s="1" customFormat="1" ht="60" customHeight="1" x14ac:dyDescent="0.2"/>
    <row r="842" s="1" customFormat="1" ht="60" customHeight="1" x14ac:dyDescent="0.2"/>
    <row r="843" s="1" customFormat="1" ht="60" customHeight="1" x14ac:dyDescent="0.2"/>
    <row r="844" s="1" customFormat="1" ht="60" customHeight="1" x14ac:dyDescent="0.2"/>
    <row r="845" s="1" customFormat="1" ht="60" customHeight="1" x14ac:dyDescent="0.2"/>
    <row r="846" s="1" customFormat="1" ht="60" customHeight="1" x14ac:dyDescent="0.2"/>
    <row r="847" s="1" customFormat="1" ht="60" customHeight="1" x14ac:dyDescent="0.2"/>
    <row r="848" s="1" customFormat="1" ht="60" customHeight="1" x14ac:dyDescent="0.2"/>
    <row r="849" s="1" customFormat="1" ht="60" customHeight="1" x14ac:dyDescent="0.2"/>
    <row r="850" s="1" customFormat="1" ht="60" customHeight="1" x14ac:dyDescent="0.2"/>
    <row r="851" s="1" customFormat="1" ht="60" customHeight="1" x14ac:dyDescent="0.2"/>
    <row r="852" s="1" customFormat="1" ht="60" customHeight="1" x14ac:dyDescent="0.2"/>
    <row r="853" s="1" customFormat="1" ht="60" customHeight="1" x14ac:dyDescent="0.2"/>
    <row r="854" s="1" customFormat="1" ht="60" customHeight="1" x14ac:dyDescent="0.2"/>
    <row r="855" s="1" customFormat="1" ht="60" customHeight="1" x14ac:dyDescent="0.2"/>
    <row r="856" s="1" customFormat="1" ht="60" customHeight="1" x14ac:dyDescent="0.2"/>
    <row r="857" s="1" customFormat="1" ht="60" customHeight="1" x14ac:dyDescent="0.2"/>
    <row r="858" s="1" customFormat="1" ht="60" customHeight="1" x14ac:dyDescent="0.2"/>
    <row r="859" s="1" customFormat="1" ht="60" customHeight="1" x14ac:dyDescent="0.2"/>
    <row r="860" s="1" customFormat="1" ht="60" customHeight="1" x14ac:dyDescent="0.2"/>
    <row r="861" s="1" customFormat="1" ht="60" customHeight="1" x14ac:dyDescent="0.2"/>
    <row r="862" s="1" customFormat="1" ht="60" customHeight="1" x14ac:dyDescent="0.2"/>
    <row r="863" s="1" customFormat="1" ht="60" customHeight="1" x14ac:dyDescent="0.2"/>
    <row r="864" s="1" customFormat="1" ht="60" customHeight="1" x14ac:dyDescent="0.2"/>
    <row r="865" s="1" customFormat="1" ht="60" customHeight="1" x14ac:dyDescent="0.2"/>
    <row r="866" s="1" customFormat="1" ht="60" customHeight="1" x14ac:dyDescent="0.2"/>
    <row r="867" s="1" customFormat="1" ht="60" customHeight="1" x14ac:dyDescent="0.2"/>
    <row r="868" s="1" customFormat="1" ht="60" customHeight="1" x14ac:dyDescent="0.2"/>
    <row r="869" s="1" customFormat="1" ht="60" customHeight="1" x14ac:dyDescent="0.2"/>
    <row r="870" s="1" customFormat="1" ht="60" customHeight="1" x14ac:dyDescent="0.2"/>
    <row r="871" s="1" customFormat="1" ht="60" customHeight="1" x14ac:dyDescent="0.2"/>
    <row r="872" s="1" customFormat="1" ht="60" customHeight="1" x14ac:dyDescent="0.2"/>
    <row r="873" s="1" customFormat="1" ht="60" customHeight="1" x14ac:dyDescent="0.2"/>
    <row r="874" s="1" customFormat="1" ht="60" customHeight="1" x14ac:dyDescent="0.2"/>
    <row r="875" s="1" customFormat="1" ht="60" customHeight="1" x14ac:dyDescent="0.2"/>
    <row r="876" s="1" customFormat="1" ht="60" customHeight="1" x14ac:dyDescent="0.2"/>
    <row r="877" s="1" customFormat="1" ht="60" customHeight="1" x14ac:dyDescent="0.2"/>
    <row r="878" s="1" customFormat="1" ht="60" customHeight="1" x14ac:dyDescent="0.2"/>
    <row r="879" s="1" customFormat="1" ht="60" customHeight="1" x14ac:dyDescent="0.2"/>
    <row r="880" s="1" customFormat="1" ht="60" customHeight="1" x14ac:dyDescent="0.2"/>
    <row r="881" s="1" customFormat="1" ht="60" customHeight="1" x14ac:dyDescent="0.2"/>
    <row r="882" s="1" customFormat="1" ht="60" customHeight="1" x14ac:dyDescent="0.2"/>
    <row r="883" s="1" customFormat="1" ht="60" customHeight="1" x14ac:dyDescent="0.2"/>
    <row r="884" s="1" customFormat="1" ht="60" customHeight="1" x14ac:dyDescent="0.2"/>
    <row r="885" s="1" customFormat="1" ht="60" customHeight="1" x14ac:dyDescent="0.2"/>
    <row r="886" s="1" customFormat="1" ht="60" customHeight="1" x14ac:dyDescent="0.2"/>
    <row r="887" s="1" customFormat="1" ht="60" customHeight="1" x14ac:dyDescent="0.2"/>
    <row r="888" s="1" customFormat="1" ht="60" customHeight="1" x14ac:dyDescent="0.2"/>
    <row r="889" s="1" customFormat="1" ht="60" customHeight="1" x14ac:dyDescent="0.2"/>
    <row r="890" s="1" customFormat="1" ht="60" customHeight="1" x14ac:dyDescent="0.2"/>
    <row r="891" s="1" customFormat="1" ht="60" customHeight="1" x14ac:dyDescent="0.2"/>
    <row r="892" s="1" customFormat="1" ht="60" customHeight="1" x14ac:dyDescent="0.2"/>
    <row r="893" s="1" customFormat="1" ht="60" customHeight="1" x14ac:dyDescent="0.2"/>
    <row r="894" s="1" customFormat="1" ht="60" customHeight="1" x14ac:dyDescent="0.2"/>
    <row r="895" s="1" customFormat="1" ht="60" customHeight="1" x14ac:dyDescent="0.2"/>
    <row r="896" s="1" customFormat="1" ht="60" customHeight="1" x14ac:dyDescent="0.2"/>
    <row r="897" s="1" customFormat="1" ht="60" customHeight="1" x14ac:dyDescent="0.2"/>
    <row r="898" s="1" customFormat="1" ht="60" customHeight="1" x14ac:dyDescent="0.2"/>
    <row r="899" s="1" customFormat="1" ht="60" customHeight="1" x14ac:dyDescent="0.2"/>
    <row r="900" s="1" customFormat="1" ht="60" customHeight="1" x14ac:dyDescent="0.2"/>
    <row r="901" s="1" customFormat="1" ht="60" customHeight="1" x14ac:dyDescent="0.2"/>
    <row r="902" s="1" customFormat="1" ht="60" customHeight="1" x14ac:dyDescent="0.2"/>
    <row r="903" s="1" customFormat="1" ht="60" customHeight="1" x14ac:dyDescent="0.2"/>
    <row r="904" s="1" customFormat="1" ht="60" customHeight="1" x14ac:dyDescent="0.2"/>
    <row r="905" s="1" customFormat="1" ht="60" customHeight="1" x14ac:dyDescent="0.2"/>
    <row r="906" s="1" customFormat="1" ht="60" customHeight="1" x14ac:dyDescent="0.2"/>
    <row r="907" s="1" customFormat="1" ht="60" customHeight="1" x14ac:dyDescent="0.2"/>
    <row r="908" s="1" customFormat="1" ht="60" customHeight="1" x14ac:dyDescent="0.2"/>
    <row r="909" s="1" customFormat="1" ht="60" customHeight="1" x14ac:dyDescent="0.2"/>
    <row r="910" s="1" customFormat="1" ht="60" customHeight="1" x14ac:dyDescent="0.2"/>
    <row r="911" s="1" customFormat="1" ht="60" customHeight="1" x14ac:dyDescent="0.2"/>
    <row r="912" s="1" customFormat="1" ht="60" customHeight="1" x14ac:dyDescent="0.2"/>
    <row r="913" s="1" customFormat="1" ht="60" customHeight="1" x14ac:dyDescent="0.2"/>
    <row r="914" s="1" customFormat="1" ht="60" customHeight="1" x14ac:dyDescent="0.2"/>
    <row r="915" s="1" customFormat="1" ht="60" customHeight="1" x14ac:dyDescent="0.2"/>
    <row r="916" s="1" customFormat="1" ht="60" customHeight="1" x14ac:dyDescent="0.2"/>
    <row r="917" s="1" customFormat="1" ht="60" customHeight="1" x14ac:dyDescent="0.2"/>
    <row r="918" s="1" customFormat="1" ht="60" customHeight="1" x14ac:dyDescent="0.2"/>
    <row r="919" s="1" customFormat="1" ht="60" customHeight="1" x14ac:dyDescent="0.2"/>
    <row r="920" s="1" customFormat="1" ht="60" customHeight="1" x14ac:dyDescent="0.2"/>
    <row r="921" s="1" customFormat="1" ht="60" customHeight="1" x14ac:dyDescent="0.2"/>
    <row r="922" s="1" customFormat="1" ht="60" customHeight="1" x14ac:dyDescent="0.2"/>
    <row r="923" s="1" customFormat="1" ht="60" customHeight="1" x14ac:dyDescent="0.2"/>
    <row r="924" s="1" customFormat="1" ht="60" customHeight="1" x14ac:dyDescent="0.2"/>
    <row r="925" s="1" customFormat="1" ht="60" customHeight="1" x14ac:dyDescent="0.2"/>
    <row r="926" s="1" customFormat="1" ht="60" customHeight="1" x14ac:dyDescent="0.2"/>
    <row r="927" s="1" customFormat="1" ht="60" customHeight="1" x14ac:dyDescent="0.2"/>
    <row r="928" s="1" customFormat="1" ht="60" customHeight="1" x14ac:dyDescent="0.2"/>
    <row r="929" s="1" customFormat="1" ht="60" customHeight="1" x14ac:dyDescent="0.2"/>
    <row r="930" s="1" customFormat="1" ht="60" customHeight="1" x14ac:dyDescent="0.2"/>
    <row r="931" s="1" customFormat="1" ht="60" customHeight="1" x14ac:dyDescent="0.2"/>
    <row r="932" s="1" customFormat="1" ht="60" customHeight="1" x14ac:dyDescent="0.2"/>
    <row r="933" s="1" customFormat="1" ht="60" customHeight="1" x14ac:dyDescent="0.2"/>
    <row r="934" s="1" customFormat="1" ht="60" customHeight="1" x14ac:dyDescent="0.2"/>
    <row r="935" s="1" customFormat="1" ht="60" customHeight="1" x14ac:dyDescent="0.2"/>
    <row r="936" s="1" customFormat="1" ht="60" customHeight="1" x14ac:dyDescent="0.2"/>
    <row r="937" s="1" customFormat="1" ht="60" customHeight="1" x14ac:dyDescent="0.2"/>
    <row r="938" s="1" customFormat="1" ht="60" customHeight="1" x14ac:dyDescent="0.2"/>
    <row r="939" s="1" customFormat="1" ht="60" customHeight="1" x14ac:dyDescent="0.2"/>
    <row r="940" s="1" customFormat="1" ht="60" customHeight="1" x14ac:dyDescent="0.2"/>
    <row r="941" s="1" customFormat="1" ht="60" customHeight="1" x14ac:dyDescent="0.2"/>
    <row r="942" s="1" customFormat="1" ht="60" customHeight="1" x14ac:dyDescent="0.2"/>
    <row r="943" s="1" customFormat="1" ht="60" customHeight="1" x14ac:dyDescent="0.2"/>
    <row r="944" s="1" customFormat="1" ht="60" customHeight="1" x14ac:dyDescent="0.2"/>
    <row r="945" s="1" customFormat="1" ht="60" customHeight="1" x14ac:dyDescent="0.2"/>
    <row r="946" s="1" customFormat="1" ht="60" customHeight="1" x14ac:dyDescent="0.2"/>
    <row r="947" s="1" customFormat="1" ht="60" customHeight="1" x14ac:dyDescent="0.2"/>
    <row r="948" s="1" customFormat="1" ht="60" customHeight="1" x14ac:dyDescent="0.2"/>
    <row r="949" s="1" customFormat="1" ht="60" customHeight="1" x14ac:dyDescent="0.2"/>
    <row r="950" s="1" customFormat="1" ht="60" customHeight="1" x14ac:dyDescent="0.2"/>
    <row r="951" s="1" customFormat="1" ht="60" customHeight="1" x14ac:dyDescent="0.2"/>
    <row r="952" s="1" customFormat="1" ht="60" customHeight="1" x14ac:dyDescent="0.2"/>
    <row r="953" s="1" customFormat="1" ht="60" customHeight="1" x14ac:dyDescent="0.2"/>
    <row r="954" s="1" customFormat="1" ht="60" customHeight="1" x14ac:dyDescent="0.2"/>
    <row r="955" s="1" customFormat="1" ht="60" customHeight="1" x14ac:dyDescent="0.2"/>
    <row r="956" s="1" customFormat="1" ht="60" customHeight="1" x14ac:dyDescent="0.2"/>
    <row r="957" s="1" customFormat="1" ht="60" customHeight="1" x14ac:dyDescent="0.2"/>
    <row r="958" s="1" customFormat="1" ht="60" customHeight="1" x14ac:dyDescent="0.2"/>
    <row r="959" s="1" customFormat="1" ht="60" customHeight="1" x14ac:dyDescent="0.2"/>
    <row r="960" s="1" customFormat="1" ht="60" customHeight="1" x14ac:dyDescent="0.2"/>
    <row r="961" s="1" customFormat="1" ht="60" customHeight="1" x14ac:dyDescent="0.2"/>
    <row r="962" s="1" customFormat="1" ht="60" customHeight="1" x14ac:dyDescent="0.2"/>
    <row r="963" s="1" customFormat="1" ht="60" customHeight="1" x14ac:dyDescent="0.2"/>
    <row r="964" s="1" customFormat="1" ht="60" customHeight="1" x14ac:dyDescent="0.2"/>
    <row r="965" s="1" customFormat="1" ht="60" customHeight="1" x14ac:dyDescent="0.2"/>
    <row r="966" s="1" customFormat="1" ht="60" customHeight="1" x14ac:dyDescent="0.2"/>
    <row r="967" s="1" customFormat="1" ht="60" customHeight="1" x14ac:dyDescent="0.2"/>
    <row r="968" s="1" customFormat="1" ht="60" customHeight="1" x14ac:dyDescent="0.2"/>
    <row r="969" s="1" customFormat="1" ht="60" customHeight="1" x14ac:dyDescent="0.2"/>
    <row r="970" s="1" customFormat="1" ht="60" customHeight="1" x14ac:dyDescent="0.2"/>
    <row r="971" s="1" customFormat="1" ht="60" customHeight="1" x14ac:dyDescent="0.2"/>
    <row r="972" s="1" customFormat="1" ht="60" customHeight="1" x14ac:dyDescent="0.2"/>
    <row r="973" s="1" customFormat="1" ht="60" customHeight="1" x14ac:dyDescent="0.2"/>
    <row r="974" s="1" customFormat="1" ht="60" customHeight="1" x14ac:dyDescent="0.2"/>
    <row r="975" s="1" customFormat="1" ht="60" customHeight="1" x14ac:dyDescent="0.2"/>
    <row r="976" s="1" customFormat="1" ht="60" customHeight="1" x14ac:dyDescent="0.2"/>
    <row r="977" s="1" customFormat="1" ht="60" customHeight="1" x14ac:dyDescent="0.2"/>
    <row r="978" s="1" customFormat="1" ht="60" customHeight="1" x14ac:dyDescent="0.2"/>
    <row r="979" s="1" customFormat="1" ht="60" customHeight="1" x14ac:dyDescent="0.2"/>
    <row r="980" s="1" customFormat="1" ht="60" customHeight="1" x14ac:dyDescent="0.2"/>
    <row r="981" s="1" customFormat="1" ht="60" customHeight="1" x14ac:dyDescent="0.2"/>
    <row r="982" s="1" customFormat="1" ht="60" customHeight="1" x14ac:dyDescent="0.2"/>
    <row r="983" s="1" customFormat="1" ht="60" customHeight="1" x14ac:dyDescent="0.2"/>
    <row r="984" s="1" customFormat="1" ht="60" customHeight="1" x14ac:dyDescent="0.2"/>
    <row r="985" s="1" customFormat="1" ht="60" customHeight="1" x14ac:dyDescent="0.2"/>
    <row r="986" s="1" customFormat="1" ht="60" customHeight="1" x14ac:dyDescent="0.2"/>
    <row r="987" s="1" customFormat="1" ht="60" customHeight="1" x14ac:dyDescent="0.2"/>
    <row r="988" s="1" customFormat="1" ht="60" customHeight="1" x14ac:dyDescent="0.2"/>
    <row r="989" s="1" customFormat="1" ht="60" customHeight="1" x14ac:dyDescent="0.2"/>
    <row r="990" s="1" customFormat="1" ht="60" customHeight="1" x14ac:dyDescent="0.2"/>
    <row r="991" s="1" customFormat="1" ht="60" customHeight="1" x14ac:dyDescent="0.2"/>
    <row r="992" s="1" customFormat="1" ht="60" customHeight="1" x14ac:dyDescent="0.2"/>
    <row r="993" s="1" customFormat="1" ht="60" customHeight="1" x14ac:dyDescent="0.2"/>
    <row r="994" s="1" customFormat="1" ht="60" customHeight="1" x14ac:dyDescent="0.2"/>
    <row r="995" s="1" customFormat="1" ht="60" customHeight="1" x14ac:dyDescent="0.2"/>
    <row r="996" s="1" customFormat="1" ht="60" customHeight="1" x14ac:dyDescent="0.2"/>
    <row r="997" s="1" customFormat="1" ht="60" customHeight="1" x14ac:dyDescent="0.2"/>
    <row r="998" s="1" customFormat="1" ht="60" customHeight="1" x14ac:dyDescent="0.2"/>
    <row r="999" s="1" customFormat="1" ht="60" customHeight="1" x14ac:dyDescent="0.2"/>
    <row r="1000" s="1" customFormat="1" ht="60" customHeight="1" x14ac:dyDescent="0.2"/>
    <row r="1001" s="1" customFormat="1" ht="60" customHeight="1" x14ac:dyDescent="0.2"/>
    <row r="1002" s="1" customFormat="1" ht="60" customHeight="1" x14ac:dyDescent="0.2"/>
    <row r="1003" s="1" customFormat="1" ht="60" customHeight="1" x14ac:dyDescent="0.2"/>
    <row r="1004" s="1" customFormat="1" ht="60" customHeight="1" x14ac:dyDescent="0.2"/>
    <row r="1005" s="1" customFormat="1" ht="60" customHeight="1" x14ac:dyDescent="0.2"/>
    <row r="1006" s="1" customFormat="1" ht="60" customHeight="1" x14ac:dyDescent="0.2"/>
    <row r="1007" s="1" customFormat="1" ht="60" customHeight="1" x14ac:dyDescent="0.2"/>
    <row r="1008" s="1" customFormat="1" ht="60" customHeight="1" x14ac:dyDescent="0.2"/>
    <row r="1009" s="1" customFormat="1" ht="60" customHeight="1" x14ac:dyDescent="0.2"/>
    <row r="1010" s="1" customFormat="1" ht="60" customHeight="1" x14ac:dyDescent="0.2"/>
    <row r="1011" s="1" customFormat="1" ht="60" customHeight="1" x14ac:dyDescent="0.2"/>
    <row r="1012" s="1" customFormat="1" ht="60" customHeight="1" x14ac:dyDescent="0.2"/>
    <row r="1013" s="1" customFormat="1" ht="60" customHeight="1" x14ac:dyDescent="0.2"/>
    <row r="1014" s="1" customFormat="1" ht="60" customHeight="1" x14ac:dyDescent="0.2"/>
    <row r="1015" s="1" customFormat="1" ht="60" customHeight="1" x14ac:dyDescent="0.2"/>
    <row r="1016" s="1" customFormat="1" ht="60" customHeight="1" x14ac:dyDescent="0.2"/>
    <row r="1017" s="1" customFormat="1" ht="60" customHeight="1" x14ac:dyDescent="0.2"/>
    <row r="1018" s="1" customFormat="1" ht="60" customHeight="1" x14ac:dyDescent="0.2"/>
    <row r="1019" s="1" customFormat="1" ht="60" customHeight="1" x14ac:dyDescent="0.2"/>
    <row r="1020" s="1" customFormat="1" ht="60" customHeight="1" x14ac:dyDescent="0.2"/>
    <row r="1021" s="1" customFormat="1" ht="60" customHeight="1" x14ac:dyDescent="0.2"/>
    <row r="1022" s="1" customFormat="1" ht="60" customHeight="1" x14ac:dyDescent="0.2"/>
    <row r="1023" s="1" customFormat="1" ht="60" customHeight="1" x14ac:dyDescent="0.2"/>
    <row r="1024" s="1" customFormat="1" ht="60" customHeight="1" x14ac:dyDescent="0.2"/>
    <row r="1025" s="1" customFormat="1" ht="60" customHeight="1" x14ac:dyDescent="0.2"/>
    <row r="1026" s="1" customFormat="1" ht="60" customHeight="1" x14ac:dyDescent="0.2"/>
    <row r="1027" s="1" customFormat="1" ht="60" customHeight="1" x14ac:dyDescent="0.2"/>
    <row r="1028" s="1" customFormat="1" ht="60" customHeight="1" x14ac:dyDescent="0.2"/>
    <row r="1029" s="1" customFormat="1" ht="60" customHeight="1" x14ac:dyDescent="0.2"/>
    <row r="1030" s="1" customFormat="1" ht="60" customHeight="1" x14ac:dyDescent="0.2"/>
    <row r="1031" s="1" customFormat="1" ht="60" customHeight="1" x14ac:dyDescent="0.2"/>
    <row r="1032" s="1" customFormat="1" ht="60" customHeight="1" x14ac:dyDescent="0.2"/>
    <row r="1033" s="1" customFormat="1" ht="60" customHeight="1" x14ac:dyDescent="0.2"/>
    <row r="1034" s="1" customFormat="1" ht="60" customHeight="1" x14ac:dyDescent="0.2"/>
    <row r="1035" s="1" customFormat="1" ht="60" customHeight="1" x14ac:dyDescent="0.2"/>
    <row r="1036" s="1" customFormat="1" ht="60" customHeight="1" x14ac:dyDescent="0.2"/>
    <row r="1037" s="1" customFormat="1" ht="60" customHeight="1" x14ac:dyDescent="0.2"/>
    <row r="1038" s="1" customFormat="1" ht="60" customHeight="1" x14ac:dyDescent="0.2"/>
    <row r="1039" s="1" customFormat="1" ht="60" customHeight="1" x14ac:dyDescent="0.2"/>
    <row r="1040" s="1" customFormat="1" ht="60" customHeight="1" x14ac:dyDescent="0.2"/>
    <row r="1041" s="1" customFormat="1" ht="60" customHeight="1" x14ac:dyDescent="0.2"/>
    <row r="1042" s="1" customFormat="1" ht="60" customHeight="1" x14ac:dyDescent="0.2"/>
    <row r="1043" s="1" customFormat="1" ht="60" customHeight="1" x14ac:dyDescent="0.2"/>
    <row r="1044" s="1" customFormat="1" ht="60" customHeight="1" x14ac:dyDescent="0.2"/>
    <row r="1045" s="1" customFormat="1" ht="60" customHeight="1" x14ac:dyDescent="0.2"/>
    <row r="1046" s="1" customFormat="1" ht="60" customHeight="1" x14ac:dyDescent="0.2"/>
    <row r="1047" s="1" customFormat="1" ht="60" customHeight="1" x14ac:dyDescent="0.2"/>
    <row r="1048" s="1" customFormat="1" ht="60" customHeight="1" x14ac:dyDescent="0.2"/>
    <row r="1049" s="1" customFormat="1" ht="60" customHeight="1" x14ac:dyDescent="0.2"/>
    <row r="1050" s="1" customFormat="1" ht="60" customHeight="1" x14ac:dyDescent="0.2"/>
    <row r="1051" s="1" customFormat="1" ht="60" customHeight="1" x14ac:dyDescent="0.2"/>
    <row r="1052" s="1" customFormat="1" ht="60" customHeight="1" x14ac:dyDescent="0.2"/>
    <row r="1053" s="1" customFormat="1" ht="60" customHeight="1" x14ac:dyDescent="0.2"/>
    <row r="1054" s="1" customFormat="1" ht="60" customHeight="1" x14ac:dyDescent="0.2"/>
    <row r="1055" s="1" customFormat="1" ht="60" customHeight="1" x14ac:dyDescent="0.2"/>
    <row r="1056" s="1" customFormat="1" ht="60" customHeight="1" x14ac:dyDescent="0.2"/>
    <row r="1057" s="1" customFormat="1" ht="60" customHeight="1" x14ac:dyDescent="0.2"/>
    <row r="1058" s="1" customFormat="1" ht="60" customHeight="1" x14ac:dyDescent="0.2"/>
    <row r="1059" s="1" customFormat="1" ht="60" customHeight="1" x14ac:dyDescent="0.2"/>
    <row r="1060" s="1" customFormat="1" ht="60" customHeight="1" x14ac:dyDescent="0.2"/>
    <row r="1061" s="1" customFormat="1" ht="60" customHeight="1" x14ac:dyDescent="0.2"/>
    <row r="1062" s="1" customFormat="1" ht="60" customHeight="1" x14ac:dyDescent="0.2"/>
    <row r="1063" s="1" customFormat="1" ht="60" customHeight="1" x14ac:dyDescent="0.2"/>
    <row r="1064" s="1" customFormat="1" ht="60" customHeight="1" x14ac:dyDescent="0.2"/>
    <row r="1065" s="1" customFormat="1" ht="60" customHeight="1" x14ac:dyDescent="0.2"/>
    <row r="1066" s="1" customFormat="1" ht="60" customHeight="1" x14ac:dyDescent="0.2"/>
    <row r="1067" s="1" customFormat="1" ht="60" customHeight="1" x14ac:dyDescent="0.2"/>
    <row r="1068" s="1" customFormat="1" ht="60" customHeight="1" x14ac:dyDescent="0.2"/>
    <row r="1069" s="1" customFormat="1" ht="60" customHeight="1" x14ac:dyDescent="0.2"/>
    <row r="1070" s="1" customFormat="1" ht="60" customHeight="1" x14ac:dyDescent="0.2"/>
    <row r="1071" s="1" customFormat="1" ht="60" customHeight="1" x14ac:dyDescent="0.2"/>
    <row r="1072" s="1" customFormat="1" ht="60" customHeight="1" x14ac:dyDescent="0.2"/>
    <row r="1073" s="1" customFormat="1" ht="60" customHeight="1" x14ac:dyDescent="0.2"/>
    <row r="1074" s="1" customFormat="1" ht="60" customHeight="1" x14ac:dyDescent="0.2"/>
    <row r="1075" s="1" customFormat="1" ht="60" customHeight="1" x14ac:dyDescent="0.2"/>
    <row r="1076" s="1" customFormat="1" ht="60" customHeight="1" x14ac:dyDescent="0.2"/>
    <row r="1077" s="1" customFormat="1" ht="60" customHeight="1" x14ac:dyDescent="0.2"/>
    <row r="1078" s="1" customFormat="1" ht="60" customHeight="1" x14ac:dyDescent="0.2"/>
    <row r="1079" s="1" customFormat="1" ht="60" customHeight="1" x14ac:dyDescent="0.2"/>
    <row r="1080" s="1" customFormat="1" ht="60" customHeight="1" x14ac:dyDescent="0.2"/>
    <row r="1081" s="1" customFormat="1" ht="60" customHeight="1" x14ac:dyDescent="0.2"/>
    <row r="1082" s="1" customFormat="1" ht="60" customHeight="1" x14ac:dyDescent="0.2"/>
    <row r="1083" s="1" customFormat="1" ht="60" customHeight="1" x14ac:dyDescent="0.2"/>
    <row r="1084" s="1" customFormat="1" ht="60" customHeight="1" x14ac:dyDescent="0.2"/>
    <row r="1085" s="1" customFormat="1" ht="60" customHeight="1" x14ac:dyDescent="0.2"/>
    <row r="1086" s="1" customFormat="1" ht="60" customHeight="1" x14ac:dyDescent="0.2"/>
    <row r="1087" s="1" customFormat="1" ht="60" customHeight="1" x14ac:dyDescent="0.2"/>
    <row r="1088" s="1" customFormat="1" ht="60" customHeight="1" x14ac:dyDescent="0.2"/>
    <row r="1089" s="1" customFormat="1" ht="60" customHeight="1" x14ac:dyDescent="0.2"/>
    <row r="1090" s="1" customFormat="1" ht="60" customHeight="1" x14ac:dyDescent="0.2"/>
    <row r="1091" s="1" customFormat="1" ht="60" customHeight="1" x14ac:dyDescent="0.2"/>
    <row r="1092" s="1" customFormat="1" ht="60" customHeight="1" x14ac:dyDescent="0.2"/>
    <row r="1093" s="1" customFormat="1" ht="60" customHeight="1" x14ac:dyDescent="0.2"/>
    <row r="1094" s="1" customFormat="1" ht="60" customHeight="1" x14ac:dyDescent="0.2"/>
    <row r="1095" s="1" customFormat="1" ht="60" customHeight="1" x14ac:dyDescent="0.2"/>
    <row r="1096" s="1" customFormat="1" ht="60" customHeight="1" x14ac:dyDescent="0.2"/>
    <row r="1097" s="1" customFormat="1" ht="60" customHeight="1" x14ac:dyDescent="0.2"/>
    <row r="1098" s="1" customFormat="1" ht="60" customHeight="1" x14ac:dyDescent="0.2"/>
    <row r="1099" s="1" customFormat="1" ht="60" customHeight="1" x14ac:dyDescent="0.2"/>
    <row r="1100" s="1" customFormat="1" ht="60" customHeight="1" x14ac:dyDescent="0.2"/>
    <row r="1101" s="1" customFormat="1" ht="60" customHeight="1" x14ac:dyDescent="0.2"/>
    <row r="1102" s="1" customFormat="1" ht="60" customHeight="1" x14ac:dyDescent="0.2"/>
    <row r="1103" s="1" customFormat="1" ht="60" customHeight="1" x14ac:dyDescent="0.2"/>
    <row r="1104" s="1" customFormat="1" ht="60" customHeight="1" x14ac:dyDescent="0.2"/>
    <row r="1105" s="1" customFormat="1" ht="60" customHeight="1" x14ac:dyDescent="0.2"/>
    <row r="1106" s="1" customFormat="1" ht="60" customHeight="1" x14ac:dyDescent="0.2"/>
    <row r="1107" s="1" customFormat="1" ht="60" customHeight="1" x14ac:dyDescent="0.2"/>
    <row r="1108" s="1" customFormat="1" ht="60" customHeight="1" x14ac:dyDescent="0.2"/>
    <row r="1109" s="1" customFormat="1" ht="60" customHeight="1" x14ac:dyDescent="0.2"/>
    <row r="1110" s="1" customFormat="1" ht="60" customHeight="1" x14ac:dyDescent="0.2"/>
    <row r="1111" s="1" customFormat="1" ht="60" customHeight="1" x14ac:dyDescent="0.2"/>
    <row r="1112" s="1" customFormat="1" ht="60" customHeight="1" x14ac:dyDescent="0.2"/>
    <row r="1113" s="1" customFormat="1" ht="60" customHeight="1" x14ac:dyDescent="0.2"/>
    <row r="1114" s="1" customFormat="1" ht="60" customHeight="1" x14ac:dyDescent="0.2"/>
    <row r="1115" s="1" customFormat="1" ht="60" customHeight="1" x14ac:dyDescent="0.2"/>
    <row r="1116" s="1" customFormat="1" ht="60" customHeight="1" x14ac:dyDescent="0.2"/>
    <row r="1117" s="1" customFormat="1" ht="60" customHeight="1" x14ac:dyDescent="0.2"/>
    <row r="1118" s="1" customFormat="1" ht="60" customHeight="1" x14ac:dyDescent="0.2"/>
    <row r="1119" s="1" customFormat="1" ht="60" customHeight="1" x14ac:dyDescent="0.2"/>
    <row r="1120" s="1" customFormat="1" ht="60" customHeight="1" x14ac:dyDescent="0.2"/>
    <row r="1121" s="1" customFormat="1" ht="60" customHeight="1" x14ac:dyDescent="0.2"/>
    <row r="1122" s="1" customFormat="1" ht="60" customHeight="1" x14ac:dyDescent="0.2"/>
    <row r="1123" s="1" customFormat="1" ht="60" customHeight="1" x14ac:dyDescent="0.2"/>
    <row r="1124" s="1" customFormat="1" ht="60" customHeight="1" x14ac:dyDescent="0.2"/>
    <row r="1125" s="1" customFormat="1" ht="60" customHeight="1" x14ac:dyDescent="0.2"/>
    <row r="1126" s="1" customFormat="1" ht="60" customHeight="1" x14ac:dyDescent="0.2"/>
    <row r="1127" s="1" customFormat="1" ht="60" customHeight="1" x14ac:dyDescent="0.2"/>
    <row r="1128" s="1" customFormat="1" ht="60" customHeight="1" x14ac:dyDescent="0.2"/>
    <row r="1129" s="1" customFormat="1" ht="60" customHeight="1" x14ac:dyDescent="0.2"/>
    <row r="1130" s="1" customFormat="1" ht="60" customHeight="1" x14ac:dyDescent="0.2"/>
    <row r="1131" s="1" customFormat="1" ht="60" customHeight="1" x14ac:dyDescent="0.2"/>
    <row r="1132" s="1" customFormat="1" ht="60" customHeight="1" x14ac:dyDescent="0.2"/>
    <row r="1133" s="1" customFormat="1" ht="60" customHeight="1" x14ac:dyDescent="0.2"/>
    <row r="1134" s="1" customFormat="1" ht="60" customHeight="1" x14ac:dyDescent="0.2"/>
    <row r="1135" s="1" customFormat="1" ht="60" customHeight="1" x14ac:dyDescent="0.2"/>
    <row r="1136" s="1" customFormat="1" ht="60" customHeight="1" x14ac:dyDescent="0.2"/>
    <row r="1137" s="1" customFormat="1" ht="60" customHeight="1" x14ac:dyDescent="0.2"/>
    <row r="1138" s="1" customFormat="1" ht="60" customHeight="1" x14ac:dyDescent="0.2"/>
    <row r="1139" s="1" customFormat="1" ht="60" customHeight="1" x14ac:dyDescent="0.2"/>
    <row r="1140" s="1" customFormat="1" ht="60" customHeight="1" x14ac:dyDescent="0.2"/>
    <row r="1141" s="1" customFormat="1" ht="60" customHeight="1" x14ac:dyDescent="0.2"/>
    <row r="1142" s="1" customFormat="1" ht="60" customHeight="1" x14ac:dyDescent="0.2"/>
    <row r="1143" s="1" customFormat="1" ht="60" customHeight="1" x14ac:dyDescent="0.2"/>
    <row r="1144" s="1" customFormat="1" ht="60" customHeight="1" x14ac:dyDescent="0.2"/>
    <row r="1145" s="1" customFormat="1" ht="60" customHeight="1" x14ac:dyDescent="0.2"/>
    <row r="1146" s="1" customFormat="1" ht="60" customHeight="1" x14ac:dyDescent="0.2"/>
    <row r="1147" s="1" customFormat="1" ht="60" customHeight="1" x14ac:dyDescent="0.2"/>
    <row r="1148" s="1" customFormat="1" ht="60" customHeight="1" x14ac:dyDescent="0.2"/>
    <row r="1149" s="1" customFormat="1" ht="60" customHeight="1" x14ac:dyDescent="0.2"/>
    <row r="1150" s="1" customFormat="1" ht="60" customHeight="1" x14ac:dyDescent="0.2"/>
    <row r="1151" s="1" customFormat="1" ht="60" customHeight="1" x14ac:dyDescent="0.2"/>
    <row r="1152" s="1" customFormat="1" ht="60" customHeight="1" x14ac:dyDescent="0.2"/>
    <row r="1153" s="1" customFormat="1" ht="60" customHeight="1" x14ac:dyDescent="0.2"/>
    <row r="1154" s="1" customFormat="1" ht="60" customHeight="1" x14ac:dyDescent="0.2"/>
    <row r="1155" s="1" customFormat="1" ht="60" customHeight="1" x14ac:dyDescent="0.2"/>
    <row r="1156" s="1" customFormat="1" ht="60" customHeight="1" x14ac:dyDescent="0.2"/>
    <row r="1157" s="1" customFormat="1" ht="60" customHeight="1" x14ac:dyDescent="0.2"/>
    <row r="1158" s="1" customFormat="1" ht="60" customHeight="1" x14ac:dyDescent="0.2"/>
    <row r="1159" s="1" customFormat="1" ht="60" customHeight="1" x14ac:dyDescent="0.2"/>
    <row r="1160" s="1" customFormat="1" ht="60" customHeight="1" x14ac:dyDescent="0.2"/>
    <row r="1161" s="1" customFormat="1" ht="60" customHeight="1" x14ac:dyDescent="0.2"/>
    <row r="1162" s="1" customFormat="1" ht="60" customHeight="1" x14ac:dyDescent="0.2"/>
    <row r="1163" s="1" customFormat="1" ht="60" customHeight="1" x14ac:dyDescent="0.2"/>
    <row r="1164" s="1" customFormat="1" ht="60" customHeight="1" x14ac:dyDescent="0.2"/>
    <row r="1165" s="1" customFormat="1" ht="60" customHeight="1" x14ac:dyDescent="0.2"/>
    <row r="1166" s="1" customFormat="1" ht="60" customHeight="1" x14ac:dyDescent="0.2"/>
    <row r="1167" s="1" customFormat="1" ht="60" customHeight="1" x14ac:dyDescent="0.2"/>
    <row r="1168" s="1" customFormat="1" ht="60" customHeight="1" x14ac:dyDescent="0.2"/>
    <row r="1169" s="1" customFormat="1" ht="60" customHeight="1" x14ac:dyDescent="0.2"/>
    <row r="1170" s="1" customFormat="1" ht="60" customHeight="1" x14ac:dyDescent="0.2"/>
    <row r="1171" s="1" customFormat="1" ht="60" customHeight="1" x14ac:dyDescent="0.2"/>
    <row r="1172" s="1" customFormat="1" ht="60" customHeight="1" x14ac:dyDescent="0.2"/>
    <row r="1173" s="1" customFormat="1" ht="60" customHeight="1" x14ac:dyDescent="0.2"/>
    <row r="1174" s="1" customFormat="1" ht="60" customHeight="1" x14ac:dyDescent="0.2"/>
    <row r="1175" s="1" customFormat="1" ht="60" customHeight="1" x14ac:dyDescent="0.2"/>
    <row r="1176" s="1" customFormat="1" ht="60" customHeight="1" x14ac:dyDescent="0.2"/>
    <row r="1177" s="1" customFormat="1" ht="60" customHeight="1" x14ac:dyDescent="0.2"/>
    <row r="1178" s="1" customFormat="1" ht="60" customHeight="1" x14ac:dyDescent="0.2"/>
    <row r="1179" s="1" customFormat="1" ht="60" customHeight="1" x14ac:dyDescent="0.2"/>
    <row r="1180" s="1" customFormat="1" ht="60" customHeight="1" x14ac:dyDescent="0.2"/>
    <row r="1181" s="1" customFormat="1" ht="60" customHeight="1" x14ac:dyDescent="0.2"/>
    <row r="1182" s="1" customFormat="1" ht="60" customHeight="1" x14ac:dyDescent="0.2"/>
    <row r="1183" s="1" customFormat="1" ht="60" customHeight="1" x14ac:dyDescent="0.2"/>
    <row r="1184" s="1" customFormat="1" ht="60" customHeight="1" x14ac:dyDescent="0.2"/>
    <row r="1185" s="1" customFormat="1" ht="60" customHeight="1" x14ac:dyDescent="0.2"/>
    <row r="1186" s="1" customFormat="1" ht="60" customHeight="1" x14ac:dyDescent="0.2"/>
    <row r="1187" s="1" customFormat="1" ht="60" customHeight="1" x14ac:dyDescent="0.2"/>
    <row r="1188" s="1" customFormat="1" ht="60" customHeight="1" x14ac:dyDescent="0.2"/>
    <row r="1189" s="1" customFormat="1" ht="60" customHeight="1" x14ac:dyDescent="0.2"/>
    <row r="1190" s="1" customFormat="1" ht="60" customHeight="1" x14ac:dyDescent="0.2"/>
    <row r="1191" s="1" customFormat="1" ht="60" customHeight="1" x14ac:dyDescent="0.2"/>
    <row r="1192" s="1" customFormat="1" ht="60" customHeight="1" x14ac:dyDescent="0.2"/>
    <row r="1193" s="1" customFormat="1" ht="60" customHeight="1" x14ac:dyDescent="0.2"/>
    <row r="1194" s="1" customFormat="1" ht="60" customHeight="1" x14ac:dyDescent="0.2"/>
    <row r="1195" s="1" customFormat="1" ht="60" customHeight="1" x14ac:dyDescent="0.2"/>
    <row r="1196" s="1" customFormat="1" ht="60" customHeight="1" x14ac:dyDescent="0.2"/>
    <row r="1197" s="1" customFormat="1" ht="60" customHeight="1" x14ac:dyDescent="0.2"/>
    <row r="1198" s="1" customFormat="1" ht="60" customHeight="1" x14ac:dyDescent="0.2"/>
    <row r="1199" s="1" customFormat="1" ht="60" customHeight="1" x14ac:dyDescent="0.2"/>
    <row r="1200" s="1" customFormat="1" ht="60" customHeight="1" x14ac:dyDescent="0.2"/>
    <row r="1201" s="1" customFormat="1" ht="60" customHeight="1" x14ac:dyDescent="0.2"/>
    <row r="1202" s="1" customFormat="1" ht="60" customHeight="1" x14ac:dyDescent="0.2"/>
    <row r="1203" s="1" customFormat="1" ht="60" customHeight="1" x14ac:dyDescent="0.2"/>
    <row r="1204" s="1" customFormat="1" ht="60" customHeight="1" x14ac:dyDescent="0.2"/>
    <row r="1205" s="1" customFormat="1" ht="60" customHeight="1" x14ac:dyDescent="0.2"/>
    <row r="1206" s="1" customFormat="1" ht="60" customHeight="1" x14ac:dyDescent="0.2"/>
    <row r="1207" s="1" customFormat="1" ht="60" customHeight="1" x14ac:dyDescent="0.2"/>
    <row r="1208" s="1" customFormat="1" ht="60" customHeight="1" x14ac:dyDescent="0.2"/>
    <row r="1209" s="1" customFormat="1" ht="60" customHeight="1" x14ac:dyDescent="0.2"/>
    <row r="1210" s="1" customFormat="1" ht="60" customHeight="1" x14ac:dyDescent="0.2"/>
    <row r="1211" s="1" customFormat="1" ht="60" customHeight="1" x14ac:dyDescent="0.2"/>
    <row r="1212" s="1" customFormat="1" ht="60" customHeight="1" x14ac:dyDescent="0.2"/>
    <row r="1213" s="1" customFormat="1" ht="60" customHeight="1" x14ac:dyDescent="0.2"/>
    <row r="1214" s="1" customFormat="1" ht="60" customHeight="1" x14ac:dyDescent="0.2"/>
    <row r="1215" s="1" customFormat="1" ht="60" customHeight="1" x14ac:dyDescent="0.2"/>
    <row r="1216" s="1" customFormat="1" ht="60" customHeight="1" x14ac:dyDescent="0.2"/>
    <row r="1217" s="1" customFormat="1" ht="60" customHeight="1" x14ac:dyDescent="0.2"/>
    <row r="1218" s="1" customFormat="1" ht="60" customHeight="1" x14ac:dyDescent="0.2"/>
    <row r="1219" s="1" customFormat="1" ht="60" customHeight="1" x14ac:dyDescent="0.2"/>
    <row r="1220" s="1" customFormat="1" ht="60" customHeight="1" x14ac:dyDescent="0.2"/>
    <row r="1221" s="1" customFormat="1" ht="60" customHeight="1" x14ac:dyDescent="0.2"/>
    <row r="1222" s="1" customFormat="1" ht="60" customHeight="1" x14ac:dyDescent="0.2"/>
    <row r="1223" s="1" customFormat="1" ht="60" customHeight="1" x14ac:dyDescent="0.2"/>
    <row r="1224" s="1" customFormat="1" ht="60" customHeight="1" x14ac:dyDescent="0.2"/>
    <row r="1225" s="1" customFormat="1" ht="60" customHeight="1" x14ac:dyDescent="0.2"/>
    <row r="1226" s="1" customFormat="1" ht="60" customHeight="1" x14ac:dyDescent="0.2"/>
    <row r="1227" s="1" customFormat="1" ht="60" customHeight="1" x14ac:dyDescent="0.2"/>
    <row r="1228" s="1" customFormat="1" ht="60" customHeight="1" x14ac:dyDescent="0.2"/>
    <row r="1229" s="1" customFormat="1" ht="60" customHeight="1" x14ac:dyDescent="0.2"/>
    <row r="1230" s="1" customFormat="1" ht="60" customHeight="1" x14ac:dyDescent="0.2"/>
    <row r="1231" s="1" customFormat="1" ht="60" customHeight="1" x14ac:dyDescent="0.2"/>
    <row r="1232" s="1" customFormat="1" ht="60" customHeight="1" x14ac:dyDescent="0.2"/>
    <row r="1233" s="1" customFormat="1" ht="60" customHeight="1" x14ac:dyDescent="0.2"/>
    <row r="1234" s="1" customFormat="1" ht="60" customHeight="1" x14ac:dyDescent="0.2"/>
    <row r="1235" s="1" customFormat="1" ht="60" customHeight="1" x14ac:dyDescent="0.2"/>
    <row r="1236" s="1" customFormat="1" ht="60" customHeight="1" x14ac:dyDescent="0.2"/>
    <row r="1237" s="1" customFormat="1" ht="60" customHeight="1" x14ac:dyDescent="0.2"/>
    <row r="1238" s="1" customFormat="1" ht="60" customHeight="1" x14ac:dyDescent="0.2"/>
    <row r="1239" s="1" customFormat="1" ht="60" customHeight="1" x14ac:dyDescent="0.2"/>
    <row r="1240" s="1" customFormat="1" ht="60" customHeight="1" x14ac:dyDescent="0.2"/>
    <row r="1241" s="1" customFormat="1" ht="60" customHeight="1" x14ac:dyDescent="0.2"/>
    <row r="1242" s="1" customFormat="1" ht="60" customHeight="1" x14ac:dyDescent="0.2"/>
    <row r="1243" s="1" customFormat="1" ht="60" customHeight="1" x14ac:dyDescent="0.2"/>
    <row r="1244" s="1" customFormat="1" ht="60" customHeight="1" x14ac:dyDescent="0.2"/>
    <row r="1245" s="1" customFormat="1" ht="60" customHeight="1" x14ac:dyDescent="0.2"/>
    <row r="1246" s="1" customFormat="1" ht="60" customHeight="1" x14ac:dyDescent="0.2"/>
    <row r="1247" s="1" customFormat="1" ht="60" customHeight="1" x14ac:dyDescent="0.2"/>
    <row r="1248" s="1" customFormat="1" ht="60" customHeight="1" x14ac:dyDescent="0.2"/>
    <row r="1249" s="1" customFormat="1" ht="60" customHeight="1" x14ac:dyDescent="0.2"/>
    <row r="1250" s="1" customFormat="1" ht="60" customHeight="1" x14ac:dyDescent="0.2"/>
    <row r="1251" s="1" customFormat="1" ht="60" customHeight="1" x14ac:dyDescent="0.2"/>
    <row r="1252" s="1" customFormat="1" ht="60" customHeight="1" x14ac:dyDescent="0.2"/>
    <row r="1253" s="1" customFormat="1" ht="60" customHeight="1" x14ac:dyDescent="0.2"/>
    <row r="1254" s="1" customFormat="1" ht="60" customHeight="1" x14ac:dyDescent="0.2"/>
    <row r="1255" s="1" customFormat="1" ht="60" customHeight="1" x14ac:dyDescent="0.2"/>
    <row r="1256" s="1" customFormat="1" ht="60" customHeight="1" x14ac:dyDescent="0.2"/>
    <row r="1257" s="1" customFormat="1" ht="60" customHeight="1" x14ac:dyDescent="0.2"/>
    <row r="1258" s="1" customFormat="1" ht="60" customHeight="1" x14ac:dyDescent="0.2"/>
    <row r="1259" s="1" customFormat="1" ht="60" customHeight="1" x14ac:dyDescent="0.2"/>
    <row r="1260" s="1" customFormat="1" ht="60" customHeight="1" x14ac:dyDescent="0.2"/>
    <row r="1261" s="1" customFormat="1" ht="60" customHeight="1" x14ac:dyDescent="0.2"/>
    <row r="1262" s="1" customFormat="1" ht="60" customHeight="1" x14ac:dyDescent="0.2"/>
    <row r="1263" s="1" customFormat="1" ht="60" customHeight="1" x14ac:dyDescent="0.2"/>
    <row r="1264" s="1" customFormat="1" ht="60" customHeight="1" x14ac:dyDescent="0.2"/>
    <row r="1265" s="1" customFormat="1" ht="60" customHeight="1" x14ac:dyDescent="0.2"/>
    <row r="1266" s="1" customFormat="1" ht="60" customHeight="1" x14ac:dyDescent="0.2"/>
    <row r="1267" s="1" customFormat="1" ht="60" customHeight="1" x14ac:dyDescent="0.2"/>
    <row r="1268" s="1" customFormat="1" ht="60" customHeight="1" x14ac:dyDescent="0.2"/>
    <row r="1269" s="1" customFormat="1" ht="60" customHeight="1" x14ac:dyDescent="0.2"/>
    <row r="1270" s="1" customFormat="1" ht="60" customHeight="1" x14ac:dyDescent="0.2"/>
    <row r="1271" s="1" customFormat="1" ht="60" customHeight="1" x14ac:dyDescent="0.2"/>
    <row r="1272" s="1" customFormat="1" ht="60" customHeight="1" x14ac:dyDescent="0.2"/>
    <row r="1273" s="1" customFormat="1" ht="60" customHeight="1" x14ac:dyDescent="0.2"/>
    <row r="1274" s="1" customFormat="1" ht="60" customHeight="1" x14ac:dyDescent="0.2"/>
    <row r="1275" s="1" customFormat="1" ht="60" customHeight="1" x14ac:dyDescent="0.2"/>
    <row r="1276" s="1" customFormat="1" ht="60" customHeight="1" x14ac:dyDescent="0.2"/>
    <row r="1277" s="1" customFormat="1" ht="60" customHeight="1" x14ac:dyDescent="0.2"/>
    <row r="1278" s="1" customFormat="1" ht="60" customHeight="1" x14ac:dyDescent="0.2"/>
    <row r="1279" s="1" customFormat="1" ht="60" customHeight="1" x14ac:dyDescent="0.2"/>
    <row r="1280" s="1" customFormat="1" ht="60" customHeight="1" x14ac:dyDescent="0.2"/>
    <row r="1281" s="1" customFormat="1" ht="60" customHeight="1" x14ac:dyDescent="0.2"/>
    <row r="1282" s="1" customFormat="1" ht="60" customHeight="1" x14ac:dyDescent="0.2"/>
    <row r="1283" s="1" customFormat="1" ht="60" customHeight="1" x14ac:dyDescent="0.2"/>
    <row r="1284" s="1" customFormat="1" ht="60" customHeight="1" x14ac:dyDescent="0.2"/>
    <row r="1285" s="1" customFormat="1" ht="60" customHeight="1" x14ac:dyDescent="0.2"/>
    <row r="1286" s="1" customFormat="1" ht="60" customHeight="1" x14ac:dyDescent="0.2"/>
    <row r="1287" s="1" customFormat="1" ht="60" customHeight="1" x14ac:dyDescent="0.2"/>
    <row r="1288" s="1" customFormat="1" ht="60" customHeight="1" x14ac:dyDescent="0.2"/>
    <row r="1289" s="1" customFormat="1" ht="60" customHeight="1" x14ac:dyDescent="0.2"/>
    <row r="1290" s="1" customFormat="1" ht="60" customHeight="1" x14ac:dyDescent="0.2"/>
    <row r="1291" s="1" customFormat="1" ht="60" customHeight="1" x14ac:dyDescent="0.2"/>
    <row r="1292" s="1" customFormat="1" ht="60" customHeight="1" x14ac:dyDescent="0.2"/>
    <row r="1293" s="1" customFormat="1" ht="60" customHeight="1" x14ac:dyDescent="0.2"/>
    <row r="1294" s="1" customFormat="1" ht="60" customHeight="1" x14ac:dyDescent="0.2"/>
    <row r="1295" s="1" customFormat="1" ht="60" customHeight="1" x14ac:dyDescent="0.2"/>
    <row r="1296" s="1" customFormat="1" ht="60" customHeight="1" x14ac:dyDescent="0.2"/>
    <row r="1297" s="1" customFormat="1" ht="60" customHeight="1" x14ac:dyDescent="0.2"/>
    <row r="1298" s="1" customFormat="1" ht="60" customHeight="1" x14ac:dyDescent="0.2"/>
    <row r="1299" s="1" customFormat="1" ht="60" customHeight="1" x14ac:dyDescent="0.2"/>
    <row r="1300" s="1" customFormat="1" ht="60" customHeight="1" x14ac:dyDescent="0.2"/>
    <row r="1301" s="1" customFormat="1" ht="60" customHeight="1" x14ac:dyDescent="0.2"/>
    <row r="1302" s="1" customFormat="1" ht="60" customHeight="1" x14ac:dyDescent="0.2"/>
    <row r="1303" s="1" customFormat="1" ht="60" customHeight="1" x14ac:dyDescent="0.2"/>
    <row r="1304" s="1" customFormat="1" ht="60" customHeight="1" x14ac:dyDescent="0.2"/>
    <row r="1305" s="1" customFormat="1" ht="60" customHeight="1" x14ac:dyDescent="0.2"/>
    <row r="1306" s="1" customFormat="1" ht="60" customHeight="1" x14ac:dyDescent="0.2"/>
    <row r="1307" s="1" customFormat="1" ht="60" customHeight="1" x14ac:dyDescent="0.2"/>
    <row r="1308" s="1" customFormat="1" ht="60" customHeight="1" x14ac:dyDescent="0.2"/>
    <row r="1309" s="1" customFormat="1" ht="60" customHeight="1" x14ac:dyDescent="0.2"/>
    <row r="1310" s="1" customFormat="1" ht="60" customHeight="1" x14ac:dyDescent="0.2"/>
    <row r="1311" s="1" customFormat="1" ht="60" customHeight="1" x14ac:dyDescent="0.2"/>
    <row r="1312" s="1" customFormat="1" ht="60" customHeight="1" x14ac:dyDescent="0.2"/>
    <row r="1313" s="1" customFormat="1" ht="60" customHeight="1" x14ac:dyDescent="0.2"/>
    <row r="1314" s="1" customFormat="1" ht="60" customHeight="1" x14ac:dyDescent="0.2"/>
    <row r="1315" s="1" customFormat="1" ht="60" customHeight="1" x14ac:dyDescent="0.2"/>
    <row r="1316" s="1" customFormat="1" ht="60" customHeight="1" x14ac:dyDescent="0.2"/>
    <row r="1317" s="1" customFormat="1" ht="60" customHeight="1" x14ac:dyDescent="0.2"/>
    <row r="1318" s="1" customFormat="1" ht="60" customHeight="1" x14ac:dyDescent="0.2"/>
    <row r="1319" s="1" customFormat="1" ht="60" customHeight="1" x14ac:dyDescent="0.2"/>
    <row r="1320" s="1" customFormat="1" ht="60" customHeight="1" x14ac:dyDescent="0.2"/>
    <row r="1321" s="1" customFormat="1" ht="60" customHeight="1" x14ac:dyDescent="0.2"/>
    <row r="1322" s="1" customFormat="1" ht="60" customHeight="1" x14ac:dyDescent="0.2"/>
    <row r="1323" s="1" customFormat="1" ht="60" customHeight="1" x14ac:dyDescent="0.2"/>
    <row r="1324" s="1" customFormat="1" ht="60" customHeight="1" x14ac:dyDescent="0.2"/>
    <row r="1325" s="1" customFormat="1" ht="60" customHeight="1" x14ac:dyDescent="0.2"/>
    <row r="1326" s="1" customFormat="1" ht="60" customHeight="1" x14ac:dyDescent="0.2"/>
    <row r="1327" s="1" customFormat="1" ht="60" customHeight="1" x14ac:dyDescent="0.2"/>
    <row r="1328" s="1" customFormat="1" ht="60" customHeight="1" x14ac:dyDescent="0.2"/>
    <row r="1329" s="1" customFormat="1" ht="60" customHeight="1" x14ac:dyDescent="0.2"/>
    <row r="1330" s="1" customFormat="1" ht="60" customHeight="1" x14ac:dyDescent="0.2"/>
    <row r="1331" s="1" customFormat="1" ht="60" customHeight="1" x14ac:dyDescent="0.2"/>
    <row r="1332" s="1" customFormat="1" ht="60" customHeight="1" x14ac:dyDescent="0.2"/>
    <row r="1333" s="1" customFormat="1" ht="60" customHeight="1" x14ac:dyDescent="0.2"/>
    <row r="1334" s="1" customFormat="1" ht="60" customHeight="1" x14ac:dyDescent="0.2"/>
    <row r="1335" s="1" customFormat="1" ht="60" customHeight="1" x14ac:dyDescent="0.2"/>
    <row r="1336" s="1" customFormat="1" ht="60" customHeight="1" x14ac:dyDescent="0.2"/>
    <row r="1337" s="1" customFormat="1" ht="60" customHeight="1" x14ac:dyDescent="0.2"/>
    <row r="1338" s="1" customFormat="1" ht="60" customHeight="1" x14ac:dyDescent="0.2"/>
    <row r="1339" s="1" customFormat="1" ht="60" customHeight="1" x14ac:dyDescent="0.2"/>
    <row r="1340" s="1" customFormat="1" ht="60" customHeight="1" x14ac:dyDescent="0.2"/>
    <row r="1341" s="1" customFormat="1" ht="60" customHeight="1" x14ac:dyDescent="0.2"/>
    <row r="1342" s="1" customFormat="1" ht="60" customHeight="1" x14ac:dyDescent="0.2"/>
    <row r="1343" s="1" customFormat="1" ht="60" customHeight="1" x14ac:dyDescent="0.2"/>
    <row r="1344" s="1" customFormat="1" ht="60" customHeight="1" x14ac:dyDescent="0.2"/>
    <row r="1345" s="1" customFormat="1" ht="60" customHeight="1" x14ac:dyDescent="0.2"/>
    <row r="1346" s="1" customFormat="1" ht="60" customHeight="1" x14ac:dyDescent="0.2"/>
    <row r="1347" s="1" customFormat="1" ht="60" customHeight="1" x14ac:dyDescent="0.2"/>
    <row r="1348" s="1" customFormat="1" ht="60" customHeight="1" x14ac:dyDescent="0.2"/>
    <row r="1349" s="1" customFormat="1" ht="60" customHeight="1" x14ac:dyDescent="0.2"/>
    <row r="1350" s="1" customFormat="1" ht="60" customHeight="1" x14ac:dyDescent="0.2"/>
    <row r="1351" s="1" customFormat="1" ht="60" customHeight="1" x14ac:dyDescent="0.2"/>
    <row r="1352" s="1" customFormat="1" ht="60" customHeight="1" x14ac:dyDescent="0.2"/>
    <row r="1353" s="1" customFormat="1" ht="60" customHeight="1" x14ac:dyDescent="0.2"/>
    <row r="1354" s="1" customFormat="1" ht="60" customHeight="1" x14ac:dyDescent="0.2"/>
    <row r="1355" s="1" customFormat="1" ht="60" customHeight="1" x14ac:dyDescent="0.2"/>
    <row r="1356" s="1" customFormat="1" ht="60" customHeight="1" x14ac:dyDescent="0.2"/>
    <row r="1357" s="1" customFormat="1" ht="60" customHeight="1" x14ac:dyDescent="0.2"/>
    <row r="1358" s="1" customFormat="1" ht="60" customHeight="1" x14ac:dyDescent="0.2"/>
    <row r="1359" s="1" customFormat="1" ht="60" customHeight="1" x14ac:dyDescent="0.2"/>
    <row r="1360" s="1" customFormat="1" ht="60" customHeight="1" x14ac:dyDescent="0.2"/>
    <row r="1361" s="1" customFormat="1" ht="60" customHeight="1" x14ac:dyDescent="0.2"/>
    <row r="1362" s="1" customFormat="1" ht="60" customHeight="1" x14ac:dyDescent="0.2"/>
    <row r="1363" s="1" customFormat="1" ht="60" customHeight="1" x14ac:dyDescent="0.2"/>
    <row r="1364" s="1" customFormat="1" ht="60" customHeight="1" x14ac:dyDescent="0.2"/>
    <row r="1365" s="1" customFormat="1" ht="60" customHeight="1" x14ac:dyDescent="0.2"/>
    <row r="1366" s="1" customFormat="1" ht="60" customHeight="1" x14ac:dyDescent="0.2"/>
    <row r="1367" s="1" customFormat="1" ht="60" customHeight="1" x14ac:dyDescent="0.2"/>
    <row r="1368" s="1" customFormat="1" ht="60" customHeight="1" x14ac:dyDescent="0.2"/>
    <row r="1369" s="1" customFormat="1" ht="60" customHeight="1" x14ac:dyDescent="0.2"/>
    <row r="1370" s="1" customFormat="1" ht="60" customHeight="1" x14ac:dyDescent="0.2"/>
    <row r="1371" s="1" customFormat="1" ht="60" customHeight="1" x14ac:dyDescent="0.2"/>
    <row r="1372" s="1" customFormat="1" ht="60" customHeight="1" x14ac:dyDescent="0.2"/>
    <row r="1373" s="1" customFormat="1" ht="60" customHeight="1" x14ac:dyDescent="0.2"/>
    <row r="1374" s="1" customFormat="1" ht="60" customHeight="1" x14ac:dyDescent="0.2"/>
    <row r="1375" s="1" customFormat="1" ht="60" customHeight="1" x14ac:dyDescent="0.2"/>
    <row r="1376" s="1" customFormat="1" ht="60" customHeight="1" x14ac:dyDescent="0.2"/>
    <row r="1377" s="1" customFormat="1" ht="60" customHeight="1" x14ac:dyDescent="0.2"/>
    <row r="1378" s="1" customFormat="1" ht="60" customHeight="1" x14ac:dyDescent="0.2"/>
    <row r="1379" s="1" customFormat="1" ht="60" customHeight="1" x14ac:dyDescent="0.2"/>
    <row r="1380" s="1" customFormat="1" ht="60" customHeight="1" x14ac:dyDescent="0.2"/>
    <row r="1381" s="1" customFormat="1" ht="60" customHeight="1" x14ac:dyDescent="0.2"/>
    <row r="1382" s="1" customFormat="1" ht="60" customHeight="1" x14ac:dyDescent="0.2"/>
    <row r="1383" s="1" customFormat="1" ht="60" customHeight="1" x14ac:dyDescent="0.2"/>
    <row r="1384" s="1" customFormat="1" ht="60" customHeight="1" x14ac:dyDescent="0.2"/>
    <row r="1385" s="1" customFormat="1" ht="60" customHeight="1" x14ac:dyDescent="0.2"/>
    <row r="1386" s="1" customFormat="1" ht="60" customHeight="1" x14ac:dyDescent="0.2"/>
    <row r="1387" s="1" customFormat="1" ht="60" customHeight="1" x14ac:dyDescent="0.2"/>
    <row r="1388" s="1" customFormat="1" ht="60" customHeight="1" x14ac:dyDescent="0.2"/>
    <row r="1389" s="1" customFormat="1" ht="60" customHeight="1" x14ac:dyDescent="0.2"/>
    <row r="1390" s="1" customFormat="1" ht="60" customHeight="1" x14ac:dyDescent="0.2"/>
    <row r="1391" s="1" customFormat="1" ht="60" customHeight="1" x14ac:dyDescent="0.2"/>
    <row r="1392" s="1" customFormat="1" ht="60" customHeight="1" x14ac:dyDescent="0.2"/>
    <row r="1393" s="1" customFormat="1" ht="60" customHeight="1" x14ac:dyDescent="0.2"/>
    <row r="1394" s="1" customFormat="1" ht="60" customHeight="1" x14ac:dyDescent="0.2"/>
    <row r="1395" s="1" customFormat="1" ht="60" customHeight="1" x14ac:dyDescent="0.2"/>
    <row r="1396" s="1" customFormat="1" ht="60" customHeight="1" x14ac:dyDescent="0.2"/>
    <row r="1397" s="1" customFormat="1" ht="60" customHeight="1" x14ac:dyDescent="0.2"/>
    <row r="1398" s="1" customFormat="1" ht="60" customHeight="1" x14ac:dyDescent="0.2"/>
    <row r="1399" s="1" customFormat="1" ht="60" customHeight="1" x14ac:dyDescent="0.2"/>
  </sheetData>
  <pageMargins left="0.74803149606299213" right="0.74803149606299213" top="0.98425196850393704" bottom="0.98425196850393704" header="0.51181102362204722" footer="0.51181102362204722"/>
  <pageSetup paperSize="9" firstPageNumber="0" orientation="landscape" horizontalDpi="300" verticalDpi="300" r:id="rId1"/>
  <headerFooter alignWithMargins="0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Sheet12">
    <tabColor theme="2" tint="-9.9978637043366805E-2"/>
  </sheetPr>
  <dimension ref="B1:B1629"/>
  <sheetViews>
    <sheetView showGridLines="0" topLeftCell="A40" workbookViewId="0">
      <selection activeCell="G45" sqref="G45"/>
    </sheetView>
  </sheetViews>
  <sheetFormatPr baseColWidth="10" defaultColWidth="11.85546875" defaultRowHeight="12.75" x14ac:dyDescent="0.2"/>
  <cols>
    <col min="1" max="1" width="2.5703125" customWidth="1"/>
    <col min="2" max="2" width="127.28515625" style="1" customWidth="1"/>
    <col min="3" max="3" width="2.28515625" customWidth="1"/>
  </cols>
  <sheetData>
    <row r="1" spans="2:2" ht="3.75" customHeight="1" x14ac:dyDescent="0.2"/>
    <row r="2" spans="2:2" ht="60" customHeight="1" x14ac:dyDescent="0.2">
      <c r="B2" s="2" t="str">
        <f>Overnatting!$B$77</f>
        <v>Øksendal oppvekstsenter</v>
      </c>
    </row>
    <row r="3" spans="2:2" ht="60" customHeight="1" x14ac:dyDescent="0.35">
      <c r="B3" s="3"/>
    </row>
    <row r="4" spans="2:2" ht="60" customHeight="1" x14ac:dyDescent="0.2">
      <c r="B4" s="4" t="str">
        <f>Overnatting!$C$77</f>
        <v>Klasserom 1</v>
      </c>
    </row>
    <row r="5" spans="2:2" ht="60" customHeight="1" x14ac:dyDescent="0.8">
      <c r="B5" s="5">
        <f>Overnatting!$F$77</f>
        <v>0</v>
      </c>
    </row>
    <row r="6" spans="2:2" ht="60" customHeight="1" x14ac:dyDescent="0.45">
      <c r="B6" s="6">
        <f>Overnatting!$I$77</f>
        <v>0</v>
      </c>
    </row>
    <row r="7" spans="2:2" ht="60" customHeight="1" x14ac:dyDescent="0.5">
      <c r="B7" s="7">
        <f>Overnatting!$G$77</f>
        <v>0</v>
      </c>
    </row>
    <row r="8" spans="2:2" ht="60" customHeight="1" x14ac:dyDescent="0.2">
      <c r="B8" s="8"/>
    </row>
    <row r="9" spans="2:2" ht="14.25" customHeight="1" x14ac:dyDescent="0.2"/>
    <row r="10" spans="2:2" ht="60" customHeight="1" x14ac:dyDescent="0.2">
      <c r="B10" s="2" t="str">
        <f>Overnatting!$B$78</f>
        <v>Øksendal oppvekstsenter</v>
      </c>
    </row>
    <row r="11" spans="2:2" ht="60" customHeight="1" thickTop="1" x14ac:dyDescent="0.35">
      <c r="B11" s="3"/>
    </row>
    <row r="12" spans="2:2" ht="60" customHeight="1" x14ac:dyDescent="0.2">
      <c r="B12" s="4" t="str">
        <f>Overnatting!$C$78</f>
        <v>Klasserom 2</v>
      </c>
    </row>
    <row r="13" spans="2:2" ht="60" customHeight="1" x14ac:dyDescent="0.8">
      <c r="B13" s="5">
        <f>Overnatting!$F$78</f>
        <v>0</v>
      </c>
    </row>
    <row r="14" spans="2:2" ht="60" customHeight="1" x14ac:dyDescent="0.45">
      <c r="B14" s="6">
        <f>Overnatting!$I$78</f>
        <v>0</v>
      </c>
    </row>
    <row r="15" spans="2:2" ht="60" customHeight="1" x14ac:dyDescent="0.5">
      <c r="B15" s="7">
        <f>Overnatting!$G$78</f>
        <v>0</v>
      </c>
    </row>
    <row r="16" spans="2:2" ht="60" customHeight="1" thickBot="1" x14ac:dyDescent="0.25">
      <c r="B16" s="8"/>
    </row>
    <row r="17" spans="2:2" ht="15.75" customHeight="1" thickTop="1" thickBot="1" x14ac:dyDescent="0.25"/>
    <row r="18" spans="2:2" ht="60" customHeight="1" x14ac:dyDescent="0.2">
      <c r="B18" s="2" t="str">
        <f>Overnatting!$B$79</f>
        <v>Øksendal oppvekstsenter</v>
      </c>
    </row>
    <row r="19" spans="2:2" ht="60" customHeight="1" x14ac:dyDescent="0.35">
      <c r="B19" s="3"/>
    </row>
    <row r="20" spans="2:2" ht="60" customHeight="1" x14ac:dyDescent="0.2">
      <c r="B20" s="4" t="str">
        <f>Overnatting!$C$79</f>
        <v>Klasserom 3</v>
      </c>
    </row>
    <row r="21" spans="2:2" ht="60" customHeight="1" x14ac:dyDescent="0.8">
      <c r="B21" s="5">
        <f>Overnatting!$F$79</f>
        <v>0</v>
      </c>
    </row>
    <row r="22" spans="2:2" ht="60" customHeight="1" x14ac:dyDescent="0.45">
      <c r="B22" s="6">
        <f>Overnatting!$I$79</f>
        <v>0</v>
      </c>
    </row>
    <row r="23" spans="2:2" ht="60" customHeight="1" x14ac:dyDescent="0.5">
      <c r="B23" s="7">
        <f>Overnatting!$G$79</f>
        <v>0</v>
      </c>
    </row>
    <row r="24" spans="2:2" ht="60" customHeight="1" x14ac:dyDescent="0.2">
      <c r="B24" s="8"/>
    </row>
    <row r="25" spans="2:2" ht="10.5" customHeight="1" thickTop="1" thickBot="1" x14ac:dyDescent="0.25"/>
    <row r="26" spans="2:2" ht="60" customHeight="1" thickTop="1" thickBot="1" x14ac:dyDescent="0.25">
      <c r="B26" s="2" t="str">
        <f>Overnatting!$B$81</f>
        <v>Øksendal oppvekstsenter</v>
      </c>
    </row>
    <row r="27" spans="2:2" ht="60" customHeight="1" x14ac:dyDescent="0.35">
      <c r="B27" s="3"/>
    </row>
    <row r="28" spans="2:2" ht="60" customHeight="1" x14ac:dyDescent="0.2">
      <c r="B28" s="4" t="str">
        <f>Overnatting!$C$81</f>
        <v>Storsal (+ 1 mindre)</v>
      </c>
    </row>
    <row r="29" spans="2:2" ht="60" customHeight="1" x14ac:dyDescent="0.8">
      <c r="B29" s="5" t="e">
        <f>Overnatting!#REF!</f>
        <v>#REF!</v>
      </c>
    </row>
    <row r="30" spans="2:2" ht="60" customHeight="1" x14ac:dyDescent="0.45">
      <c r="B30" s="6" t="e">
        <f>Overnatting!#REF!</f>
        <v>#REF!</v>
      </c>
    </row>
    <row r="31" spans="2:2" ht="60" customHeight="1" x14ac:dyDescent="0.5">
      <c r="B31" s="7" t="e">
        <f>Overnatting!#REF!</f>
        <v>#REF!</v>
      </c>
    </row>
    <row r="32" spans="2:2" ht="60" customHeight="1" x14ac:dyDescent="0.2">
      <c r="B32" s="8"/>
    </row>
    <row r="33" spans="2:2" ht="10.5" customHeight="1" x14ac:dyDescent="0.2"/>
    <row r="34" spans="2:2" ht="9.75" customHeight="1" thickBot="1" x14ac:dyDescent="0.25"/>
    <row r="35" spans="2:2" ht="60" customHeight="1" thickTop="1" thickBot="1" x14ac:dyDescent="0.25">
      <c r="B35" s="2" t="str">
        <f>Overnatting!$B$82</f>
        <v>Samfunnshus (Husby skole)</v>
      </c>
    </row>
    <row r="36" spans="2:2" ht="60" customHeight="1" thickTop="1" x14ac:dyDescent="0.35">
      <c r="B36" s="3"/>
    </row>
    <row r="37" spans="2:2" ht="60" customHeight="1" x14ac:dyDescent="0.2">
      <c r="B37" s="4" t="str">
        <f>Overnatting!$C$82</f>
        <v>Gymsal</v>
      </c>
    </row>
    <row r="38" spans="2:2" ht="60" customHeight="1" x14ac:dyDescent="0.8">
      <c r="B38" s="5">
        <f>Overnatting!$F$82</f>
        <v>0</v>
      </c>
    </row>
    <row r="39" spans="2:2" ht="60" customHeight="1" x14ac:dyDescent="0.45">
      <c r="B39" s="6">
        <f>Overnatting!$I$82</f>
        <v>0</v>
      </c>
    </row>
    <row r="40" spans="2:2" ht="60" customHeight="1" x14ac:dyDescent="0.5">
      <c r="B40" s="7">
        <f>Overnatting!$G$82</f>
        <v>0</v>
      </c>
    </row>
    <row r="41" spans="2:2" ht="60" customHeight="1" thickBot="1" x14ac:dyDescent="0.25">
      <c r="B41" s="8"/>
    </row>
    <row r="42" spans="2:2" ht="10.5" customHeight="1" thickTop="1" thickBot="1" x14ac:dyDescent="0.25"/>
    <row r="43" spans="2:2" ht="60" customHeight="1" thickTop="1" thickBot="1" x14ac:dyDescent="0.25">
      <c r="B43" s="2" t="str">
        <f>Overnatting!$B$83</f>
        <v>Samfunnshus (Husby skole)</v>
      </c>
    </row>
    <row r="44" spans="2:2" ht="60" customHeight="1" thickTop="1" x14ac:dyDescent="0.35">
      <c r="B44" s="3"/>
    </row>
    <row r="45" spans="2:2" ht="60" customHeight="1" x14ac:dyDescent="0.2">
      <c r="B45" s="4" t="str">
        <f>Overnatting!$C$83</f>
        <v>Matsal</v>
      </c>
    </row>
    <row r="46" spans="2:2" ht="60" customHeight="1" x14ac:dyDescent="0.8">
      <c r="B46" s="5">
        <f>Overnatting!$F$83</f>
        <v>0</v>
      </c>
    </row>
    <row r="47" spans="2:2" ht="60" customHeight="1" x14ac:dyDescent="0.45">
      <c r="B47" s="6">
        <f>Overnatting!$I$83</f>
        <v>0</v>
      </c>
    </row>
    <row r="48" spans="2:2" ht="60" customHeight="1" x14ac:dyDescent="0.5">
      <c r="B48" s="7">
        <f>Overnatting!$G$83</f>
        <v>0</v>
      </c>
    </row>
    <row r="49" spans="2:2" ht="60" customHeight="1" thickBot="1" x14ac:dyDescent="0.25">
      <c r="B49" s="8"/>
    </row>
    <row r="50" spans="2:2" ht="60" customHeight="1" thickTop="1" x14ac:dyDescent="0.2"/>
    <row r="51" spans="2:2" ht="60" customHeight="1" x14ac:dyDescent="0.2"/>
    <row r="52" spans="2:2" ht="60" customHeight="1" x14ac:dyDescent="0.2"/>
    <row r="53" spans="2:2" ht="60" customHeight="1" x14ac:dyDescent="0.2"/>
    <row r="54" spans="2:2" ht="60" customHeight="1" x14ac:dyDescent="0.2"/>
    <row r="55" spans="2:2" ht="60" customHeight="1" x14ac:dyDescent="0.2"/>
    <row r="56" spans="2:2" ht="60" customHeight="1" x14ac:dyDescent="0.2"/>
    <row r="57" spans="2:2" ht="60" customHeight="1" x14ac:dyDescent="0.2"/>
    <row r="58" spans="2:2" ht="60" customHeight="1" x14ac:dyDescent="0.2"/>
    <row r="59" spans="2:2" ht="60" customHeight="1" x14ac:dyDescent="0.2"/>
    <row r="60" spans="2:2" ht="60" customHeight="1" x14ac:dyDescent="0.2"/>
    <row r="61" spans="2:2" ht="60" customHeight="1" x14ac:dyDescent="0.2"/>
    <row r="62" spans="2:2" ht="60" customHeight="1" x14ac:dyDescent="0.2"/>
    <row r="63" spans="2:2" ht="60" customHeight="1" x14ac:dyDescent="0.2"/>
    <row r="64" spans="2:2" ht="60" customHeight="1" x14ac:dyDescent="0.2"/>
    <row r="65" ht="60" customHeight="1" x14ac:dyDescent="0.2"/>
    <row r="66" ht="60" customHeight="1" x14ac:dyDescent="0.2"/>
    <row r="67" ht="60" customHeight="1" x14ac:dyDescent="0.2"/>
    <row r="68" ht="60" customHeight="1" x14ac:dyDescent="0.2"/>
    <row r="69" ht="60" customHeight="1" x14ac:dyDescent="0.2"/>
    <row r="70" ht="60" customHeight="1" x14ac:dyDescent="0.2"/>
    <row r="71" ht="60" customHeight="1" x14ac:dyDescent="0.2"/>
    <row r="72" ht="60" customHeight="1" x14ac:dyDescent="0.2"/>
    <row r="73" ht="60" customHeight="1" x14ac:dyDescent="0.2"/>
    <row r="74" ht="60" customHeight="1" x14ac:dyDescent="0.2"/>
    <row r="75" ht="60" customHeight="1" x14ac:dyDescent="0.2"/>
    <row r="76" ht="60" customHeight="1" x14ac:dyDescent="0.2"/>
    <row r="77" ht="60" customHeight="1" x14ac:dyDescent="0.2"/>
    <row r="78" ht="60" customHeight="1" x14ac:dyDescent="0.2"/>
    <row r="79" ht="60" customHeight="1" x14ac:dyDescent="0.2"/>
    <row r="80" ht="60" customHeight="1" x14ac:dyDescent="0.2"/>
    <row r="81" ht="60" customHeight="1" x14ac:dyDescent="0.2"/>
    <row r="82" ht="60" customHeight="1" x14ac:dyDescent="0.2"/>
    <row r="83" ht="60" customHeight="1" x14ac:dyDescent="0.2"/>
    <row r="84" ht="60" customHeight="1" x14ac:dyDescent="0.2"/>
    <row r="85" ht="60" customHeight="1" x14ac:dyDescent="0.2"/>
    <row r="86" ht="60" customHeight="1" x14ac:dyDescent="0.2"/>
    <row r="87" ht="60" customHeight="1" x14ac:dyDescent="0.2"/>
    <row r="88" ht="60" customHeight="1" x14ac:dyDescent="0.2"/>
    <row r="89" ht="60" customHeight="1" x14ac:dyDescent="0.2"/>
    <row r="90" ht="60" customHeight="1" x14ac:dyDescent="0.2"/>
    <row r="91" ht="60" customHeight="1" x14ac:dyDescent="0.2"/>
    <row r="92" ht="60" customHeight="1" x14ac:dyDescent="0.2"/>
    <row r="93" ht="60" customHeight="1" x14ac:dyDescent="0.2"/>
    <row r="94" ht="60" customHeight="1" x14ac:dyDescent="0.2"/>
    <row r="95" ht="60" customHeight="1" x14ac:dyDescent="0.2"/>
    <row r="96" ht="60" customHeight="1" x14ac:dyDescent="0.2"/>
    <row r="97" ht="60" customHeight="1" x14ac:dyDescent="0.2"/>
    <row r="98" ht="60" customHeight="1" x14ac:dyDescent="0.2"/>
    <row r="99" ht="60" customHeight="1" x14ac:dyDescent="0.2"/>
    <row r="100" ht="60" customHeight="1" x14ac:dyDescent="0.2"/>
    <row r="101" ht="60" customHeight="1" x14ac:dyDescent="0.2"/>
    <row r="102" ht="60" customHeight="1" x14ac:dyDescent="0.2"/>
    <row r="103" ht="60" customHeight="1" x14ac:dyDescent="0.2"/>
    <row r="104" ht="60" customHeight="1" x14ac:dyDescent="0.2"/>
    <row r="105" ht="60" customHeight="1" x14ac:dyDescent="0.2"/>
    <row r="106" ht="60" customHeight="1" x14ac:dyDescent="0.2"/>
    <row r="107" ht="60" customHeight="1" x14ac:dyDescent="0.2"/>
    <row r="108" ht="60" customHeight="1" x14ac:dyDescent="0.2"/>
    <row r="109" ht="60" customHeight="1" x14ac:dyDescent="0.2"/>
    <row r="110" ht="60" customHeight="1" x14ac:dyDescent="0.2"/>
    <row r="111" ht="60" customHeight="1" x14ac:dyDescent="0.2"/>
    <row r="112" ht="60" customHeight="1" x14ac:dyDescent="0.2"/>
    <row r="113" ht="60" customHeight="1" x14ac:dyDescent="0.2"/>
    <row r="114" ht="60" customHeight="1" x14ac:dyDescent="0.2"/>
    <row r="115" ht="60" customHeight="1" x14ac:dyDescent="0.2"/>
    <row r="116" ht="60" customHeight="1" x14ac:dyDescent="0.2"/>
    <row r="117" ht="60" customHeight="1" x14ac:dyDescent="0.2"/>
    <row r="118" ht="60" customHeight="1" x14ac:dyDescent="0.2"/>
    <row r="119" ht="60" customHeight="1" x14ac:dyDescent="0.2"/>
    <row r="120" ht="60" customHeight="1" x14ac:dyDescent="0.2"/>
    <row r="121" ht="60" customHeight="1" x14ac:dyDescent="0.2"/>
    <row r="122" ht="60" customHeight="1" x14ac:dyDescent="0.2"/>
    <row r="123" ht="60" customHeight="1" x14ac:dyDescent="0.2"/>
    <row r="124" ht="60" customHeight="1" x14ac:dyDescent="0.2"/>
    <row r="125" ht="60" customHeight="1" x14ac:dyDescent="0.2"/>
    <row r="126" ht="60" customHeight="1" x14ac:dyDescent="0.2"/>
    <row r="127" ht="60" customHeight="1" x14ac:dyDescent="0.2"/>
    <row r="128" ht="60" customHeight="1" x14ac:dyDescent="0.2"/>
    <row r="129" ht="60" customHeight="1" x14ac:dyDescent="0.2"/>
    <row r="130" ht="60" customHeight="1" x14ac:dyDescent="0.2"/>
    <row r="131" ht="60" customHeight="1" x14ac:dyDescent="0.2"/>
    <row r="132" ht="60" customHeight="1" x14ac:dyDescent="0.2"/>
    <row r="133" ht="60" customHeight="1" x14ac:dyDescent="0.2"/>
    <row r="134" ht="60" customHeight="1" x14ac:dyDescent="0.2"/>
    <row r="135" ht="60" customHeight="1" x14ac:dyDescent="0.2"/>
    <row r="136" ht="60" customHeight="1" x14ac:dyDescent="0.2"/>
    <row r="137" ht="60" customHeight="1" x14ac:dyDescent="0.2"/>
    <row r="138" ht="60" customHeight="1" x14ac:dyDescent="0.2"/>
    <row r="139" ht="60" customHeight="1" x14ac:dyDescent="0.2"/>
    <row r="140" ht="60" customHeight="1" x14ac:dyDescent="0.2"/>
    <row r="141" ht="60" customHeight="1" x14ac:dyDescent="0.2"/>
    <row r="142" ht="60" customHeight="1" x14ac:dyDescent="0.2"/>
    <row r="143" ht="60" customHeight="1" x14ac:dyDescent="0.2"/>
    <row r="144" ht="60" customHeight="1" x14ac:dyDescent="0.2"/>
    <row r="145" ht="60" customHeight="1" x14ac:dyDescent="0.2"/>
    <row r="146" ht="60" customHeight="1" x14ac:dyDescent="0.2"/>
    <row r="147" ht="60" customHeight="1" x14ac:dyDescent="0.2"/>
    <row r="148" ht="60" customHeight="1" x14ac:dyDescent="0.2"/>
    <row r="149" ht="60" customHeight="1" x14ac:dyDescent="0.2"/>
    <row r="150" ht="60" customHeight="1" x14ac:dyDescent="0.2"/>
    <row r="151" ht="60" customHeight="1" x14ac:dyDescent="0.2"/>
    <row r="152" ht="60" customHeight="1" x14ac:dyDescent="0.2"/>
    <row r="153" ht="60" customHeight="1" x14ac:dyDescent="0.2"/>
    <row r="154" ht="60" customHeight="1" x14ac:dyDescent="0.2"/>
    <row r="155" ht="60" customHeight="1" x14ac:dyDescent="0.2"/>
    <row r="156" ht="60" customHeight="1" x14ac:dyDescent="0.2"/>
    <row r="157" ht="60" customHeight="1" x14ac:dyDescent="0.2"/>
    <row r="158" ht="60" customHeight="1" x14ac:dyDescent="0.2"/>
    <row r="159" ht="60" customHeight="1" x14ac:dyDescent="0.2"/>
    <row r="160" ht="60" customHeight="1" x14ac:dyDescent="0.2"/>
    <row r="161" ht="60" customHeight="1" x14ac:dyDescent="0.2"/>
    <row r="162" ht="60" customHeight="1" x14ac:dyDescent="0.2"/>
    <row r="163" ht="60" customHeight="1" x14ac:dyDescent="0.2"/>
    <row r="164" ht="60" customHeight="1" x14ac:dyDescent="0.2"/>
    <row r="165" ht="60" customHeight="1" x14ac:dyDescent="0.2"/>
    <row r="166" ht="60" customHeight="1" x14ac:dyDescent="0.2"/>
    <row r="167" ht="60" customHeight="1" x14ac:dyDescent="0.2"/>
    <row r="168" ht="60" customHeight="1" x14ac:dyDescent="0.2"/>
    <row r="169" ht="60" customHeight="1" x14ac:dyDescent="0.2"/>
    <row r="170" ht="60" customHeight="1" x14ac:dyDescent="0.2"/>
    <row r="171" ht="60" customHeight="1" x14ac:dyDescent="0.2"/>
    <row r="172" ht="60" customHeight="1" x14ac:dyDescent="0.2"/>
    <row r="173" ht="60" customHeight="1" x14ac:dyDescent="0.2"/>
    <row r="174" ht="60" customHeight="1" x14ac:dyDescent="0.2"/>
    <row r="175" ht="60" customHeight="1" x14ac:dyDescent="0.2"/>
    <row r="176" ht="60" customHeight="1" x14ac:dyDescent="0.2"/>
    <row r="177" ht="60" customHeight="1" x14ac:dyDescent="0.2"/>
    <row r="178" ht="60" customHeight="1" x14ac:dyDescent="0.2"/>
    <row r="179" ht="60" customHeight="1" x14ac:dyDescent="0.2"/>
    <row r="180" ht="60" customHeight="1" x14ac:dyDescent="0.2"/>
    <row r="181" ht="60" customHeight="1" x14ac:dyDescent="0.2"/>
    <row r="182" ht="60" customHeight="1" x14ac:dyDescent="0.2"/>
    <row r="183" ht="60" customHeight="1" x14ac:dyDescent="0.2"/>
    <row r="184" ht="60" customHeight="1" x14ac:dyDescent="0.2"/>
    <row r="185" ht="60" customHeight="1" x14ac:dyDescent="0.2"/>
    <row r="186" ht="60" customHeight="1" x14ac:dyDescent="0.2"/>
    <row r="187" ht="60" customHeight="1" x14ac:dyDescent="0.2"/>
    <row r="188" ht="60" customHeight="1" x14ac:dyDescent="0.2"/>
    <row r="189" ht="60" customHeight="1" x14ac:dyDescent="0.2"/>
    <row r="190" ht="60" customHeight="1" x14ac:dyDescent="0.2"/>
    <row r="191" ht="60" customHeight="1" x14ac:dyDescent="0.2"/>
    <row r="192" ht="60" customHeight="1" x14ac:dyDescent="0.2"/>
    <row r="193" ht="60" customHeight="1" x14ac:dyDescent="0.2"/>
    <row r="194" ht="60" customHeight="1" x14ac:dyDescent="0.2"/>
    <row r="195" ht="60" customHeight="1" x14ac:dyDescent="0.2"/>
    <row r="196" ht="60" customHeight="1" x14ac:dyDescent="0.2"/>
    <row r="197" ht="60" customHeight="1" x14ac:dyDescent="0.2"/>
    <row r="198" ht="60" customHeight="1" x14ac:dyDescent="0.2"/>
    <row r="199" ht="60" customHeight="1" x14ac:dyDescent="0.2"/>
    <row r="200" ht="60" customHeight="1" x14ac:dyDescent="0.2"/>
    <row r="201" ht="60" customHeight="1" x14ac:dyDescent="0.2"/>
    <row r="202" ht="60" customHeight="1" x14ac:dyDescent="0.2"/>
    <row r="203" ht="60" customHeight="1" x14ac:dyDescent="0.2"/>
    <row r="204" ht="60" customHeight="1" x14ac:dyDescent="0.2"/>
    <row r="205" ht="60" customHeight="1" x14ac:dyDescent="0.2"/>
    <row r="206" ht="60" customHeight="1" x14ac:dyDescent="0.2"/>
    <row r="207" ht="60" customHeight="1" x14ac:dyDescent="0.2"/>
    <row r="208" ht="60" customHeight="1" x14ac:dyDescent="0.2"/>
    <row r="209" ht="60" customHeight="1" x14ac:dyDescent="0.2"/>
    <row r="210" ht="60" customHeight="1" x14ac:dyDescent="0.2"/>
    <row r="211" ht="60" customHeight="1" x14ac:dyDescent="0.2"/>
    <row r="212" ht="60" customHeight="1" x14ac:dyDescent="0.2"/>
    <row r="213" ht="60" customHeight="1" x14ac:dyDescent="0.2"/>
    <row r="214" ht="60" customHeight="1" x14ac:dyDescent="0.2"/>
    <row r="215" ht="60" customHeight="1" x14ac:dyDescent="0.2"/>
    <row r="216" ht="60" customHeight="1" x14ac:dyDescent="0.2"/>
    <row r="217" ht="60" customHeight="1" x14ac:dyDescent="0.2"/>
    <row r="218" ht="60" customHeight="1" x14ac:dyDescent="0.2"/>
    <row r="219" ht="60" customHeight="1" x14ac:dyDescent="0.2"/>
    <row r="220" ht="60" customHeight="1" x14ac:dyDescent="0.2"/>
    <row r="221" ht="60" customHeight="1" x14ac:dyDescent="0.2"/>
    <row r="222" ht="60" customHeight="1" x14ac:dyDescent="0.2"/>
    <row r="223" ht="60" customHeight="1" x14ac:dyDescent="0.2"/>
    <row r="224" ht="60" customHeight="1" x14ac:dyDescent="0.2"/>
    <row r="225" ht="60" customHeight="1" x14ac:dyDescent="0.2"/>
    <row r="226" ht="60" customHeight="1" x14ac:dyDescent="0.2"/>
    <row r="227" ht="60" customHeight="1" x14ac:dyDescent="0.2"/>
    <row r="228" ht="60" customHeight="1" x14ac:dyDescent="0.2"/>
    <row r="229" ht="60" customHeight="1" x14ac:dyDescent="0.2"/>
    <row r="230" ht="60" customHeight="1" x14ac:dyDescent="0.2"/>
    <row r="231" ht="60" customHeight="1" x14ac:dyDescent="0.2"/>
    <row r="232" ht="60" customHeight="1" x14ac:dyDescent="0.2"/>
    <row r="233" ht="60" customHeight="1" x14ac:dyDescent="0.2"/>
    <row r="234" ht="60" customHeight="1" x14ac:dyDescent="0.2"/>
    <row r="235" ht="60" customHeight="1" x14ac:dyDescent="0.2"/>
    <row r="236" ht="60" customHeight="1" x14ac:dyDescent="0.2"/>
    <row r="237" ht="60" customHeight="1" x14ac:dyDescent="0.2"/>
    <row r="238" ht="60" customHeight="1" x14ac:dyDescent="0.2"/>
    <row r="239" ht="60" customHeight="1" x14ac:dyDescent="0.2"/>
    <row r="240" ht="60" customHeight="1" x14ac:dyDescent="0.2"/>
    <row r="241" ht="60" customHeight="1" x14ac:dyDescent="0.2"/>
    <row r="242" ht="60" customHeight="1" x14ac:dyDescent="0.2"/>
    <row r="243" ht="60" customHeight="1" x14ac:dyDescent="0.2"/>
    <row r="244" ht="60" customHeight="1" x14ac:dyDescent="0.2"/>
    <row r="245" ht="60" customHeight="1" x14ac:dyDescent="0.2"/>
    <row r="246" ht="60" customHeight="1" x14ac:dyDescent="0.2"/>
    <row r="247" ht="60" customHeight="1" x14ac:dyDescent="0.2"/>
    <row r="248" ht="60" customHeight="1" x14ac:dyDescent="0.2"/>
    <row r="249" ht="60" customHeight="1" x14ac:dyDescent="0.2"/>
    <row r="250" ht="60" customHeight="1" x14ac:dyDescent="0.2"/>
    <row r="251" ht="60" customHeight="1" x14ac:dyDescent="0.2"/>
    <row r="252" ht="60" customHeight="1" x14ac:dyDescent="0.2"/>
    <row r="253" ht="60" customHeight="1" x14ac:dyDescent="0.2"/>
    <row r="254" ht="60" customHeight="1" x14ac:dyDescent="0.2"/>
    <row r="255" ht="60" customHeight="1" x14ac:dyDescent="0.2"/>
    <row r="256" ht="60" customHeight="1" x14ac:dyDescent="0.2"/>
    <row r="257" ht="60" customHeight="1" x14ac:dyDescent="0.2"/>
    <row r="258" ht="60" customHeight="1" x14ac:dyDescent="0.2"/>
    <row r="259" ht="60" customHeight="1" x14ac:dyDescent="0.2"/>
    <row r="260" ht="60" customHeight="1" x14ac:dyDescent="0.2"/>
    <row r="261" ht="60" customHeight="1" x14ac:dyDescent="0.2"/>
    <row r="262" ht="60" customHeight="1" x14ac:dyDescent="0.2"/>
    <row r="263" ht="60" customHeight="1" x14ac:dyDescent="0.2"/>
    <row r="264" ht="60" customHeight="1" x14ac:dyDescent="0.2"/>
    <row r="265" ht="60" customHeight="1" x14ac:dyDescent="0.2"/>
    <row r="266" ht="60" customHeight="1" x14ac:dyDescent="0.2"/>
    <row r="267" ht="60" customHeight="1" x14ac:dyDescent="0.2"/>
    <row r="268" ht="60" customHeight="1" x14ac:dyDescent="0.2"/>
    <row r="269" ht="60" customHeight="1" x14ac:dyDescent="0.2"/>
    <row r="270" ht="60" customHeight="1" x14ac:dyDescent="0.2"/>
    <row r="271" ht="60" customHeight="1" x14ac:dyDescent="0.2"/>
    <row r="272" ht="60" customHeight="1" x14ac:dyDescent="0.2"/>
    <row r="273" ht="60" customHeight="1" x14ac:dyDescent="0.2"/>
    <row r="274" ht="60" customHeight="1" x14ac:dyDescent="0.2"/>
    <row r="275" ht="60" customHeight="1" x14ac:dyDescent="0.2"/>
    <row r="276" ht="60" customHeight="1" x14ac:dyDescent="0.2"/>
    <row r="277" ht="60" customHeight="1" x14ac:dyDescent="0.2"/>
    <row r="278" ht="60" customHeight="1" x14ac:dyDescent="0.2"/>
    <row r="279" ht="60" customHeight="1" x14ac:dyDescent="0.2"/>
    <row r="280" ht="60" customHeight="1" x14ac:dyDescent="0.2"/>
    <row r="281" ht="60" customHeight="1" x14ac:dyDescent="0.2"/>
    <row r="282" ht="60" customHeight="1" x14ac:dyDescent="0.2"/>
    <row r="283" ht="60" customHeight="1" x14ac:dyDescent="0.2"/>
    <row r="284" ht="60" customHeight="1" x14ac:dyDescent="0.2"/>
    <row r="285" ht="60" customHeight="1" x14ac:dyDescent="0.2"/>
    <row r="286" ht="60" customHeight="1" x14ac:dyDescent="0.2"/>
    <row r="287" ht="60" customHeight="1" x14ac:dyDescent="0.2"/>
    <row r="288" ht="60" customHeight="1" x14ac:dyDescent="0.2"/>
    <row r="289" ht="60" customHeight="1" x14ac:dyDescent="0.2"/>
    <row r="290" ht="60" customHeight="1" x14ac:dyDescent="0.2"/>
    <row r="291" ht="60" customHeight="1" x14ac:dyDescent="0.2"/>
    <row r="292" ht="60" customHeight="1" x14ac:dyDescent="0.2"/>
    <row r="293" ht="60" customHeight="1" x14ac:dyDescent="0.2"/>
    <row r="294" ht="60" customHeight="1" x14ac:dyDescent="0.2"/>
    <row r="295" ht="60" customHeight="1" x14ac:dyDescent="0.2"/>
    <row r="296" ht="60" customHeight="1" x14ac:dyDescent="0.2"/>
    <row r="297" ht="60" customHeight="1" x14ac:dyDescent="0.2"/>
    <row r="298" ht="60" customHeight="1" x14ac:dyDescent="0.2"/>
    <row r="299" ht="60" customHeight="1" x14ac:dyDescent="0.2"/>
    <row r="300" ht="60" customHeight="1" x14ac:dyDescent="0.2"/>
    <row r="301" ht="60" customHeight="1" x14ac:dyDescent="0.2"/>
    <row r="302" ht="60" customHeight="1" x14ac:dyDescent="0.2"/>
    <row r="303" ht="60" customHeight="1" x14ac:dyDescent="0.2"/>
    <row r="304" ht="60" customHeight="1" x14ac:dyDescent="0.2"/>
    <row r="305" ht="60" customHeight="1" x14ac:dyDescent="0.2"/>
    <row r="306" ht="60" customHeight="1" x14ac:dyDescent="0.2"/>
    <row r="307" ht="60" customHeight="1" x14ac:dyDescent="0.2"/>
    <row r="308" ht="60" customHeight="1" x14ac:dyDescent="0.2"/>
    <row r="309" ht="60" customHeight="1" x14ac:dyDescent="0.2"/>
    <row r="310" ht="60" customHeight="1" x14ac:dyDescent="0.2"/>
    <row r="311" ht="60" customHeight="1" x14ac:dyDescent="0.2"/>
    <row r="312" ht="60" customHeight="1" x14ac:dyDescent="0.2"/>
    <row r="313" ht="60" customHeight="1" x14ac:dyDescent="0.2"/>
    <row r="314" ht="60" customHeight="1" x14ac:dyDescent="0.2"/>
    <row r="315" ht="60" customHeight="1" x14ac:dyDescent="0.2"/>
    <row r="316" ht="60" customHeight="1" x14ac:dyDescent="0.2"/>
    <row r="317" ht="60" customHeight="1" x14ac:dyDescent="0.2"/>
    <row r="318" ht="60" customHeight="1" x14ac:dyDescent="0.2"/>
    <row r="319" ht="60" customHeight="1" x14ac:dyDescent="0.2"/>
    <row r="320" ht="60" customHeight="1" x14ac:dyDescent="0.2"/>
    <row r="321" ht="60" customHeight="1" x14ac:dyDescent="0.2"/>
    <row r="322" ht="60" customHeight="1" x14ac:dyDescent="0.2"/>
    <row r="323" ht="60" customHeight="1" x14ac:dyDescent="0.2"/>
    <row r="324" ht="60" customHeight="1" x14ac:dyDescent="0.2"/>
    <row r="325" ht="60" customHeight="1" x14ac:dyDescent="0.2"/>
    <row r="326" ht="60" customHeight="1" x14ac:dyDescent="0.2"/>
    <row r="327" ht="60" customHeight="1" x14ac:dyDescent="0.2"/>
    <row r="328" ht="60" customHeight="1" x14ac:dyDescent="0.2"/>
    <row r="329" ht="60" customHeight="1" x14ac:dyDescent="0.2"/>
    <row r="330" ht="60" customHeight="1" x14ac:dyDescent="0.2"/>
    <row r="331" ht="60" customHeight="1" x14ac:dyDescent="0.2"/>
    <row r="332" ht="60" customHeight="1" x14ac:dyDescent="0.2"/>
    <row r="333" ht="60" customHeight="1" x14ac:dyDescent="0.2"/>
    <row r="334" ht="60" customHeight="1" x14ac:dyDescent="0.2"/>
    <row r="335" ht="60" customHeight="1" x14ac:dyDescent="0.2"/>
    <row r="336" ht="60" customHeight="1" x14ac:dyDescent="0.2"/>
    <row r="337" ht="60" customHeight="1" x14ac:dyDescent="0.2"/>
    <row r="338" ht="60" customHeight="1" x14ac:dyDescent="0.2"/>
    <row r="339" ht="60" customHeight="1" x14ac:dyDescent="0.2"/>
    <row r="340" ht="60" customHeight="1" x14ac:dyDescent="0.2"/>
    <row r="341" ht="60" customHeight="1" x14ac:dyDescent="0.2"/>
    <row r="342" ht="60" customHeight="1" x14ac:dyDescent="0.2"/>
    <row r="343" ht="60" customHeight="1" x14ac:dyDescent="0.2"/>
    <row r="344" ht="60" customHeight="1" x14ac:dyDescent="0.2"/>
    <row r="345" ht="60" customHeight="1" x14ac:dyDescent="0.2"/>
    <row r="346" ht="60" customHeight="1" x14ac:dyDescent="0.2"/>
    <row r="347" ht="60" customHeight="1" x14ac:dyDescent="0.2"/>
    <row r="348" ht="60" customHeight="1" x14ac:dyDescent="0.2"/>
    <row r="349" ht="60" customHeight="1" x14ac:dyDescent="0.2"/>
    <row r="350" ht="60" customHeight="1" x14ac:dyDescent="0.2"/>
    <row r="351" ht="60" customHeight="1" x14ac:dyDescent="0.2"/>
    <row r="352" ht="60" customHeight="1" x14ac:dyDescent="0.2"/>
    <row r="353" ht="60" customHeight="1" x14ac:dyDescent="0.2"/>
    <row r="354" ht="60" customHeight="1" x14ac:dyDescent="0.2"/>
    <row r="355" ht="60" customHeight="1" x14ac:dyDescent="0.2"/>
    <row r="356" ht="60" customHeight="1" x14ac:dyDescent="0.2"/>
    <row r="357" ht="60" customHeight="1" x14ac:dyDescent="0.2"/>
    <row r="358" ht="60" customHeight="1" x14ac:dyDescent="0.2"/>
    <row r="359" ht="60" customHeight="1" x14ac:dyDescent="0.2"/>
    <row r="360" ht="60" customHeight="1" x14ac:dyDescent="0.2"/>
    <row r="361" ht="60" customHeight="1" x14ac:dyDescent="0.2"/>
    <row r="362" ht="60" customHeight="1" x14ac:dyDescent="0.2"/>
    <row r="363" ht="60" customHeight="1" x14ac:dyDescent="0.2"/>
    <row r="364" ht="60" customHeight="1" x14ac:dyDescent="0.2"/>
    <row r="365" ht="60" customHeight="1" x14ac:dyDescent="0.2"/>
    <row r="366" ht="60" customHeight="1" x14ac:dyDescent="0.2"/>
    <row r="367" ht="60" customHeight="1" x14ac:dyDescent="0.2"/>
    <row r="368" ht="60" customHeight="1" x14ac:dyDescent="0.2"/>
    <row r="369" ht="60" customHeight="1" x14ac:dyDescent="0.2"/>
    <row r="370" ht="60" customHeight="1" x14ac:dyDescent="0.2"/>
    <row r="371" ht="60" customHeight="1" x14ac:dyDescent="0.2"/>
    <row r="372" ht="60" customHeight="1" x14ac:dyDescent="0.2"/>
    <row r="373" ht="60" customHeight="1" x14ac:dyDescent="0.2"/>
    <row r="374" ht="60" customHeight="1" x14ac:dyDescent="0.2"/>
    <row r="375" ht="60" customHeight="1" x14ac:dyDescent="0.2"/>
    <row r="376" ht="60" customHeight="1" x14ac:dyDescent="0.2"/>
    <row r="377" ht="60" customHeight="1" x14ac:dyDescent="0.2"/>
    <row r="378" ht="60" customHeight="1" x14ac:dyDescent="0.2"/>
    <row r="379" ht="60" customHeight="1" x14ac:dyDescent="0.2"/>
    <row r="380" ht="60" customHeight="1" x14ac:dyDescent="0.2"/>
    <row r="381" ht="60" customHeight="1" x14ac:dyDescent="0.2"/>
    <row r="382" ht="60" customHeight="1" x14ac:dyDescent="0.2"/>
    <row r="383" ht="60" customHeight="1" x14ac:dyDescent="0.2"/>
    <row r="384" ht="60" customHeight="1" x14ac:dyDescent="0.2"/>
    <row r="385" ht="60" customHeight="1" x14ac:dyDescent="0.2"/>
    <row r="386" ht="60" customHeight="1" x14ac:dyDescent="0.2"/>
    <row r="387" ht="60" customHeight="1" x14ac:dyDescent="0.2"/>
    <row r="388" ht="60" customHeight="1" x14ac:dyDescent="0.2"/>
    <row r="389" ht="60" customHeight="1" x14ac:dyDescent="0.2"/>
    <row r="390" ht="60" customHeight="1" x14ac:dyDescent="0.2"/>
    <row r="391" ht="60" customHeight="1" x14ac:dyDescent="0.2"/>
    <row r="392" ht="60" customHeight="1" x14ac:dyDescent="0.2"/>
    <row r="393" ht="60" customHeight="1" x14ac:dyDescent="0.2"/>
    <row r="394" ht="60" customHeight="1" x14ac:dyDescent="0.2"/>
    <row r="395" ht="60" customHeight="1" x14ac:dyDescent="0.2"/>
    <row r="396" ht="60" customHeight="1" x14ac:dyDescent="0.2"/>
    <row r="397" ht="60" customHeight="1" x14ac:dyDescent="0.2"/>
    <row r="398" ht="60" customHeight="1" x14ac:dyDescent="0.2"/>
    <row r="399" ht="60" customHeight="1" x14ac:dyDescent="0.2"/>
    <row r="400" ht="60" customHeight="1" x14ac:dyDescent="0.2"/>
    <row r="401" ht="60" customHeight="1" x14ac:dyDescent="0.2"/>
    <row r="402" ht="60" customHeight="1" x14ac:dyDescent="0.2"/>
    <row r="403" ht="60" customHeight="1" x14ac:dyDescent="0.2"/>
    <row r="404" ht="60" customHeight="1" x14ac:dyDescent="0.2"/>
    <row r="405" ht="60" customHeight="1" x14ac:dyDescent="0.2"/>
    <row r="406" ht="60" customHeight="1" x14ac:dyDescent="0.2"/>
    <row r="407" ht="60" customHeight="1" x14ac:dyDescent="0.2"/>
    <row r="408" ht="60" customHeight="1" x14ac:dyDescent="0.2"/>
    <row r="409" ht="60" customHeight="1" x14ac:dyDescent="0.2"/>
    <row r="410" ht="60" customHeight="1" x14ac:dyDescent="0.2"/>
    <row r="411" ht="60" customHeight="1" x14ac:dyDescent="0.2"/>
    <row r="412" ht="60" customHeight="1" x14ac:dyDescent="0.2"/>
    <row r="413" ht="60" customHeight="1" x14ac:dyDescent="0.2"/>
    <row r="414" ht="60" customHeight="1" x14ac:dyDescent="0.2"/>
    <row r="415" ht="60" customHeight="1" x14ac:dyDescent="0.2"/>
    <row r="416" ht="60" customHeight="1" x14ac:dyDescent="0.2"/>
    <row r="417" ht="60" customHeight="1" x14ac:dyDescent="0.2"/>
    <row r="418" ht="60" customHeight="1" x14ac:dyDescent="0.2"/>
    <row r="419" ht="60" customHeight="1" x14ac:dyDescent="0.2"/>
    <row r="420" ht="60" customHeight="1" x14ac:dyDescent="0.2"/>
    <row r="421" ht="60" customHeight="1" x14ac:dyDescent="0.2"/>
    <row r="422" ht="60" customHeight="1" x14ac:dyDescent="0.2"/>
    <row r="423" ht="60" customHeight="1" x14ac:dyDescent="0.2"/>
    <row r="424" ht="60" customHeight="1" x14ac:dyDescent="0.2"/>
    <row r="425" ht="60" customHeight="1" x14ac:dyDescent="0.2"/>
    <row r="426" ht="60" customHeight="1" x14ac:dyDescent="0.2"/>
    <row r="427" ht="60" customHeight="1" x14ac:dyDescent="0.2"/>
    <row r="428" ht="60" customHeight="1" x14ac:dyDescent="0.2"/>
    <row r="429" ht="60" customHeight="1" x14ac:dyDescent="0.2"/>
    <row r="430" ht="60" customHeight="1" x14ac:dyDescent="0.2"/>
    <row r="431" ht="60" customHeight="1" x14ac:dyDescent="0.2"/>
    <row r="432" ht="60" customHeight="1" x14ac:dyDescent="0.2"/>
    <row r="433" ht="60" customHeight="1" x14ac:dyDescent="0.2"/>
    <row r="434" ht="60" customHeight="1" x14ac:dyDescent="0.2"/>
    <row r="435" ht="60" customHeight="1" x14ac:dyDescent="0.2"/>
    <row r="436" ht="60" customHeight="1" x14ac:dyDescent="0.2"/>
    <row r="437" ht="60" customHeight="1" x14ac:dyDescent="0.2"/>
    <row r="438" ht="60" customHeight="1" x14ac:dyDescent="0.2"/>
    <row r="439" ht="60" customHeight="1" x14ac:dyDescent="0.2"/>
    <row r="440" ht="60" customHeight="1" x14ac:dyDescent="0.2"/>
    <row r="441" ht="60" customHeight="1" x14ac:dyDescent="0.2"/>
    <row r="442" ht="60" customHeight="1" x14ac:dyDescent="0.2"/>
    <row r="443" ht="60" customHeight="1" x14ac:dyDescent="0.2"/>
    <row r="444" ht="60" customHeight="1" x14ac:dyDescent="0.2"/>
    <row r="445" ht="60" customHeight="1" x14ac:dyDescent="0.2"/>
    <row r="446" ht="60" customHeight="1" x14ac:dyDescent="0.2"/>
    <row r="447" ht="60" customHeight="1" x14ac:dyDescent="0.2"/>
    <row r="448" ht="60" customHeight="1" x14ac:dyDescent="0.2"/>
    <row r="449" ht="60" customHeight="1" x14ac:dyDescent="0.2"/>
    <row r="450" ht="60" customHeight="1" x14ac:dyDescent="0.2"/>
    <row r="451" ht="60" customHeight="1" x14ac:dyDescent="0.2"/>
    <row r="452" ht="60" customHeight="1" x14ac:dyDescent="0.2"/>
    <row r="453" ht="60" customHeight="1" x14ac:dyDescent="0.2"/>
    <row r="454" ht="60" customHeight="1" x14ac:dyDescent="0.2"/>
    <row r="455" ht="60" customHeight="1" x14ac:dyDescent="0.2"/>
    <row r="456" ht="60" customHeight="1" x14ac:dyDescent="0.2"/>
    <row r="457" ht="60" customHeight="1" x14ac:dyDescent="0.2"/>
    <row r="458" ht="60" customHeight="1" x14ac:dyDescent="0.2"/>
    <row r="459" ht="60" customHeight="1" x14ac:dyDescent="0.2"/>
    <row r="460" ht="60" customHeight="1" x14ac:dyDescent="0.2"/>
    <row r="461" ht="60" customHeight="1" x14ac:dyDescent="0.2"/>
    <row r="462" ht="60" customHeight="1" x14ac:dyDescent="0.2"/>
    <row r="463" ht="60" customHeight="1" x14ac:dyDescent="0.2"/>
    <row r="464" ht="60" customHeight="1" x14ac:dyDescent="0.2"/>
    <row r="465" ht="60" customHeight="1" x14ac:dyDescent="0.2"/>
    <row r="466" ht="60" customHeight="1" x14ac:dyDescent="0.2"/>
    <row r="467" ht="60" customHeight="1" x14ac:dyDescent="0.2"/>
    <row r="468" ht="60" customHeight="1" x14ac:dyDescent="0.2"/>
    <row r="469" ht="60" customHeight="1" x14ac:dyDescent="0.2"/>
    <row r="470" ht="60" customHeight="1" x14ac:dyDescent="0.2"/>
    <row r="471" ht="60" customHeight="1" x14ac:dyDescent="0.2"/>
    <row r="472" ht="60" customHeight="1" x14ac:dyDescent="0.2"/>
    <row r="473" ht="60" customHeight="1" x14ac:dyDescent="0.2"/>
    <row r="474" ht="60" customHeight="1" x14ac:dyDescent="0.2"/>
    <row r="475" ht="60" customHeight="1" x14ac:dyDescent="0.2"/>
    <row r="476" ht="60" customHeight="1" x14ac:dyDescent="0.2"/>
    <row r="477" ht="60" customHeight="1" x14ac:dyDescent="0.2"/>
    <row r="478" ht="60" customHeight="1" x14ac:dyDescent="0.2"/>
    <row r="479" ht="60" customHeight="1" x14ac:dyDescent="0.2"/>
    <row r="480" ht="60" customHeight="1" x14ac:dyDescent="0.2"/>
    <row r="481" ht="60" customHeight="1" x14ac:dyDescent="0.2"/>
    <row r="482" ht="60" customHeight="1" x14ac:dyDescent="0.2"/>
    <row r="483" ht="60" customHeight="1" x14ac:dyDescent="0.2"/>
    <row r="484" ht="60" customHeight="1" x14ac:dyDescent="0.2"/>
    <row r="485" ht="60" customHeight="1" x14ac:dyDescent="0.2"/>
    <row r="486" ht="60" customHeight="1" x14ac:dyDescent="0.2"/>
    <row r="487" ht="60" customHeight="1" x14ac:dyDescent="0.2"/>
    <row r="488" ht="60" customHeight="1" x14ac:dyDescent="0.2"/>
    <row r="489" ht="60" customHeight="1" x14ac:dyDescent="0.2"/>
    <row r="490" ht="60" customHeight="1" x14ac:dyDescent="0.2"/>
    <row r="491" ht="60" customHeight="1" x14ac:dyDescent="0.2"/>
    <row r="492" ht="60" customHeight="1" x14ac:dyDescent="0.2"/>
    <row r="493" ht="60" customHeight="1" x14ac:dyDescent="0.2"/>
    <row r="494" ht="60" customHeight="1" x14ac:dyDescent="0.2"/>
    <row r="495" ht="60" customHeight="1" x14ac:dyDescent="0.2"/>
    <row r="496" ht="60" customHeight="1" x14ac:dyDescent="0.2"/>
    <row r="497" ht="60" customHeight="1" x14ac:dyDescent="0.2"/>
    <row r="498" ht="60" customHeight="1" x14ac:dyDescent="0.2"/>
    <row r="499" ht="60" customHeight="1" x14ac:dyDescent="0.2"/>
    <row r="500" ht="60" customHeight="1" x14ac:dyDescent="0.2"/>
    <row r="501" ht="60" customHeight="1" x14ac:dyDescent="0.2"/>
    <row r="502" ht="60" customHeight="1" x14ac:dyDescent="0.2"/>
    <row r="503" ht="60" customHeight="1" x14ac:dyDescent="0.2"/>
    <row r="504" ht="60" customHeight="1" x14ac:dyDescent="0.2"/>
    <row r="505" ht="60" customHeight="1" x14ac:dyDescent="0.2"/>
    <row r="506" ht="60" customHeight="1" x14ac:dyDescent="0.2"/>
    <row r="507" ht="60" customHeight="1" x14ac:dyDescent="0.2"/>
    <row r="508" ht="60" customHeight="1" x14ac:dyDescent="0.2"/>
    <row r="509" ht="60" customHeight="1" x14ac:dyDescent="0.2"/>
    <row r="510" ht="60" customHeight="1" x14ac:dyDescent="0.2"/>
    <row r="511" ht="60" customHeight="1" x14ac:dyDescent="0.2"/>
    <row r="512" ht="60" customHeight="1" x14ac:dyDescent="0.2"/>
    <row r="513" ht="60" customHeight="1" x14ac:dyDescent="0.2"/>
    <row r="514" ht="60" customHeight="1" x14ac:dyDescent="0.2"/>
    <row r="515" ht="60" customHeight="1" x14ac:dyDescent="0.2"/>
    <row r="516" ht="60" customHeight="1" x14ac:dyDescent="0.2"/>
    <row r="517" ht="60" customHeight="1" x14ac:dyDescent="0.2"/>
    <row r="518" ht="60" customHeight="1" x14ac:dyDescent="0.2"/>
    <row r="519" ht="60" customHeight="1" x14ac:dyDescent="0.2"/>
    <row r="520" ht="60" customHeight="1" x14ac:dyDescent="0.2"/>
    <row r="521" ht="60" customHeight="1" x14ac:dyDescent="0.2"/>
    <row r="522" ht="60" customHeight="1" x14ac:dyDescent="0.2"/>
    <row r="523" ht="60" customHeight="1" x14ac:dyDescent="0.2"/>
    <row r="524" ht="60" customHeight="1" x14ac:dyDescent="0.2"/>
    <row r="525" ht="60" customHeight="1" x14ac:dyDescent="0.2"/>
    <row r="526" ht="60" customHeight="1" x14ac:dyDescent="0.2"/>
    <row r="527" ht="60" customHeight="1" x14ac:dyDescent="0.2"/>
    <row r="528" ht="60" customHeight="1" x14ac:dyDescent="0.2"/>
    <row r="529" ht="60" customHeight="1" x14ac:dyDescent="0.2"/>
    <row r="530" ht="60" customHeight="1" x14ac:dyDescent="0.2"/>
    <row r="531" ht="60" customHeight="1" x14ac:dyDescent="0.2"/>
    <row r="532" ht="60" customHeight="1" x14ac:dyDescent="0.2"/>
    <row r="533" ht="60" customHeight="1" x14ac:dyDescent="0.2"/>
    <row r="534" ht="60" customHeight="1" x14ac:dyDescent="0.2"/>
    <row r="535" ht="60" customHeight="1" x14ac:dyDescent="0.2"/>
    <row r="536" ht="60" customHeight="1" x14ac:dyDescent="0.2"/>
    <row r="537" ht="60" customHeight="1" x14ac:dyDescent="0.2"/>
    <row r="538" ht="60" customHeight="1" x14ac:dyDescent="0.2"/>
    <row r="539" ht="60" customHeight="1" x14ac:dyDescent="0.2"/>
    <row r="540" ht="60" customHeight="1" x14ac:dyDescent="0.2"/>
    <row r="541" ht="60" customHeight="1" x14ac:dyDescent="0.2"/>
    <row r="542" ht="60" customHeight="1" x14ac:dyDescent="0.2"/>
    <row r="543" ht="60" customHeight="1" x14ac:dyDescent="0.2"/>
    <row r="544" ht="60" customHeight="1" x14ac:dyDescent="0.2"/>
    <row r="545" ht="60" customHeight="1" x14ac:dyDescent="0.2"/>
    <row r="546" ht="60" customHeight="1" x14ac:dyDescent="0.2"/>
    <row r="547" ht="60" customHeight="1" x14ac:dyDescent="0.2"/>
    <row r="548" ht="60" customHeight="1" x14ac:dyDescent="0.2"/>
    <row r="549" ht="60" customHeight="1" x14ac:dyDescent="0.2"/>
    <row r="550" ht="60" customHeight="1" x14ac:dyDescent="0.2"/>
    <row r="551" ht="60" customHeight="1" x14ac:dyDescent="0.2"/>
    <row r="552" ht="60" customHeight="1" x14ac:dyDescent="0.2"/>
    <row r="553" ht="60" customHeight="1" x14ac:dyDescent="0.2"/>
    <row r="554" ht="60" customHeight="1" x14ac:dyDescent="0.2"/>
    <row r="555" ht="60" customHeight="1" x14ac:dyDescent="0.2"/>
    <row r="556" ht="60" customHeight="1" x14ac:dyDescent="0.2"/>
    <row r="557" ht="60" customHeight="1" x14ac:dyDescent="0.2"/>
    <row r="558" ht="60" customHeight="1" x14ac:dyDescent="0.2"/>
    <row r="559" ht="60" customHeight="1" x14ac:dyDescent="0.2"/>
    <row r="560" ht="60" customHeight="1" x14ac:dyDescent="0.2"/>
    <row r="561" ht="60" customHeight="1" x14ac:dyDescent="0.2"/>
    <row r="562" ht="60" customHeight="1" x14ac:dyDescent="0.2"/>
    <row r="563" ht="60" customHeight="1" x14ac:dyDescent="0.2"/>
    <row r="564" ht="60" customHeight="1" x14ac:dyDescent="0.2"/>
    <row r="565" ht="60" customHeight="1" x14ac:dyDescent="0.2"/>
    <row r="566" ht="60" customHeight="1" x14ac:dyDescent="0.2"/>
    <row r="567" ht="60" customHeight="1" x14ac:dyDescent="0.2"/>
    <row r="568" ht="60" customHeight="1" x14ac:dyDescent="0.2"/>
    <row r="569" ht="60" customHeight="1" x14ac:dyDescent="0.2"/>
    <row r="570" ht="60" customHeight="1" x14ac:dyDescent="0.2"/>
    <row r="571" ht="60" customHeight="1" x14ac:dyDescent="0.2"/>
    <row r="572" ht="60" customHeight="1" x14ac:dyDescent="0.2"/>
    <row r="573" ht="60" customHeight="1" x14ac:dyDescent="0.2"/>
    <row r="574" ht="60" customHeight="1" x14ac:dyDescent="0.2"/>
    <row r="575" ht="60" customHeight="1" x14ac:dyDescent="0.2"/>
    <row r="576" ht="60" customHeight="1" x14ac:dyDescent="0.2"/>
    <row r="577" ht="60" customHeight="1" x14ac:dyDescent="0.2"/>
    <row r="578" ht="60" customHeight="1" x14ac:dyDescent="0.2"/>
    <row r="579" ht="60" customHeight="1" x14ac:dyDescent="0.2"/>
    <row r="580" ht="60" customHeight="1" x14ac:dyDescent="0.2"/>
    <row r="581" ht="60" customHeight="1" x14ac:dyDescent="0.2"/>
    <row r="582" ht="60" customHeight="1" x14ac:dyDescent="0.2"/>
    <row r="583" ht="60" customHeight="1" x14ac:dyDescent="0.2"/>
    <row r="584" ht="60" customHeight="1" x14ac:dyDescent="0.2"/>
    <row r="585" ht="60" customHeight="1" x14ac:dyDescent="0.2"/>
    <row r="586" ht="60" customHeight="1" x14ac:dyDescent="0.2"/>
    <row r="587" ht="60" customHeight="1" x14ac:dyDescent="0.2"/>
    <row r="588" ht="60" customHeight="1" x14ac:dyDescent="0.2"/>
    <row r="589" ht="60" customHeight="1" x14ac:dyDescent="0.2"/>
    <row r="590" ht="60" customHeight="1" x14ac:dyDescent="0.2"/>
    <row r="591" ht="60" customHeight="1" x14ac:dyDescent="0.2"/>
    <row r="592" ht="60" customHeight="1" x14ac:dyDescent="0.2"/>
    <row r="593" ht="60" customHeight="1" x14ac:dyDescent="0.2"/>
    <row r="594" ht="60" customHeight="1" x14ac:dyDescent="0.2"/>
    <row r="595" ht="60" customHeight="1" x14ac:dyDescent="0.2"/>
    <row r="596" ht="60" customHeight="1" x14ac:dyDescent="0.2"/>
    <row r="597" ht="60" customHeight="1" x14ac:dyDescent="0.2"/>
    <row r="598" ht="60" customHeight="1" x14ac:dyDescent="0.2"/>
    <row r="599" ht="60" customHeight="1" x14ac:dyDescent="0.2"/>
    <row r="600" ht="60" customHeight="1" x14ac:dyDescent="0.2"/>
    <row r="601" ht="60" customHeight="1" x14ac:dyDescent="0.2"/>
    <row r="602" ht="60" customHeight="1" x14ac:dyDescent="0.2"/>
    <row r="603" ht="60" customHeight="1" x14ac:dyDescent="0.2"/>
    <row r="604" ht="60" customHeight="1" x14ac:dyDescent="0.2"/>
    <row r="605" ht="60" customHeight="1" x14ac:dyDescent="0.2"/>
    <row r="606" ht="60" customHeight="1" x14ac:dyDescent="0.2"/>
    <row r="607" ht="60" customHeight="1" x14ac:dyDescent="0.2"/>
    <row r="608" ht="60" customHeight="1" x14ac:dyDescent="0.2"/>
    <row r="609" ht="60" customHeight="1" x14ac:dyDescent="0.2"/>
    <row r="610" ht="60" customHeight="1" x14ac:dyDescent="0.2"/>
    <row r="611" ht="60" customHeight="1" x14ac:dyDescent="0.2"/>
    <row r="612" ht="60" customHeight="1" x14ac:dyDescent="0.2"/>
    <row r="613" ht="60" customHeight="1" x14ac:dyDescent="0.2"/>
    <row r="614" ht="60" customHeight="1" x14ac:dyDescent="0.2"/>
    <row r="615" ht="60" customHeight="1" x14ac:dyDescent="0.2"/>
    <row r="616" ht="60" customHeight="1" x14ac:dyDescent="0.2"/>
    <row r="617" ht="60" customHeight="1" x14ac:dyDescent="0.2"/>
    <row r="618" ht="60" customHeight="1" x14ac:dyDescent="0.2"/>
    <row r="619" ht="60" customHeight="1" x14ac:dyDescent="0.2"/>
    <row r="620" ht="60" customHeight="1" x14ac:dyDescent="0.2"/>
    <row r="621" ht="60" customHeight="1" x14ac:dyDescent="0.2"/>
    <row r="622" ht="60" customHeight="1" x14ac:dyDescent="0.2"/>
    <row r="623" ht="60" customHeight="1" x14ac:dyDescent="0.2"/>
    <row r="624" ht="60" customHeight="1" x14ac:dyDescent="0.2"/>
    <row r="625" ht="60" customHeight="1" x14ac:dyDescent="0.2"/>
    <row r="626" ht="60" customHeight="1" x14ac:dyDescent="0.2"/>
    <row r="627" ht="60" customHeight="1" x14ac:dyDescent="0.2"/>
    <row r="628" ht="60" customHeight="1" x14ac:dyDescent="0.2"/>
    <row r="629" ht="60" customHeight="1" x14ac:dyDescent="0.2"/>
    <row r="630" ht="60" customHeight="1" x14ac:dyDescent="0.2"/>
    <row r="631" ht="60" customHeight="1" x14ac:dyDescent="0.2"/>
    <row r="632" ht="60" customHeight="1" x14ac:dyDescent="0.2"/>
    <row r="633" ht="60" customHeight="1" x14ac:dyDescent="0.2"/>
    <row r="634" ht="60" customHeight="1" x14ac:dyDescent="0.2"/>
    <row r="635" ht="60" customHeight="1" x14ac:dyDescent="0.2"/>
    <row r="636" ht="60" customHeight="1" x14ac:dyDescent="0.2"/>
    <row r="637" ht="60" customHeight="1" x14ac:dyDescent="0.2"/>
    <row r="638" ht="60" customHeight="1" x14ac:dyDescent="0.2"/>
    <row r="639" ht="60" customHeight="1" x14ac:dyDescent="0.2"/>
    <row r="640" ht="60" customHeight="1" x14ac:dyDescent="0.2"/>
    <row r="641" ht="60" customHeight="1" x14ac:dyDescent="0.2"/>
    <row r="642" ht="60" customHeight="1" x14ac:dyDescent="0.2"/>
    <row r="643" ht="60" customHeight="1" x14ac:dyDescent="0.2"/>
    <row r="644" ht="60" customHeight="1" x14ac:dyDescent="0.2"/>
    <row r="645" ht="60" customHeight="1" x14ac:dyDescent="0.2"/>
    <row r="646" ht="60" customHeight="1" x14ac:dyDescent="0.2"/>
    <row r="647" ht="60" customHeight="1" x14ac:dyDescent="0.2"/>
    <row r="648" ht="60" customHeight="1" x14ac:dyDescent="0.2"/>
    <row r="649" ht="60" customHeight="1" x14ac:dyDescent="0.2"/>
    <row r="650" ht="60" customHeight="1" x14ac:dyDescent="0.2"/>
    <row r="651" ht="60" customHeight="1" x14ac:dyDescent="0.2"/>
    <row r="652" ht="60" customHeight="1" x14ac:dyDescent="0.2"/>
    <row r="653" ht="60" customHeight="1" x14ac:dyDescent="0.2"/>
    <row r="654" ht="60" customHeight="1" x14ac:dyDescent="0.2"/>
    <row r="655" ht="60" customHeight="1" x14ac:dyDescent="0.2"/>
    <row r="656" ht="60" customHeight="1" x14ac:dyDescent="0.2"/>
    <row r="657" ht="60" customHeight="1" x14ac:dyDescent="0.2"/>
    <row r="658" ht="60" customHeight="1" x14ac:dyDescent="0.2"/>
    <row r="659" ht="60" customHeight="1" x14ac:dyDescent="0.2"/>
    <row r="660" ht="60" customHeight="1" x14ac:dyDescent="0.2"/>
    <row r="661" ht="60" customHeight="1" x14ac:dyDescent="0.2"/>
    <row r="662" ht="60" customHeight="1" x14ac:dyDescent="0.2"/>
    <row r="663" ht="60" customHeight="1" x14ac:dyDescent="0.2"/>
    <row r="664" ht="60" customHeight="1" x14ac:dyDescent="0.2"/>
    <row r="665" ht="60" customHeight="1" x14ac:dyDescent="0.2"/>
    <row r="666" ht="60" customHeight="1" x14ac:dyDescent="0.2"/>
    <row r="667" ht="60" customHeight="1" x14ac:dyDescent="0.2"/>
    <row r="668" ht="60" customHeight="1" x14ac:dyDescent="0.2"/>
    <row r="669" ht="60" customHeight="1" x14ac:dyDescent="0.2"/>
    <row r="670" ht="60" customHeight="1" x14ac:dyDescent="0.2"/>
    <row r="671" ht="60" customHeight="1" x14ac:dyDescent="0.2"/>
    <row r="672" ht="60" customHeight="1" x14ac:dyDescent="0.2"/>
    <row r="673" ht="60" customHeight="1" x14ac:dyDescent="0.2"/>
    <row r="674" ht="60" customHeight="1" x14ac:dyDescent="0.2"/>
    <row r="675" ht="60" customHeight="1" x14ac:dyDescent="0.2"/>
    <row r="676" ht="60" customHeight="1" x14ac:dyDescent="0.2"/>
    <row r="677" ht="60" customHeight="1" x14ac:dyDescent="0.2"/>
    <row r="678" ht="60" customHeight="1" x14ac:dyDescent="0.2"/>
    <row r="679" ht="60" customHeight="1" x14ac:dyDescent="0.2"/>
    <row r="680" ht="60" customHeight="1" x14ac:dyDescent="0.2"/>
    <row r="681" ht="60" customHeight="1" x14ac:dyDescent="0.2"/>
    <row r="682" ht="60" customHeight="1" x14ac:dyDescent="0.2"/>
    <row r="683" ht="60" customHeight="1" x14ac:dyDescent="0.2"/>
    <row r="684" ht="60" customHeight="1" x14ac:dyDescent="0.2"/>
    <row r="685" ht="60" customHeight="1" x14ac:dyDescent="0.2"/>
    <row r="686" ht="60" customHeight="1" x14ac:dyDescent="0.2"/>
    <row r="687" ht="60" customHeight="1" x14ac:dyDescent="0.2"/>
    <row r="688" ht="60" customHeight="1" x14ac:dyDescent="0.2"/>
    <row r="689" ht="60" customHeight="1" x14ac:dyDescent="0.2"/>
    <row r="690" ht="60" customHeight="1" x14ac:dyDescent="0.2"/>
    <row r="691" ht="60" customHeight="1" x14ac:dyDescent="0.2"/>
    <row r="692" ht="60" customHeight="1" x14ac:dyDescent="0.2"/>
    <row r="693" ht="60" customHeight="1" x14ac:dyDescent="0.2"/>
    <row r="694" ht="60" customHeight="1" x14ac:dyDescent="0.2"/>
    <row r="695" ht="60" customHeight="1" x14ac:dyDescent="0.2"/>
    <row r="696" ht="60" customHeight="1" x14ac:dyDescent="0.2"/>
    <row r="697" ht="60" customHeight="1" x14ac:dyDescent="0.2"/>
    <row r="698" ht="60" customHeight="1" x14ac:dyDescent="0.2"/>
    <row r="699" ht="60" customHeight="1" x14ac:dyDescent="0.2"/>
    <row r="700" ht="60" customHeight="1" x14ac:dyDescent="0.2"/>
    <row r="701" ht="60" customHeight="1" x14ac:dyDescent="0.2"/>
    <row r="702" ht="60" customHeight="1" x14ac:dyDescent="0.2"/>
    <row r="703" ht="60" customHeight="1" x14ac:dyDescent="0.2"/>
    <row r="704" ht="60" customHeight="1" x14ac:dyDescent="0.2"/>
    <row r="705" ht="60" customHeight="1" x14ac:dyDescent="0.2"/>
    <row r="706" ht="60" customHeight="1" x14ac:dyDescent="0.2"/>
    <row r="707" ht="60" customHeight="1" x14ac:dyDescent="0.2"/>
    <row r="708" ht="60" customHeight="1" x14ac:dyDescent="0.2"/>
    <row r="709" ht="60" customHeight="1" x14ac:dyDescent="0.2"/>
    <row r="710" ht="60" customHeight="1" x14ac:dyDescent="0.2"/>
    <row r="711" ht="60" customHeight="1" x14ac:dyDescent="0.2"/>
    <row r="712" ht="60" customHeight="1" x14ac:dyDescent="0.2"/>
    <row r="713" ht="60" customHeight="1" x14ac:dyDescent="0.2"/>
    <row r="714" ht="60" customHeight="1" x14ac:dyDescent="0.2"/>
    <row r="715" ht="60" customHeight="1" x14ac:dyDescent="0.2"/>
    <row r="716" ht="60" customHeight="1" x14ac:dyDescent="0.2"/>
    <row r="717" ht="60" customHeight="1" x14ac:dyDescent="0.2"/>
    <row r="718" ht="60" customHeight="1" x14ac:dyDescent="0.2"/>
    <row r="719" ht="60" customHeight="1" x14ac:dyDescent="0.2"/>
    <row r="720" ht="60" customHeight="1" x14ac:dyDescent="0.2"/>
    <row r="721" ht="60" customHeight="1" x14ac:dyDescent="0.2"/>
    <row r="722" ht="60" customHeight="1" x14ac:dyDescent="0.2"/>
    <row r="723" ht="60" customHeight="1" x14ac:dyDescent="0.2"/>
    <row r="724" ht="60" customHeight="1" x14ac:dyDescent="0.2"/>
    <row r="725" ht="60" customHeight="1" x14ac:dyDescent="0.2"/>
    <row r="726" ht="60" customHeight="1" x14ac:dyDescent="0.2"/>
    <row r="727" ht="60" customHeight="1" x14ac:dyDescent="0.2"/>
    <row r="728" ht="60" customHeight="1" x14ac:dyDescent="0.2"/>
    <row r="729" ht="60" customHeight="1" x14ac:dyDescent="0.2"/>
    <row r="730" ht="60" customHeight="1" x14ac:dyDescent="0.2"/>
    <row r="731" ht="60" customHeight="1" x14ac:dyDescent="0.2"/>
    <row r="732" ht="60" customHeight="1" x14ac:dyDescent="0.2"/>
    <row r="733" ht="60" customHeight="1" x14ac:dyDescent="0.2"/>
    <row r="734" ht="60" customHeight="1" x14ac:dyDescent="0.2"/>
    <row r="735" ht="60" customHeight="1" x14ac:dyDescent="0.2"/>
    <row r="736" ht="60" customHeight="1" x14ac:dyDescent="0.2"/>
    <row r="737" ht="60" customHeight="1" x14ac:dyDescent="0.2"/>
    <row r="738" ht="60" customHeight="1" x14ac:dyDescent="0.2"/>
    <row r="739" ht="60" customHeight="1" x14ac:dyDescent="0.2"/>
    <row r="740" ht="60" customHeight="1" x14ac:dyDescent="0.2"/>
    <row r="741" ht="60" customHeight="1" x14ac:dyDescent="0.2"/>
    <row r="742" ht="60" customHeight="1" x14ac:dyDescent="0.2"/>
    <row r="743" ht="60" customHeight="1" x14ac:dyDescent="0.2"/>
    <row r="744" ht="60" customHeight="1" x14ac:dyDescent="0.2"/>
    <row r="745" ht="60" customHeight="1" x14ac:dyDescent="0.2"/>
    <row r="746" ht="60" customHeight="1" x14ac:dyDescent="0.2"/>
    <row r="747" ht="60" customHeight="1" x14ac:dyDescent="0.2"/>
    <row r="748" ht="60" customHeight="1" x14ac:dyDescent="0.2"/>
    <row r="749" ht="60" customHeight="1" x14ac:dyDescent="0.2"/>
    <row r="750" ht="60" customHeight="1" x14ac:dyDescent="0.2"/>
    <row r="751" ht="60" customHeight="1" x14ac:dyDescent="0.2"/>
    <row r="752" ht="60" customHeight="1" x14ac:dyDescent="0.2"/>
    <row r="753" ht="60" customHeight="1" x14ac:dyDescent="0.2"/>
    <row r="754" ht="60" customHeight="1" x14ac:dyDescent="0.2"/>
    <row r="755" ht="60" customHeight="1" x14ac:dyDescent="0.2"/>
    <row r="756" ht="60" customHeight="1" x14ac:dyDescent="0.2"/>
    <row r="757" ht="60" customHeight="1" x14ac:dyDescent="0.2"/>
    <row r="758" ht="60" customHeight="1" x14ac:dyDescent="0.2"/>
    <row r="759" ht="60" customHeight="1" x14ac:dyDescent="0.2"/>
    <row r="760" ht="60" customHeight="1" x14ac:dyDescent="0.2"/>
    <row r="761" ht="60" customHeight="1" x14ac:dyDescent="0.2"/>
    <row r="762" ht="60" customHeight="1" x14ac:dyDescent="0.2"/>
    <row r="763" ht="60" customHeight="1" x14ac:dyDescent="0.2"/>
    <row r="764" ht="60" customHeight="1" x14ac:dyDescent="0.2"/>
    <row r="765" ht="60" customHeight="1" x14ac:dyDescent="0.2"/>
    <row r="766" ht="60" customHeight="1" x14ac:dyDescent="0.2"/>
    <row r="767" ht="60" customHeight="1" x14ac:dyDescent="0.2"/>
    <row r="768" ht="60" customHeight="1" x14ac:dyDescent="0.2"/>
    <row r="769" ht="60" customHeight="1" x14ac:dyDescent="0.2"/>
    <row r="770" ht="60" customHeight="1" x14ac:dyDescent="0.2"/>
    <row r="771" ht="60" customHeight="1" x14ac:dyDescent="0.2"/>
    <row r="772" ht="60" customHeight="1" x14ac:dyDescent="0.2"/>
    <row r="773" ht="60" customHeight="1" x14ac:dyDescent="0.2"/>
    <row r="774" ht="60" customHeight="1" x14ac:dyDescent="0.2"/>
    <row r="775" ht="60" customHeight="1" x14ac:dyDescent="0.2"/>
    <row r="776" ht="60" customHeight="1" x14ac:dyDescent="0.2"/>
    <row r="777" ht="60" customHeight="1" x14ac:dyDescent="0.2"/>
    <row r="778" ht="60" customHeight="1" x14ac:dyDescent="0.2"/>
    <row r="779" ht="60" customHeight="1" x14ac:dyDescent="0.2"/>
    <row r="780" ht="60" customHeight="1" x14ac:dyDescent="0.2"/>
    <row r="781" ht="60" customHeight="1" x14ac:dyDescent="0.2"/>
    <row r="782" ht="60" customHeight="1" x14ac:dyDescent="0.2"/>
    <row r="783" ht="60" customHeight="1" x14ac:dyDescent="0.2"/>
    <row r="784" ht="60" customHeight="1" x14ac:dyDescent="0.2"/>
    <row r="785" ht="60" customHeight="1" x14ac:dyDescent="0.2"/>
    <row r="786" ht="60" customHeight="1" x14ac:dyDescent="0.2"/>
    <row r="787" ht="60" customHeight="1" x14ac:dyDescent="0.2"/>
    <row r="788" ht="60" customHeight="1" x14ac:dyDescent="0.2"/>
    <row r="789" ht="60" customHeight="1" x14ac:dyDescent="0.2"/>
    <row r="790" ht="60" customHeight="1" x14ac:dyDescent="0.2"/>
    <row r="791" ht="60" customHeight="1" x14ac:dyDescent="0.2"/>
    <row r="792" ht="60" customHeight="1" x14ac:dyDescent="0.2"/>
    <row r="793" ht="60" customHeight="1" x14ac:dyDescent="0.2"/>
    <row r="794" ht="60" customHeight="1" x14ac:dyDescent="0.2"/>
    <row r="795" ht="60" customHeight="1" x14ac:dyDescent="0.2"/>
    <row r="796" ht="60" customHeight="1" x14ac:dyDescent="0.2"/>
    <row r="797" ht="60" customHeight="1" x14ac:dyDescent="0.2"/>
    <row r="798" ht="60" customHeight="1" x14ac:dyDescent="0.2"/>
    <row r="799" ht="60" customHeight="1" x14ac:dyDescent="0.2"/>
    <row r="800" ht="60" customHeight="1" x14ac:dyDescent="0.2"/>
    <row r="801" ht="60" customHeight="1" x14ac:dyDescent="0.2"/>
    <row r="802" ht="60" customHeight="1" x14ac:dyDescent="0.2"/>
    <row r="803" ht="60" customHeight="1" x14ac:dyDescent="0.2"/>
    <row r="804" ht="60" customHeight="1" x14ac:dyDescent="0.2"/>
    <row r="805" ht="60" customHeight="1" x14ac:dyDescent="0.2"/>
    <row r="806" ht="60" customHeight="1" x14ac:dyDescent="0.2"/>
    <row r="807" ht="60" customHeight="1" x14ac:dyDescent="0.2"/>
    <row r="808" ht="60" customHeight="1" x14ac:dyDescent="0.2"/>
    <row r="809" ht="60" customHeight="1" x14ac:dyDescent="0.2"/>
    <row r="810" ht="60" customHeight="1" x14ac:dyDescent="0.2"/>
    <row r="811" ht="60" customHeight="1" x14ac:dyDescent="0.2"/>
    <row r="812" ht="60" customHeight="1" x14ac:dyDescent="0.2"/>
    <row r="813" ht="60" customHeight="1" x14ac:dyDescent="0.2"/>
    <row r="814" ht="60" customHeight="1" x14ac:dyDescent="0.2"/>
    <row r="815" ht="60" customHeight="1" x14ac:dyDescent="0.2"/>
    <row r="816" ht="60" customHeight="1" x14ac:dyDescent="0.2"/>
    <row r="817" ht="60" customHeight="1" x14ac:dyDescent="0.2"/>
    <row r="818" ht="60" customHeight="1" x14ac:dyDescent="0.2"/>
    <row r="819" ht="60" customHeight="1" x14ac:dyDescent="0.2"/>
    <row r="820" ht="60" customHeight="1" x14ac:dyDescent="0.2"/>
    <row r="821" ht="60" customHeight="1" x14ac:dyDescent="0.2"/>
    <row r="822" ht="60" customHeight="1" x14ac:dyDescent="0.2"/>
    <row r="823" ht="60" customHeight="1" x14ac:dyDescent="0.2"/>
    <row r="824" ht="60" customHeight="1" x14ac:dyDescent="0.2"/>
    <row r="825" ht="60" customHeight="1" x14ac:dyDescent="0.2"/>
    <row r="826" ht="60" customHeight="1" x14ac:dyDescent="0.2"/>
    <row r="827" ht="60" customHeight="1" x14ac:dyDescent="0.2"/>
    <row r="828" ht="60" customHeight="1" x14ac:dyDescent="0.2"/>
    <row r="829" ht="60" customHeight="1" x14ac:dyDescent="0.2"/>
    <row r="830" ht="60" customHeight="1" x14ac:dyDescent="0.2"/>
    <row r="831" ht="60" customHeight="1" x14ac:dyDescent="0.2"/>
    <row r="832" ht="60" customHeight="1" x14ac:dyDescent="0.2"/>
    <row r="833" ht="60" customHeight="1" x14ac:dyDescent="0.2"/>
    <row r="834" ht="60" customHeight="1" x14ac:dyDescent="0.2"/>
    <row r="835" ht="60" customHeight="1" x14ac:dyDescent="0.2"/>
    <row r="836" ht="60" customHeight="1" x14ac:dyDescent="0.2"/>
    <row r="837" ht="60" customHeight="1" x14ac:dyDescent="0.2"/>
    <row r="838" ht="60" customHeight="1" x14ac:dyDescent="0.2"/>
    <row r="839" ht="60" customHeight="1" x14ac:dyDescent="0.2"/>
    <row r="840" ht="60" customHeight="1" x14ac:dyDescent="0.2"/>
    <row r="841" ht="60" customHeight="1" x14ac:dyDescent="0.2"/>
    <row r="842" ht="60" customHeight="1" x14ac:dyDescent="0.2"/>
    <row r="843" ht="60" customHeight="1" x14ac:dyDescent="0.2"/>
    <row r="844" ht="60" customHeight="1" x14ac:dyDescent="0.2"/>
    <row r="845" ht="60" customHeight="1" x14ac:dyDescent="0.2"/>
    <row r="846" ht="60" customHeight="1" x14ac:dyDescent="0.2"/>
    <row r="847" ht="60" customHeight="1" x14ac:dyDescent="0.2"/>
    <row r="848" ht="60" customHeight="1" x14ac:dyDescent="0.2"/>
    <row r="849" ht="60" customHeight="1" x14ac:dyDescent="0.2"/>
    <row r="850" ht="60" customHeight="1" x14ac:dyDescent="0.2"/>
    <row r="851" ht="60" customHeight="1" x14ac:dyDescent="0.2"/>
    <row r="852" ht="60" customHeight="1" x14ac:dyDescent="0.2"/>
    <row r="853" ht="60" customHeight="1" x14ac:dyDescent="0.2"/>
    <row r="854" ht="60" customHeight="1" x14ac:dyDescent="0.2"/>
    <row r="855" ht="60" customHeight="1" x14ac:dyDescent="0.2"/>
    <row r="856" ht="60" customHeight="1" x14ac:dyDescent="0.2"/>
    <row r="857" ht="60" customHeight="1" x14ac:dyDescent="0.2"/>
    <row r="858" ht="60" customHeight="1" x14ac:dyDescent="0.2"/>
    <row r="859" ht="60" customHeight="1" x14ac:dyDescent="0.2"/>
    <row r="860" ht="60" customHeight="1" x14ac:dyDescent="0.2"/>
    <row r="861" ht="60" customHeight="1" x14ac:dyDescent="0.2"/>
    <row r="862" ht="60" customHeight="1" x14ac:dyDescent="0.2"/>
    <row r="863" ht="60" customHeight="1" x14ac:dyDescent="0.2"/>
    <row r="864" ht="60" customHeight="1" x14ac:dyDescent="0.2"/>
    <row r="865" ht="60" customHeight="1" x14ac:dyDescent="0.2"/>
    <row r="866" ht="60" customHeight="1" x14ac:dyDescent="0.2"/>
    <row r="867" ht="60" customHeight="1" x14ac:dyDescent="0.2"/>
    <row r="868" ht="60" customHeight="1" x14ac:dyDescent="0.2"/>
    <row r="869" ht="60" customHeight="1" x14ac:dyDescent="0.2"/>
    <row r="870" ht="60" customHeight="1" x14ac:dyDescent="0.2"/>
    <row r="871" ht="60" customHeight="1" x14ac:dyDescent="0.2"/>
    <row r="872" ht="60" customHeight="1" x14ac:dyDescent="0.2"/>
    <row r="873" ht="60" customHeight="1" x14ac:dyDescent="0.2"/>
    <row r="874" ht="60" customHeight="1" x14ac:dyDescent="0.2"/>
    <row r="875" ht="60" customHeight="1" x14ac:dyDescent="0.2"/>
    <row r="876" ht="60" customHeight="1" x14ac:dyDescent="0.2"/>
    <row r="877" ht="60" customHeight="1" x14ac:dyDescent="0.2"/>
    <row r="878" ht="60" customHeight="1" x14ac:dyDescent="0.2"/>
    <row r="879" ht="60" customHeight="1" x14ac:dyDescent="0.2"/>
    <row r="880" ht="60" customHeight="1" x14ac:dyDescent="0.2"/>
    <row r="881" ht="60" customHeight="1" x14ac:dyDescent="0.2"/>
    <row r="882" ht="60" customHeight="1" x14ac:dyDescent="0.2"/>
    <row r="883" ht="60" customHeight="1" x14ac:dyDescent="0.2"/>
    <row r="884" ht="60" customHeight="1" x14ac:dyDescent="0.2"/>
    <row r="885" ht="60" customHeight="1" x14ac:dyDescent="0.2"/>
    <row r="886" ht="60" customHeight="1" x14ac:dyDescent="0.2"/>
    <row r="887" ht="60" customHeight="1" x14ac:dyDescent="0.2"/>
    <row r="888" ht="60" customHeight="1" x14ac:dyDescent="0.2"/>
    <row r="889" ht="60" customHeight="1" x14ac:dyDescent="0.2"/>
    <row r="890" ht="60" customHeight="1" x14ac:dyDescent="0.2"/>
    <row r="891" ht="60" customHeight="1" x14ac:dyDescent="0.2"/>
    <row r="892" ht="60" customHeight="1" x14ac:dyDescent="0.2"/>
    <row r="893" ht="60" customHeight="1" x14ac:dyDescent="0.2"/>
    <row r="894" ht="60" customHeight="1" x14ac:dyDescent="0.2"/>
    <row r="895" ht="60" customHeight="1" x14ac:dyDescent="0.2"/>
    <row r="896" ht="60" customHeight="1" x14ac:dyDescent="0.2"/>
    <row r="897" ht="60" customHeight="1" x14ac:dyDescent="0.2"/>
    <row r="898" ht="60" customHeight="1" x14ac:dyDescent="0.2"/>
    <row r="899" ht="60" customHeight="1" x14ac:dyDescent="0.2"/>
    <row r="900" ht="60" customHeight="1" x14ac:dyDescent="0.2"/>
    <row r="901" ht="60" customHeight="1" x14ac:dyDescent="0.2"/>
    <row r="902" ht="60" customHeight="1" x14ac:dyDescent="0.2"/>
    <row r="903" ht="60" customHeight="1" x14ac:dyDescent="0.2"/>
    <row r="904" ht="60" customHeight="1" x14ac:dyDescent="0.2"/>
    <row r="905" ht="60" customHeight="1" x14ac:dyDescent="0.2"/>
    <row r="906" ht="60" customHeight="1" x14ac:dyDescent="0.2"/>
    <row r="907" ht="60" customHeight="1" x14ac:dyDescent="0.2"/>
    <row r="908" ht="60" customHeight="1" x14ac:dyDescent="0.2"/>
    <row r="909" ht="60" customHeight="1" x14ac:dyDescent="0.2"/>
    <row r="910" ht="60" customHeight="1" x14ac:dyDescent="0.2"/>
    <row r="911" ht="60" customHeight="1" x14ac:dyDescent="0.2"/>
    <row r="912" ht="60" customHeight="1" x14ac:dyDescent="0.2"/>
    <row r="913" ht="60" customHeight="1" x14ac:dyDescent="0.2"/>
    <row r="914" ht="60" customHeight="1" x14ac:dyDescent="0.2"/>
    <row r="915" ht="60" customHeight="1" x14ac:dyDescent="0.2"/>
    <row r="916" ht="60" customHeight="1" x14ac:dyDescent="0.2"/>
    <row r="917" ht="60" customHeight="1" x14ac:dyDescent="0.2"/>
    <row r="918" ht="60" customHeight="1" x14ac:dyDescent="0.2"/>
    <row r="919" ht="60" customHeight="1" x14ac:dyDescent="0.2"/>
    <row r="920" ht="60" customHeight="1" x14ac:dyDescent="0.2"/>
    <row r="921" ht="60" customHeight="1" x14ac:dyDescent="0.2"/>
    <row r="922" ht="60" customHeight="1" x14ac:dyDescent="0.2"/>
    <row r="923" ht="60" customHeight="1" x14ac:dyDescent="0.2"/>
    <row r="924" ht="60" customHeight="1" x14ac:dyDescent="0.2"/>
    <row r="925" ht="60" customHeight="1" x14ac:dyDescent="0.2"/>
    <row r="926" ht="60" customHeight="1" x14ac:dyDescent="0.2"/>
    <row r="927" ht="60" customHeight="1" x14ac:dyDescent="0.2"/>
    <row r="928" ht="60" customHeight="1" x14ac:dyDescent="0.2"/>
    <row r="929" ht="60" customHeight="1" x14ac:dyDescent="0.2"/>
    <row r="930" ht="60" customHeight="1" x14ac:dyDescent="0.2"/>
    <row r="931" ht="60" customHeight="1" x14ac:dyDescent="0.2"/>
    <row r="932" ht="60" customHeight="1" x14ac:dyDescent="0.2"/>
    <row r="933" ht="60" customHeight="1" x14ac:dyDescent="0.2"/>
    <row r="934" ht="60" customHeight="1" x14ac:dyDescent="0.2"/>
    <row r="935" ht="60" customHeight="1" x14ac:dyDescent="0.2"/>
    <row r="936" ht="60" customHeight="1" x14ac:dyDescent="0.2"/>
    <row r="937" ht="60" customHeight="1" x14ac:dyDescent="0.2"/>
    <row r="938" ht="60" customHeight="1" x14ac:dyDescent="0.2"/>
    <row r="939" ht="60" customHeight="1" x14ac:dyDescent="0.2"/>
    <row r="940" ht="60" customHeight="1" x14ac:dyDescent="0.2"/>
    <row r="941" ht="60" customHeight="1" x14ac:dyDescent="0.2"/>
    <row r="942" ht="60" customHeight="1" x14ac:dyDescent="0.2"/>
    <row r="943" ht="60" customHeight="1" x14ac:dyDescent="0.2"/>
    <row r="944" ht="60" customHeight="1" x14ac:dyDescent="0.2"/>
    <row r="945" ht="60" customHeight="1" x14ac:dyDescent="0.2"/>
    <row r="946" ht="60" customHeight="1" x14ac:dyDescent="0.2"/>
    <row r="947" ht="60" customHeight="1" x14ac:dyDescent="0.2"/>
    <row r="948" ht="60" customHeight="1" x14ac:dyDescent="0.2"/>
    <row r="949" ht="60" customHeight="1" x14ac:dyDescent="0.2"/>
    <row r="950" ht="60" customHeight="1" x14ac:dyDescent="0.2"/>
    <row r="951" ht="60" customHeight="1" x14ac:dyDescent="0.2"/>
    <row r="952" ht="60" customHeight="1" x14ac:dyDescent="0.2"/>
    <row r="953" ht="60" customHeight="1" x14ac:dyDescent="0.2"/>
    <row r="954" ht="60" customHeight="1" x14ac:dyDescent="0.2"/>
    <row r="955" ht="60" customHeight="1" x14ac:dyDescent="0.2"/>
    <row r="956" ht="60" customHeight="1" x14ac:dyDescent="0.2"/>
    <row r="957" ht="60" customHeight="1" x14ac:dyDescent="0.2"/>
    <row r="958" ht="60" customHeight="1" x14ac:dyDescent="0.2"/>
    <row r="959" ht="60" customHeight="1" x14ac:dyDescent="0.2"/>
    <row r="960" ht="60" customHeight="1" x14ac:dyDescent="0.2"/>
    <row r="961" ht="60" customHeight="1" x14ac:dyDescent="0.2"/>
    <row r="962" ht="60" customHeight="1" x14ac:dyDescent="0.2"/>
    <row r="963" ht="60" customHeight="1" x14ac:dyDescent="0.2"/>
    <row r="964" ht="60" customHeight="1" x14ac:dyDescent="0.2"/>
    <row r="965" ht="60" customHeight="1" x14ac:dyDescent="0.2"/>
    <row r="966" ht="60" customHeight="1" x14ac:dyDescent="0.2"/>
    <row r="967" ht="60" customHeight="1" x14ac:dyDescent="0.2"/>
    <row r="968" ht="60" customHeight="1" x14ac:dyDescent="0.2"/>
    <row r="969" ht="60" customHeight="1" x14ac:dyDescent="0.2"/>
    <row r="970" ht="60" customHeight="1" x14ac:dyDescent="0.2"/>
    <row r="971" ht="60" customHeight="1" x14ac:dyDescent="0.2"/>
    <row r="972" ht="60" customHeight="1" x14ac:dyDescent="0.2"/>
    <row r="973" ht="60" customHeight="1" x14ac:dyDescent="0.2"/>
    <row r="974" ht="60" customHeight="1" x14ac:dyDescent="0.2"/>
    <row r="975" ht="60" customHeight="1" x14ac:dyDescent="0.2"/>
    <row r="976" ht="60" customHeight="1" x14ac:dyDescent="0.2"/>
    <row r="977" ht="60" customHeight="1" x14ac:dyDescent="0.2"/>
    <row r="978" ht="60" customHeight="1" x14ac:dyDescent="0.2"/>
    <row r="979" ht="60" customHeight="1" x14ac:dyDescent="0.2"/>
    <row r="980" ht="60" customHeight="1" x14ac:dyDescent="0.2"/>
    <row r="981" ht="60" customHeight="1" x14ac:dyDescent="0.2"/>
    <row r="982" ht="60" customHeight="1" x14ac:dyDescent="0.2"/>
    <row r="983" ht="60" customHeight="1" x14ac:dyDescent="0.2"/>
    <row r="984" ht="60" customHeight="1" x14ac:dyDescent="0.2"/>
    <row r="985" ht="60" customHeight="1" x14ac:dyDescent="0.2"/>
    <row r="986" ht="60" customHeight="1" x14ac:dyDescent="0.2"/>
    <row r="987" ht="60" customHeight="1" x14ac:dyDescent="0.2"/>
    <row r="988" ht="60" customHeight="1" x14ac:dyDescent="0.2"/>
    <row r="989" ht="60" customHeight="1" x14ac:dyDescent="0.2"/>
    <row r="990" ht="60" customHeight="1" x14ac:dyDescent="0.2"/>
    <row r="991" ht="60" customHeight="1" x14ac:dyDescent="0.2"/>
    <row r="992" ht="60" customHeight="1" x14ac:dyDescent="0.2"/>
    <row r="993" ht="60" customHeight="1" x14ac:dyDescent="0.2"/>
    <row r="994" ht="60" customHeight="1" x14ac:dyDescent="0.2"/>
    <row r="995" ht="60" customHeight="1" x14ac:dyDescent="0.2"/>
    <row r="996" ht="60" customHeight="1" x14ac:dyDescent="0.2"/>
    <row r="997" ht="60" customHeight="1" x14ac:dyDescent="0.2"/>
    <row r="998" ht="60" customHeight="1" x14ac:dyDescent="0.2"/>
    <row r="999" ht="60" customHeight="1" x14ac:dyDescent="0.2"/>
    <row r="1000" ht="60" customHeight="1" x14ac:dyDescent="0.2"/>
    <row r="1001" ht="60" customHeight="1" x14ac:dyDescent="0.2"/>
    <row r="1002" ht="60" customHeight="1" x14ac:dyDescent="0.2"/>
    <row r="1003" ht="60" customHeight="1" x14ac:dyDescent="0.2"/>
    <row r="1004" ht="60" customHeight="1" x14ac:dyDescent="0.2"/>
    <row r="1005" ht="60" customHeight="1" x14ac:dyDescent="0.2"/>
    <row r="1006" ht="60" customHeight="1" x14ac:dyDescent="0.2"/>
    <row r="1007" ht="60" customHeight="1" x14ac:dyDescent="0.2"/>
    <row r="1008" ht="60" customHeight="1" x14ac:dyDescent="0.2"/>
    <row r="1009" ht="60" customHeight="1" x14ac:dyDescent="0.2"/>
    <row r="1010" ht="60" customHeight="1" x14ac:dyDescent="0.2"/>
    <row r="1011" ht="60" customHeight="1" x14ac:dyDescent="0.2"/>
    <row r="1012" ht="60" customHeight="1" x14ac:dyDescent="0.2"/>
    <row r="1013" ht="60" customHeight="1" x14ac:dyDescent="0.2"/>
    <row r="1014" ht="60" customHeight="1" x14ac:dyDescent="0.2"/>
    <row r="1015" ht="60" customHeight="1" x14ac:dyDescent="0.2"/>
    <row r="1016" ht="60" customHeight="1" x14ac:dyDescent="0.2"/>
    <row r="1017" ht="60" customHeight="1" x14ac:dyDescent="0.2"/>
    <row r="1018" ht="60" customHeight="1" x14ac:dyDescent="0.2"/>
    <row r="1019" ht="60" customHeight="1" x14ac:dyDescent="0.2"/>
    <row r="1020" ht="60" customHeight="1" x14ac:dyDescent="0.2"/>
    <row r="1021" ht="60" customHeight="1" x14ac:dyDescent="0.2"/>
    <row r="1022" ht="60" customHeight="1" x14ac:dyDescent="0.2"/>
    <row r="1023" ht="60" customHeight="1" x14ac:dyDescent="0.2"/>
    <row r="1024" ht="60" customHeight="1" x14ac:dyDescent="0.2"/>
    <row r="1025" ht="60" customHeight="1" x14ac:dyDescent="0.2"/>
    <row r="1026" ht="60" customHeight="1" x14ac:dyDescent="0.2"/>
    <row r="1027" ht="60" customHeight="1" x14ac:dyDescent="0.2"/>
    <row r="1028" ht="60" customHeight="1" x14ac:dyDescent="0.2"/>
    <row r="1029" ht="60" customHeight="1" x14ac:dyDescent="0.2"/>
    <row r="1030" ht="60" customHeight="1" x14ac:dyDescent="0.2"/>
    <row r="1031" ht="60" customHeight="1" x14ac:dyDescent="0.2"/>
    <row r="1032" ht="60" customHeight="1" x14ac:dyDescent="0.2"/>
    <row r="1033" ht="60" customHeight="1" x14ac:dyDescent="0.2"/>
    <row r="1034" ht="60" customHeight="1" x14ac:dyDescent="0.2"/>
    <row r="1035" ht="60" customHeight="1" x14ac:dyDescent="0.2"/>
    <row r="1036" ht="60" customHeight="1" x14ac:dyDescent="0.2"/>
    <row r="1037" ht="60" customHeight="1" x14ac:dyDescent="0.2"/>
    <row r="1038" ht="60" customHeight="1" x14ac:dyDescent="0.2"/>
    <row r="1039" ht="60" customHeight="1" x14ac:dyDescent="0.2"/>
    <row r="1040" ht="60" customHeight="1" x14ac:dyDescent="0.2"/>
    <row r="1041" ht="60" customHeight="1" x14ac:dyDescent="0.2"/>
    <row r="1042" ht="60" customHeight="1" x14ac:dyDescent="0.2"/>
    <row r="1043" ht="60" customHeight="1" x14ac:dyDescent="0.2"/>
    <row r="1044" ht="60" customHeight="1" x14ac:dyDescent="0.2"/>
    <row r="1045" ht="60" customHeight="1" x14ac:dyDescent="0.2"/>
    <row r="1046" ht="60" customHeight="1" x14ac:dyDescent="0.2"/>
    <row r="1047" ht="60" customHeight="1" x14ac:dyDescent="0.2"/>
    <row r="1048" ht="60" customHeight="1" x14ac:dyDescent="0.2"/>
    <row r="1049" ht="60" customHeight="1" x14ac:dyDescent="0.2"/>
    <row r="1050" ht="60" customHeight="1" x14ac:dyDescent="0.2"/>
    <row r="1051" ht="60" customHeight="1" x14ac:dyDescent="0.2"/>
    <row r="1052" ht="60" customHeight="1" x14ac:dyDescent="0.2"/>
    <row r="1053" ht="60" customHeight="1" x14ac:dyDescent="0.2"/>
    <row r="1054" ht="60" customHeight="1" x14ac:dyDescent="0.2"/>
    <row r="1055" ht="60" customHeight="1" x14ac:dyDescent="0.2"/>
    <row r="1056" ht="60" customHeight="1" x14ac:dyDescent="0.2"/>
    <row r="1057" ht="60" customHeight="1" x14ac:dyDescent="0.2"/>
    <row r="1058" ht="60" customHeight="1" x14ac:dyDescent="0.2"/>
    <row r="1059" ht="60" customHeight="1" x14ac:dyDescent="0.2"/>
    <row r="1060" ht="60" customHeight="1" x14ac:dyDescent="0.2"/>
    <row r="1061" ht="60" customHeight="1" x14ac:dyDescent="0.2"/>
    <row r="1062" ht="60" customHeight="1" x14ac:dyDescent="0.2"/>
    <row r="1063" ht="60" customHeight="1" x14ac:dyDescent="0.2"/>
    <row r="1064" ht="60" customHeight="1" x14ac:dyDescent="0.2"/>
    <row r="1065" ht="60" customHeight="1" x14ac:dyDescent="0.2"/>
    <row r="1066" ht="60" customHeight="1" x14ac:dyDescent="0.2"/>
    <row r="1067" ht="60" customHeight="1" x14ac:dyDescent="0.2"/>
    <row r="1068" ht="60" customHeight="1" x14ac:dyDescent="0.2"/>
    <row r="1069" ht="60" customHeight="1" x14ac:dyDescent="0.2"/>
    <row r="1070" ht="60" customHeight="1" x14ac:dyDescent="0.2"/>
    <row r="1071" ht="60" customHeight="1" x14ac:dyDescent="0.2"/>
    <row r="1072" ht="60" customHeight="1" x14ac:dyDescent="0.2"/>
    <row r="1073" ht="60" customHeight="1" x14ac:dyDescent="0.2"/>
    <row r="1074" ht="60" customHeight="1" x14ac:dyDescent="0.2"/>
    <row r="1075" ht="60" customHeight="1" x14ac:dyDescent="0.2"/>
    <row r="1076" ht="60" customHeight="1" x14ac:dyDescent="0.2"/>
    <row r="1077" ht="60" customHeight="1" x14ac:dyDescent="0.2"/>
    <row r="1078" ht="60" customHeight="1" x14ac:dyDescent="0.2"/>
    <row r="1079" ht="60" customHeight="1" x14ac:dyDescent="0.2"/>
    <row r="1080" ht="60" customHeight="1" x14ac:dyDescent="0.2"/>
    <row r="1081" ht="60" customHeight="1" x14ac:dyDescent="0.2"/>
    <row r="1082" ht="60" customHeight="1" x14ac:dyDescent="0.2"/>
    <row r="1083" ht="60" customHeight="1" x14ac:dyDescent="0.2"/>
    <row r="1084" ht="60" customHeight="1" x14ac:dyDescent="0.2"/>
    <row r="1085" ht="60" customHeight="1" x14ac:dyDescent="0.2"/>
    <row r="1086" ht="60" customHeight="1" x14ac:dyDescent="0.2"/>
    <row r="1087" ht="60" customHeight="1" x14ac:dyDescent="0.2"/>
    <row r="1088" ht="60" customHeight="1" x14ac:dyDescent="0.2"/>
    <row r="1089" ht="60" customHeight="1" x14ac:dyDescent="0.2"/>
    <row r="1090" ht="60" customHeight="1" x14ac:dyDescent="0.2"/>
    <row r="1091" ht="60" customHeight="1" x14ac:dyDescent="0.2"/>
    <row r="1092" ht="60" customHeight="1" x14ac:dyDescent="0.2"/>
    <row r="1093" ht="60" customHeight="1" x14ac:dyDescent="0.2"/>
    <row r="1094" ht="60" customHeight="1" x14ac:dyDescent="0.2"/>
    <row r="1095" ht="60" customHeight="1" x14ac:dyDescent="0.2"/>
    <row r="1096" ht="60" customHeight="1" x14ac:dyDescent="0.2"/>
    <row r="1097" ht="60" customHeight="1" x14ac:dyDescent="0.2"/>
    <row r="1098" ht="60" customHeight="1" x14ac:dyDescent="0.2"/>
    <row r="1099" ht="60" customHeight="1" x14ac:dyDescent="0.2"/>
    <row r="1100" ht="60" customHeight="1" x14ac:dyDescent="0.2"/>
    <row r="1101" ht="60" customHeight="1" x14ac:dyDescent="0.2"/>
    <row r="1102" ht="60" customHeight="1" x14ac:dyDescent="0.2"/>
    <row r="1103" ht="60" customHeight="1" x14ac:dyDescent="0.2"/>
    <row r="1104" ht="60" customHeight="1" x14ac:dyDescent="0.2"/>
    <row r="1105" ht="60" customHeight="1" x14ac:dyDescent="0.2"/>
    <row r="1106" ht="60" customHeight="1" x14ac:dyDescent="0.2"/>
    <row r="1107" ht="60" customHeight="1" x14ac:dyDescent="0.2"/>
    <row r="1108" ht="60" customHeight="1" x14ac:dyDescent="0.2"/>
    <row r="1109" ht="60" customHeight="1" x14ac:dyDescent="0.2"/>
    <row r="1110" ht="60" customHeight="1" x14ac:dyDescent="0.2"/>
    <row r="1111" ht="60" customHeight="1" x14ac:dyDescent="0.2"/>
    <row r="1112" ht="60" customHeight="1" x14ac:dyDescent="0.2"/>
    <row r="1113" ht="60" customHeight="1" x14ac:dyDescent="0.2"/>
    <row r="1114" ht="60" customHeight="1" x14ac:dyDescent="0.2"/>
    <row r="1115" ht="60" customHeight="1" x14ac:dyDescent="0.2"/>
    <row r="1116" ht="60" customHeight="1" x14ac:dyDescent="0.2"/>
    <row r="1117" ht="60" customHeight="1" x14ac:dyDescent="0.2"/>
    <row r="1118" ht="60" customHeight="1" x14ac:dyDescent="0.2"/>
    <row r="1119" ht="60" customHeight="1" x14ac:dyDescent="0.2"/>
    <row r="1120" ht="60" customHeight="1" x14ac:dyDescent="0.2"/>
    <row r="1121" ht="60" customHeight="1" x14ac:dyDescent="0.2"/>
    <row r="1122" ht="60" customHeight="1" x14ac:dyDescent="0.2"/>
    <row r="1123" ht="60" customHeight="1" x14ac:dyDescent="0.2"/>
    <row r="1124" ht="60" customHeight="1" x14ac:dyDescent="0.2"/>
    <row r="1125" ht="60" customHeight="1" x14ac:dyDescent="0.2"/>
    <row r="1126" ht="60" customHeight="1" x14ac:dyDescent="0.2"/>
    <row r="1127" ht="60" customHeight="1" x14ac:dyDescent="0.2"/>
    <row r="1128" ht="60" customHeight="1" x14ac:dyDescent="0.2"/>
    <row r="1129" ht="60" customHeight="1" x14ac:dyDescent="0.2"/>
    <row r="1130" ht="60" customHeight="1" x14ac:dyDescent="0.2"/>
    <row r="1131" ht="60" customHeight="1" x14ac:dyDescent="0.2"/>
    <row r="1132" ht="60" customHeight="1" x14ac:dyDescent="0.2"/>
    <row r="1133" ht="60" customHeight="1" x14ac:dyDescent="0.2"/>
    <row r="1134" ht="60" customHeight="1" x14ac:dyDescent="0.2"/>
    <row r="1135" ht="60" customHeight="1" x14ac:dyDescent="0.2"/>
    <row r="1136" ht="60" customHeight="1" x14ac:dyDescent="0.2"/>
    <row r="1137" ht="60" customHeight="1" x14ac:dyDescent="0.2"/>
    <row r="1138" ht="60" customHeight="1" x14ac:dyDescent="0.2"/>
    <row r="1139" ht="60" customHeight="1" x14ac:dyDescent="0.2"/>
    <row r="1140" ht="60" customHeight="1" x14ac:dyDescent="0.2"/>
    <row r="1141" ht="60" customHeight="1" x14ac:dyDescent="0.2"/>
    <row r="1142" ht="60" customHeight="1" x14ac:dyDescent="0.2"/>
    <row r="1143" ht="60" customHeight="1" x14ac:dyDescent="0.2"/>
    <row r="1144" ht="60" customHeight="1" x14ac:dyDescent="0.2"/>
    <row r="1145" ht="60" customHeight="1" x14ac:dyDescent="0.2"/>
    <row r="1146" ht="60" customHeight="1" x14ac:dyDescent="0.2"/>
    <row r="1147" ht="60" customHeight="1" x14ac:dyDescent="0.2"/>
    <row r="1148" ht="60" customHeight="1" x14ac:dyDescent="0.2"/>
    <row r="1149" ht="60" customHeight="1" x14ac:dyDescent="0.2"/>
    <row r="1150" ht="60" customHeight="1" x14ac:dyDescent="0.2"/>
    <row r="1151" ht="60" customHeight="1" x14ac:dyDescent="0.2"/>
    <row r="1152" ht="60" customHeight="1" x14ac:dyDescent="0.2"/>
    <row r="1153" ht="60" customHeight="1" x14ac:dyDescent="0.2"/>
    <row r="1154" ht="60" customHeight="1" x14ac:dyDescent="0.2"/>
    <row r="1155" ht="60" customHeight="1" x14ac:dyDescent="0.2"/>
    <row r="1156" ht="60" customHeight="1" x14ac:dyDescent="0.2"/>
    <row r="1157" ht="60" customHeight="1" x14ac:dyDescent="0.2"/>
    <row r="1158" ht="60" customHeight="1" x14ac:dyDescent="0.2"/>
    <row r="1159" ht="60" customHeight="1" x14ac:dyDescent="0.2"/>
    <row r="1160" ht="60" customHeight="1" x14ac:dyDescent="0.2"/>
    <row r="1161" ht="60" customHeight="1" x14ac:dyDescent="0.2"/>
    <row r="1162" ht="60" customHeight="1" x14ac:dyDescent="0.2"/>
    <row r="1163" ht="60" customHeight="1" x14ac:dyDescent="0.2"/>
    <row r="1164" ht="60" customHeight="1" x14ac:dyDescent="0.2"/>
    <row r="1165" ht="60" customHeight="1" x14ac:dyDescent="0.2"/>
    <row r="1166" ht="60" customHeight="1" x14ac:dyDescent="0.2"/>
    <row r="1167" ht="60" customHeight="1" x14ac:dyDescent="0.2"/>
    <row r="1168" ht="60" customHeight="1" x14ac:dyDescent="0.2"/>
    <row r="1169" ht="60" customHeight="1" x14ac:dyDescent="0.2"/>
    <row r="1170" ht="60" customHeight="1" x14ac:dyDescent="0.2"/>
    <row r="1171" ht="60" customHeight="1" x14ac:dyDescent="0.2"/>
    <row r="1172" ht="60" customHeight="1" x14ac:dyDescent="0.2"/>
    <row r="1173" ht="60" customHeight="1" x14ac:dyDescent="0.2"/>
    <row r="1174" ht="60" customHeight="1" x14ac:dyDescent="0.2"/>
    <row r="1175" ht="60" customHeight="1" x14ac:dyDescent="0.2"/>
    <row r="1176" ht="60" customHeight="1" x14ac:dyDescent="0.2"/>
    <row r="1177" ht="60" customHeight="1" x14ac:dyDescent="0.2"/>
    <row r="1178" ht="60" customHeight="1" x14ac:dyDescent="0.2"/>
    <row r="1179" ht="60" customHeight="1" x14ac:dyDescent="0.2"/>
    <row r="1180" ht="60" customHeight="1" x14ac:dyDescent="0.2"/>
    <row r="1181" ht="60" customHeight="1" x14ac:dyDescent="0.2"/>
    <row r="1182" ht="60" customHeight="1" x14ac:dyDescent="0.2"/>
    <row r="1183" ht="60" customHeight="1" x14ac:dyDescent="0.2"/>
    <row r="1184" ht="60" customHeight="1" x14ac:dyDescent="0.2"/>
    <row r="1185" ht="60" customHeight="1" x14ac:dyDescent="0.2"/>
    <row r="1186" ht="60" customHeight="1" x14ac:dyDescent="0.2"/>
    <row r="1187" ht="60" customHeight="1" x14ac:dyDescent="0.2"/>
    <row r="1188" ht="60" customHeight="1" x14ac:dyDescent="0.2"/>
    <row r="1189" ht="60" customHeight="1" x14ac:dyDescent="0.2"/>
    <row r="1190" ht="60" customHeight="1" x14ac:dyDescent="0.2"/>
    <row r="1191" ht="60" customHeight="1" x14ac:dyDescent="0.2"/>
    <row r="1192" ht="60" customHeight="1" x14ac:dyDescent="0.2"/>
    <row r="1193" ht="60" customHeight="1" x14ac:dyDescent="0.2"/>
    <row r="1194" ht="60" customHeight="1" x14ac:dyDescent="0.2"/>
    <row r="1195" ht="60" customHeight="1" x14ac:dyDescent="0.2"/>
    <row r="1196" ht="60" customHeight="1" x14ac:dyDescent="0.2"/>
    <row r="1197" ht="60" customHeight="1" x14ac:dyDescent="0.2"/>
    <row r="1198" ht="60" customHeight="1" x14ac:dyDescent="0.2"/>
    <row r="1199" ht="60" customHeight="1" x14ac:dyDescent="0.2"/>
    <row r="1200" ht="60" customHeight="1" x14ac:dyDescent="0.2"/>
    <row r="1201" ht="60" customHeight="1" x14ac:dyDescent="0.2"/>
    <row r="1202" ht="60" customHeight="1" x14ac:dyDescent="0.2"/>
    <row r="1203" ht="60" customHeight="1" x14ac:dyDescent="0.2"/>
    <row r="1204" ht="60" customHeight="1" x14ac:dyDescent="0.2"/>
    <row r="1205" ht="60" customHeight="1" x14ac:dyDescent="0.2"/>
    <row r="1206" ht="60" customHeight="1" x14ac:dyDescent="0.2"/>
    <row r="1207" ht="60" customHeight="1" x14ac:dyDescent="0.2"/>
    <row r="1208" ht="60" customHeight="1" x14ac:dyDescent="0.2"/>
    <row r="1209" ht="60" customHeight="1" x14ac:dyDescent="0.2"/>
    <row r="1210" ht="60" customHeight="1" x14ac:dyDescent="0.2"/>
    <row r="1211" ht="60" customHeight="1" x14ac:dyDescent="0.2"/>
    <row r="1212" ht="60" customHeight="1" x14ac:dyDescent="0.2"/>
    <row r="1213" ht="60" customHeight="1" x14ac:dyDescent="0.2"/>
    <row r="1214" ht="60" customHeight="1" x14ac:dyDescent="0.2"/>
    <row r="1215" ht="60" customHeight="1" x14ac:dyDescent="0.2"/>
    <row r="1216" ht="60" customHeight="1" x14ac:dyDescent="0.2"/>
    <row r="1217" ht="60" customHeight="1" x14ac:dyDescent="0.2"/>
    <row r="1218" ht="60" customHeight="1" x14ac:dyDescent="0.2"/>
    <row r="1219" ht="60" customHeight="1" x14ac:dyDescent="0.2"/>
    <row r="1220" ht="60" customHeight="1" x14ac:dyDescent="0.2"/>
    <row r="1221" ht="60" customHeight="1" x14ac:dyDescent="0.2"/>
    <row r="1222" ht="60" customHeight="1" x14ac:dyDescent="0.2"/>
    <row r="1223" ht="60" customHeight="1" x14ac:dyDescent="0.2"/>
    <row r="1224" ht="60" customHeight="1" x14ac:dyDescent="0.2"/>
    <row r="1225" ht="60" customHeight="1" x14ac:dyDescent="0.2"/>
    <row r="1226" ht="60" customHeight="1" x14ac:dyDescent="0.2"/>
    <row r="1227" ht="60" customHeight="1" x14ac:dyDescent="0.2"/>
    <row r="1228" ht="60" customHeight="1" x14ac:dyDescent="0.2"/>
    <row r="1229" ht="60" customHeight="1" x14ac:dyDescent="0.2"/>
    <row r="1230" ht="60" customHeight="1" x14ac:dyDescent="0.2"/>
    <row r="1231" ht="60" customHeight="1" x14ac:dyDescent="0.2"/>
    <row r="1232" ht="60" customHeight="1" x14ac:dyDescent="0.2"/>
    <row r="1233" ht="60" customHeight="1" x14ac:dyDescent="0.2"/>
    <row r="1234" ht="60" customHeight="1" x14ac:dyDescent="0.2"/>
    <row r="1235" ht="60" customHeight="1" x14ac:dyDescent="0.2"/>
    <row r="1236" ht="60" customHeight="1" x14ac:dyDescent="0.2"/>
    <row r="1237" ht="60" customHeight="1" x14ac:dyDescent="0.2"/>
    <row r="1238" ht="60" customHeight="1" x14ac:dyDescent="0.2"/>
    <row r="1239" ht="60" customHeight="1" x14ac:dyDescent="0.2"/>
    <row r="1240" ht="60" customHeight="1" x14ac:dyDescent="0.2"/>
    <row r="1241" ht="60" customHeight="1" x14ac:dyDescent="0.2"/>
    <row r="1242" ht="60" customHeight="1" x14ac:dyDescent="0.2"/>
    <row r="1243" ht="60" customHeight="1" x14ac:dyDescent="0.2"/>
    <row r="1244" ht="60" customHeight="1" x14ac:dyDescent="0.2"/>
    <row r="1245" ht="60" customHeight="1" x14ac:dyDescent="0.2"/>
    <row r="1246" ht="60" customHeight="1" x14ac:dyDescent="0.2"/>
    <row r="1247" ht="60" customHeight="1" x14ac:dyDescent="0.2"/>
    <row r="1248" ht="60" customHeight="1" x14ac:dyDescent="0.2"/>
    <row r="1249" ht="60" customHeight="1" x14ac:dyDescent="0.2"/>
    <row r="1250" ht="60" customHeight="1" x14ac:dyDescent="0.2"/>
    <row r="1251" ht="60" customHeight="1" x14ac:dyDescent="0.2"/>
    <row r="1252" ht="60" customHeight="1" x14ac:dyDescent="0.2"/>
    <row r="1253" ht="60" customHeight="1" x14ac:dyDescent="0.2"/>
    <row r="1254" ht="60" customHeight="1" x14ac:dyDescent="0.2"/>
    <row r="1255" ht="60" customHeight="1" x14ac:dyDescent="0.2"/>
    <row r="1256" ht="60" customHeight="1" x14ac:dyDescent="0.2"/>
    <row r="1257" ht="60" customHeight="1" x14ac:dyDescent="0.2"/>
    <row r="1258" ht="60" customHeight="1" x14ac:dyDescent="0.2"/>
    <row r="1259" ht="60" customHeight="1" x14ac:dyDescent="0.2"/>
    <row r="1260" ht="60" customHeight="1" x14ac:dyDescent="0.2"/>
    <row r="1261" ht="60" customHeight="1" x14ac:dyDescent="0.2"/>
    <row r="1262" ht="60" customHeight="1" x14ac:dyDescent="0.2"/>
    <row r="1263" ht="60" customHeight="1" x14ac:dyDescent="0.2"/>
    <row r="1264" ht="60" customHeight="1" x14ac:dyDescent="0.2"/>
    <row r="1265" ht="60" customHeight="1" x14ac:dyDescent="0.2"/>
    <row r="1266" ht="60" customHeight="1" x14ac:dyDescent="0.2"/>
    <row r="1267" ht="60" customHeight="1" x14ac:dyDescent="0.2"/>
    <row r="1268" ht="60" customHeight="1" x14ac:dyDescent="0.2"/>
    <row r="1269" ht="60" customHeight="1" x14ac:dyDescent="0.2"/>
    <row r="1270" ht="60" customHeight="1" x14ac:dyDescent="0.2"/>
    <row r="1271" ht="60" customHeight="1" x14ac:dyDescent="0.2"/>
    <row r="1272" ht="60" customHeight="1" x14ac:dyDescent="0.2"/>
    <row r="1273" ht="60" customHeight="1" x14ac:dyDescent="0.2"/>
    <row r="1274" ht="60" customHeight="1" x14ac:dyDescent="0.2"/>
    <row r="1275" ht="60" customHeight="1" x14ac:dyDescent="0.2"/>
    <row r="1276" ht="60" customHeight="1" x14ac:dyDescent="0.2"/>
    <row r="1277" ht="60" customHeight="1" x14ac:dyDescent="0.2"/>
    <row r="1278" ht="60" customHeight="1" x14ac:dyDescent="0.2"/>
    <row r="1279" ht="60" customHeight="1" x14ac:dyDescent="0.2"/>
    <row r="1280" ht="60" customHeight="1" x14ac:dyDescent="0.2"/>
    <row r="1281" ht="60" customHeight="1" x14ac:dyDescent="0.2"/>
    <row r="1282" ht="60" customHeight="1" x14ac:dyDescent="0.2"/>
    <row r="1283" ht="60" customHeight="1" x14ac:dyDescent="0.2"/>
    <row r="1284" ht="60" customHeight="1" x14ac:dyDescent="0.2"/>
    <row r="1285" ht="60" customHeight="1" x14ac:dyDescent="0.2"/>
    <row r="1286" ht="60" customHeight="1" x14ac:dyDescent="0.2"/>
    <row r="1287" ht="60" customHeight="1" x14ac:dyDescent="0.2"/>
    <row r="1288" ht="60" customHeight="1" x14ac:dyDescent="0.2"/>
    <row r="1289" ht="60" customHeight="1" x14ac:dyDescent="0.2"/>
    <row r="1290" ht="60" customHeight="1" x14ac:dyDescent="0.2"/>
    <row r="1291" ht="60" customHeight="1" x14ac:dyDescent="0.2"/>
    <row r="1292" ht="60" customHeight="1" x14ac:dyDescent="0.2"/>
    <row r="1293" ht="60" customHeight="1" x14ac:dyDescent="0.2"/>
    <row r="1294" ht="60" customHeight="1" x14ac:dyDescent="0.2"/>
    <row r="1295" ht="60" customHeight="1" x14ac:dyDescent="0.2"/>
    <row r="1296" ht="60" customHeight="1" x14ac:dyDescent="0.2"/>
    <row r="1297" ht="60" customHeight="1" x14ac:dyDescent="0.2"/>
    <row r="1298" ht="60" customHeight="1" x14ac:dyDescent="0.2"/>
    <row r="1299" ht="60" customHeight="1" x14ac:dyDescent="0.2"/>
    <row r="1300" ht="60" customHeight="1" x14ac:dyDescent="0.2"/>
    <row r="1301" ht="60" customHeight="1" x14ac:dyDescent="0.2"/>
    <row r="1302" ht="60" customHeight="1" x14ac:dyDescent="0.2"/>
    <row r="1303" ht="60" customHeight="1" x14ac:dyDescent="0.2"/>
    <row r="1304" ht="60" customHeight="1" x14ac:dyDescent="0.2"/>
    <row r="1305" ht="60" customHeight="1" x14ac:dyDescent="0.2"/>
    <row r="1306" ht="60" customHeight="1" x14ac:dyDescent="0.2"/>
    <row r="1307" ht="60" customHeight="1" x14ac:dyDescent="0.2"/>
    <row r="1308" ht="60" customHeight="1" x14ac:dyDescent="0.2"/>
    <row r="1309" ht="60" customHeight="1" x14ac:dyDescent="0.2"/>
    <row r="1310" ht="60" customHeight="1" x14ac:dyDescent="0.2"/>
    <row r="1311" ht="60" customHeight="1" x14ac:dyDescent="0.2"/>
    <row r="1312" ht="60" customHeight="1" x14ac:dyDescent="0.2"/>
    <row r="1313" ht="60" customHeight="1" x14ac:dyDescent="0.2"/>
    <row r="1314" ht="60" customHeight="1" x14ac:dyDescent="0.2"/>
    <row r="1315" ht="60" customHeight="1" x14ac:dyDescent="0.2"/>
    <row r="1316" ht="60" customHeight="1" x14ac:dyDescent="0.2"/>
    <row r="1317" ht="60" customHeight="1" x14ac:dyDescent="0.2"/>
    <row r="1318" ht="60" customHeight="1" x14ac:dyDescent="0.2"/>
    <row r="1319" ht="60" customHeight="1" x14ac:dyDescent="0.2"/>
    <row r="1320" ht="60" customHeight="1" x14ac:dyDescent="0.2"/>
    <row r="1321" ht="60" customHeight="1" x14ac:dyDescent="0.2"/>
    <row r="1322" ht="60" customHeight="1" x14ac:dyDescent="0.2"/>
    <row r="1323" ht="60" customHeight="1" x14ac:dyDescent="0.2"/>
    <row r="1324" ht="60" customHeight="1" x14ac:dyDescent="0.2"/>
    <row r="1325" ht="60" customHeight="1" x14ac:dyDescent="0.2"/>
    <row r="1326" ht="60" customHeight="1" x14ac:dyDescent="0.2"/>
    <row r="1327" ht="60" customHeight="1" x14ac:dyDescent="0.2"/>
    <row r="1328" ht="60" customHeight="1" x14ac:dyDescent="0.2"/>
    <row r="1329" ht="60" customHeight="1" x14ac:dyDescent="0.2"/>
    <row r="1330" ht="60" customHeight="1" x14ac:dyDescent="0.2"/>
    <row r="1331" ht="60" customHeight="1" x14ac:dyDescent="0.2"/>
    <row r="1332" ht="60" customHeight="1" x14ac:dyDescent="0.2"/>
    <row r="1333" ht="60" customHeight="1" x14ac:dyDescent="0.2"/>
    <row r="1334" ht="60" customHeight="1" x14ac:dyDescent="0.2"/>
    <row r="1335" ht="60" customHeight="1" x14ac:dyDescent="0.2"/>
    <row r="1336" ht="60" customHeight="1" x14ac:dyDescent="0.2"/>
    <row r="1337" ht="60" customHeight="1" x14ac:dyDescent="0.2"/>
    <row r="1338" ht="60" customHeight="1" x14ac:dyDescent="0.2"/>
    <row r="1339" ht="60" customHeight="1" x14ac:dyDescent="0.2"/>
    <row r="1340" ht="60" customHeight="1" x14ac:dyDescent="0.2"/>
    <row r="1341" ht="60" customHeight="1" x14ac:dyDescent="0.2"/>
    <row r="1342" ht="60" customHeight="1" x14ac:dyDescent="0.2"/>
    <row r="1343" ht="60" customHeight="1" x14ac:dyDescent="0.2"/>
    <row r="1344" ht="60" customHeight="1" x14ac:dyDescent="0.2"/>
    <row r="1345" ht="60" customHeight="1" x14ac:dyDescent="0.2"/>
    <row r="1346" ht="60" customHeight="1" x14ac:dyDescent="0.2"/>
    <row r="1347" ht="60" customHeight="1" x14ac:dyDescent="0.2"/>
    <row r="1348" ht="60" customHeight="1" x14ac:dyDescent="0.2"/>
    <row r="1349" ht="60" customHeight="1" x14ac:dyDescent="0.2"/>
    <row r="1350" ht="60" customHeight="1" x14ac:dyDescent="0.2"/>
    <row r="1351" ht="60" customHeight="1" x14ac:dyDescent="0.2"/>
    <row r="1352" ht="60" customHeight="1" x14ac:dyDescent="0.2"/>
    <row r="1353" ht="60" customHeight="1" x14ac:dyDescent="0.2"/>
    <row r="1354" ht="60" customHeight="1" x14ac:dyDescent="0.2"/>
    <row r="1355" ht="60" customHeight="1" x14ac:dyDescent="0.2"/>
    <row r="1356" ht="60" customHeight="1" x14ac:dyDescent="0.2"/>
    <row r="1357" ht="60" customHeight="1" x14ac:dyDescent="0.2"/>
    <row r="1358" ht="60" customHeight="1" x14ac:dyDescent="0.2"/>
    <row r="1359" ht="60" customHeight="1" x14ac:dyDescent="0.2"/>
    <row r="1360" ht="60" customHeight="1" x14ac:dyDescent="0.2"/>
    <row r="1361" ht="60" customHeight="1" x14ac:dyDescent="0.2"/>
    <row r="1362" ht="60" customHeight="1" x14ac:dyDescent="0.2"/>
    <row r="1363" ht="60" customHeight="1" x14ac:dyDescent="0.2"/>
    <row r="1364" ht="60" customHeight="1" x14ac:dyDescent="0.2"/>
    <row r="1365" ht="60" customHeight="1" x14ac:dyDescent="0.2"/>
    <row r="1366" ht="60" customHeight="1" x14ac:dyDescent="0.2"/>
    <row r="1367" ht="60" customHeight="1" x14ac:dyDescent="0.2"/>
    <row r="1368" ht="60" customHeight="1" x14ac:dyDescent="0.2"/>
    <row r="1369" ht="60" customHeight="1" x14ac:dyDescent="0.2"/>
    <row r="1370" ht="60" customHeight="1" x14ac:dyDescent="0.2"/>
    <row r="1371" ht="60" customHeight="1" x14ac:dyDescent="0.2"/>
    <row r="1372" ht="60" customHeight="1" x14ac:dyDescent="0.2"/>
    <row r="1373" ht="60" customHeight="1" x14ac:dyDescent="0.2"/>
    <row r="1374" ht="60" customHeight="1" x14ac:dyDescent="0.2"/>
    <row r="1375" ht="60" customHeight="1" x14ac:dyDescent="0.2"/>
    <row r="1376" ht="60" customHeight="1" x14ac:dyDescent="0.2"/>
    <row r="1377" ht="60" customHeight="1" x14ac:dyDescent="0.2"/>
    <row r="1378" ht="60" customHeight="1" x14ac:dyDescent="0.2"/>
    <row r="1379" ht="60" customHeight="1" x14ac:dyDescent="0.2"/>
    <row r="1380" ht="60" customHeight="1" x14ac:dyDescent="0.2"/>
    <row r="1381" ht="60" customHeight="1" x14ac:dyDescent="0.2"/>
    <row r="1382" ht="60" customHeight="1" x14ac:dyDescent="0.2"/>
    <row r="1383" ht="60" customHeight="1" x14ac:dyDescent="0.2"/>
    <row r="1384" ht="60" customHeight="1" x14ac:dyDescent="0.2"/>
    <row r="1385" ht="60" customHeight="1" x14ac:dyDescent="0.2"/>
    <row r="1386" ht="60" customHeight="1" x14ac:dyDescent="0.2"/>
    <row r="1387" ht="60" customHeight="1" x14ac:dyDescent="0.2"/>
    <row r="1388" ht="60" customHeight="1" x14ac:dyDescent="0.2"/>
    <row r="1389" ht="60" customHeight="1" x14ac:dyDescent="0.2"/>
    <row r="1390" ht="60" customHeight="1" x14ac:dyDescent="0.2"/>
    <row r="1391" ht="60" customHeight="1" x14ac:dyDescent="0.2"/>
    <row r="1392" ht="60" customHeight="1" x14ac:dyDescent="0.2"/>
    <row r="1393" ht="60" customHeight="1" x14ac:dyDescent="0.2"/>
    <row r="1394" ht="60" customHeight="1" x14ac:dyDescent="0.2"/>
    <row r="1395" ht="60" customHeight="1" x14ac:dyDescent="0.2"/>
    <row r="1396" ht="60" customHeight="1" x14ac:dyDescent="0.2"/>
    <row r="1397" ht="60" customHeight="1" x14ac:dyDescent="0.2"/>
    <row r="1398" ht="60" customHeight="1" x14ac:dyDescent="0.2"/>
    <row r="1399" ht="60" customHeight="1" x14ac:dyDescent="0.2"/>
    <row r="1400" ht="60" customHeight="1" x14ac:dyDescent="0.2"/>
    <row r="1401" ht="60" customHeight="1" x14ac:dyDescent="0.2"/>
    <row r="1402" ht="60" customHeight="1" x14ac:dyDescent="0.2"/>
    <row r="1403" ht="60" customHeight="1" x14ac:dyDescent="0.2"/>
    <row r="1404" ht="60" customHeight="1" x14ac:dyDescent="0.2"/>
    <row r="1405" ht="60" customHeight="1" x14ac:dyDescent="0.2"/>
    <row r="1406" ht="60" customHeight="1" x14ac:dyDescent="0.2"/>
    <row r="1407" ht="60" customHeight="1" x14ac:dyDescent="0.2"/>
    <row r="1408" ht="60" customHeight="1" x14ac:dyDescent="0.2"/>
    <row r="1409" ht="60" customHeight="1" x14ac:dyDescent="0.2"/>
    <row r="1410" ht="60" customHeight="1" x14ac:dyDescent="0.2"/>
    <row r="1411" ht="60" customHeight="1" x14ac:dyDescent="0.2"/>
    <row r="1412" ht="60" customHeight="1" x14ac:dyDescent="0.2"/>
    <row r="1413" ht="60" customHeight="1" x14ac:dyDescent="0.2"/>
    <row r="1414" ht="60" customHeight="1" x14ac:dyDescent="0.2"/>
    <row r="1415" ht="60" customHeight="1" x14ac:dyDescent="0.2"/>
    <row r="1416" ht="60" customHeight="1" x14ac:dyDescent="0.2"/>
    <row r="1417" ht="60" customHeight="1" x14ac:dyDescent="0.2"/>
    <row r="1418" ht="60" customHeight="1" x14ac:dyDescent="0.2"/>
    <row r="1419" ht="60" customHeight="1" x14ac:dyDescent="0.2"/>
    <row r="1420" ht="60" customHeight="1" x14ac:dyDescent="0.2"/>
    <row r="1421" ht="60" customHeight="1" x14ac:dyDescent="0.2"/>
    <row r="1422" ht="60" customHeight="1" x14ac:dyDescent="0.2"/>
    <row r="1423" ht="60" customHeight="1" x14ac:dyDescent="0.2"/>
    <row r="1424" ht="60" customHeight="1" x14ac:dyDescent="0.2"/>
    <row r="1425" ht="60" customHeight="1" x14ac:dyDescent="0.2"/>
    <row r="1426" ht="60" customHeight="1" x14ac:dyDescent="0.2"/>
    <row r="1427" ht="60" customHeight="1" x14ac:dyDescent="0.2"/>
    <row r="1428" ht="60" customHeight="1" x14ac:dyDescent="0.2"/>
    <row r="1429" ht="60" customHeight="1" x14ac:dyDescent="0.2"/>
    <row r="1430" ht="60" customHeight="1" x14ac:dyDescent="0.2"/>
    <row r="1431" ht="60" customHeight="1" x14ac:dyDescent="0.2"/>
    <row r="1432" ht="60" customHeight="1" x14ac:dyDescent="0.2"/>
    <row r="1433" ht="60" customHeight="1" x14ac:dyDescent="0.2"/>
    <row r="1434" ht="60" customHeight="1" x14ac:dyDescent="0.2"/>
    <row r="1435" ht="60" customHeight="1" x14ac:dyDescent="0.2"/>
    <row r="1436" ht="60" customHeight="1" x14ac:dyDescent="0.2"/>
    <row r="1437" ht="60" customHeight="1" x14ac:dyDescent="0.2"/>
    <row r="1438" ht="60" customHeight="1" x14ac:dyDescent="0.2"/>
    <row r="1439" ht="60" customHeight="1" x14ac:dyDescent="0.2"/>
    <row r="1440" ht="60" customHeight="1" x14ac:dyDescent="0.2"/>
    <row r="1441" ht="60" customHeight="1" x14ac:dyDescent="0.2"/>
    <row r="1442" ht="60" customHeight="1" x14ac:dyDescent="0.2"/>
    <row r="1443" ht="60" customHeight="1" x14ac:dyDescent="0.2"/>
    <row r="1444" ht="60" customHeight="1" x14ac:dyDescent="0.2"/>
    <row r="1445" ht="60" customHeight="1" x14ac:dyDescent="0.2"/>
    <row r="1446" ht="60" customHeight="1" x14ac:dyDescent="0.2"/>
    <row r="1447" ht="60" customHeight="1" x14ac:dyDescent="0.2"/>
    <row r="1448" ht="60" customHeight="1" x14ac:dyDescent="0.2"/>
    <row r="1449" ht="60" customHeight="1" x14ac:dyDescent="0.2"/>
    <row r="1450" ht="60" customHeight="1" x14ac:dyDescent="0.2"/>
    <row r="1451" ht="60" customHeight="1" x14ac:dyDescent="0.2"/>
    <row r="1452" ht="60" customHeight="1" x14ac:dyDescent="0.2"/>
    <row r="1453" ht="60" customHeight="1" x14ac:dyDescent="0.2"/>
    <row r="1454" ht="60" customHeight="1" x14ac:dyDescent="0.2"/>
    <row r="1455" ht="60" customHeight="1" x14ac:dyDescent="0.2"/>
    <row r="1456" ht="60" customHeight="1" x14ac:dyDescent="0.2"/>
    <row r="1457" ht="60" customHeight="1" x14ac:dyDescent="0.2"/>
    <row r="1458" ht="60" customHeight="1" x14ac:dyDescent="0.2"/>
    <row r="1459" ht="60" customHeight="1" x14ac:dyDescent="0.2"/>
    <row r="1460" ht="60" customHeight="1" x14ac:dyDescent="0.2"/>
    <row r="1461" ht="60" customHeight="1" x14ac:dyDescent="0.2"/>
    <row r="1462" ht="60" customHeight="1" x14ac:dyDescent="0.2"/>
    <row r="1463" ht="60" customHeight="1" x14ac:dyDescent="0.2"/>
    <row r="1464" ht="60" customHeight="1" x14ac:dyDescent="0.2"/>
    <row r="1465" ht="60" customHeight="1" x14ac:dyDescent="0.2"/>
    <row r="1466" ht="60" customHeight="1" x14ac:dyDescent="0.2"/>
    <row r="1467" ht="60" customHeight="1" x14ac:dyDescent="0.2"/>
    <row r="1468" ht="60" customHeight="1" x14ac:dyDescent="0.2"/>
    <row r="1469" ht="60" customHeight="1" x14ac:dyDescent="0.2"/>
    <row r="1470" ht="60" customHeight="1" x14ac:dyDescent="0.2"/>
    <row r="1471" ht="60" customHeight="1" x14ac:dyDescent="0.2"/>
    <row r="1472" ht="60" customHeight="1" x14ac:dyDescent="0.2"/>
    <row r="1473" ht="60" customHeight="1" x14ac:dyDescent="0.2"/>
    <row r="1474" ht="60" customHeight="1" x14ac:dyDescent="0.2"/>
    <row r="1475" ht="60" customHeight="1" x14ac:dyDescent="0.2"/>
    <row r="1476" ht="60" customHeight="1" x14ac:dyDescent="0.2"/>
    <row r="1477" ht="60" customHeight="1" x14ac:dyDescent="0.2"/>
    <row r="1478" ht="60" customHeight="1" x14ac:dyDescent="0.2"/>
    <row r="1479" ht="60" customHeight="1" x14ac:dyDescent="0.2"/>
    <row r="1480" ht="60" customHeight="1" x14ac:dyDescent="0.2"/>
    <row r="1481" ht="60" customHeight="1" x14ac:dyDescent="0.2"/>
    <row r="1482" ht="60" customHeight="1" x14ac:dyDescent="0.2"/>
    <row r="1483" ht="60" customHeight="1" x14ac:dyDescent="0.2"/>
    <row r="1484" ht="60" customHeight="1" x14ac:dyDescent="0.2"/>
    <row r="1485" ht="60" customHeight="1" x14ac:dyDescent="0.2"/>
    <row r="1486" ht="60" customHeight="1" x14ac:dyDescent="0.2"/>
    <row r="1487" ht="60" customHeight="1" x14ac:dyDescent="0.2"/>
    <row r="1488" ht="60" customHeight="1" x14ac:dyDescent="0.2"/>
    <row r="1489" ht="60" customHeight="1" x14ac:dyDescent="0.2"/>
    <row r="1490" ht="60" customHeight="1" x14ac:dyDescent="0.2"/>
    <row r="1491" ht="60" customHeight="1" x14ac:dyDescent="0.2"/>
    <row r="1492" ht="60" customHeight="1" x14ac:dyDescent="0.2"/>
    <row r="1493" ht="60" customHeight="1" x14ac:dyDescent="0.2"/>
    <row r="1494" ht="60" customHeight="1" x14ac:dyDescent="0.2"/>
    <row r="1495" ht="60" customHeight="1" x14ac:dyDescent="0.2"/>
    <row r="1496" ht="60" customHeight="1" x14ac:dyDescent="0.2"/>
    <row r="1497" ht="60" customHeight="1" x14ac:dyDescent="0.2"/>
    <row r="1498" ht="60" customHeight="1" x14ac:dyDescent="0.2"/>
    <row r="1499" ht="60" customHeight="1" x14ac:dyDescent="0.2"/>
    <row r="1500" ht="60" customHeight="1" x14ac:dyDescent="0.2"/>
    <row r="1501" ht="60" customHeight="1" x14ac:dyDescent="0.2"/>
    <row r="1502" ht="60" customHeight="1" x14ac:dyDescent="0.2"/>
    <row r="1503" ht="60" customHeight="1" x14ac:dyDescent="0.2"/>
    <row r="1504" ht="60" customHeight="1" x14ac:dyDescent="0.2"/>
    <row r="1505" ht="60" customHeight="1" x14ac:dyDescent="0.2"/>
    <row r="1506" ht="60" customHeight="1" x14ac:dyDescent="0.2"/>
    <row r="1507" ht="60" customHeight="1" x14ac:dyDescent="0.2"/>
    <row r="1508" ht="60" customHeight="1" x14ac:dyDescent="0.2"/>
    <row r="1509" ht="60" customHeight="1" x14ac:dyDescent="0.2"/>
    <row r="1510" ht="60" customHeight="1" x14ac:dyDescent="0.2"/>
    <row r="1511" ht="60" customHeight="1" x14ac:dyDescent="0.2"/>
    <row r="1512" ht="60" customHeight="1" x14ac:dyDescent="0.2"/>
    <row r="1513" ht="60" customHeight="1" x14ac:dyDescent="0.2"/>
    <row r="1514" ht="60" customHeight="1" x14ac:dyDescent="0.2"/>
    <row r="1515" ht="60" customHeight="1" x14ac:dyDescent="0.2"/>
    <row r="1516" ht="60" customHeight="1" x14ac:dyDescent="0.2"/>
    <row r="1517" ht="60" customHeight="1" x14ac:dyDescent="0.2"/>
    <row r="1518" ht="60" customHeight="1" x14ac:dyDescent="0.2"/>
    <row r="1519" ht="60" customHeight="1" x14ac:dyDescent="0.2"/>
    <row r="1520" ht="60" customHeight="1" x14ac:dyDescent="0.2"/>
    <row r="1521" ht="60" customHeight="1" x14ac:dyDescent="0.2"/>
    <row r="1522" ht="60" customHeight="1" x14ac:dyDescent="0.2"/>
    <row r="1523" ht="60" customHeight="1" x14ac:dyDescent="0.2"/>
    <row r="1524" ht="60" customHeight="1" x14ac:dyDescent="0.2"/>
    <row r="1525" ht="60" customHeight="1" x14ac:dyDescent="0.2"/>
    <row r="1526" ht="60" customHeight="1" x14ac:dyDescent="0.2"/>
    <row r="1527" ht="60" customHeight="1" x14ac:dyDescent="0.2"/>
    <row r="1528" ht="60" customHeight="1" x14ac:dyDescent="0.2"/>
    <row r="1529" ht="60" customHeight="1" x14ac:dyDescent="0.2"/>
    <row r="1530" ht="60" customHeight="1" x14ac:dyDescent="0.2"/>
    <row r="1531" ht="60" customHeight="1" x14ac:dyDescent="0.2"/>
    <row r="1532" ht="60" customHeight="1" x14ac:dyDescent="0.2"/>
    <row r="1533" ht="60" customHeight="1" x14ac:dyDescent="0.2"/>
    <row r="1534" ht="60" customHeight="1" x14ac:dyDescent="0.2"/>
    <row r="1535" ht="60" customHeight="1" x14ac:dyDescent="0.2"/>
    <row r="1536" ht="60" customHeight="1" x14ac:dyDescent="0.2"/>
    <row r="1537" ht="60" customHeight="1" x14ac:dyDescent="0.2"/>
    <row r="1538" ht="60" customHeight="1" x14ac:dyDescent="0.2"/>
    <row r="1539" ht="60" customHeight="1" x14ac:dyDescent="0.2"/>
    <row r="1540" ht="60" customHeight="1" x14ac:dyDescent="0.2"/>
    <row r="1541" ht="60" customHeight="1" x14ac:dyDescent="0.2"/>
    <row r="1542" ht="60" customHeight="1" x14ac:dyDescent="0.2"/>
    <row r="1543" ht="60" customHeight="1" x14ac:dyDescent="0.2"/>
    <row r="1544" ht="60" customHeight="1" x14ac:dyDescent="0.2"/>
    <row r="1545" ht="60" customHeight="1" x14ac:dyDescent="0.2"/>
    <row r="1546" ht="60" customHeight="1" x14ac:dyDescent="0.2"/>
    <row r="1547" ht="60" customHeight="1" x14ac:dyDescent="0.2"/>
    <row r="1548" ht="60" customHeight="1" x14ac:dyDescent="0.2"/>
    <row r="1549" ht="60" customHeight="1" x14ac:dyDescent="0.2"/>
    <row r="1550" ht="60" customHeight="1" x14ac:dyDescent="0.2"/>
    <row r="1551" ht="60" customHeight="1" x14ac:dyDescent="0.2"/>
    <row r="1552" ht="60" customHeight="1" x14ac:dyDescent="0.2"/>
    <row r="1553" ht="60" customHeight="1" x14ac:dyDescent="0.2"/>
    <row r="1554" ht="60" customHeight="1" x14ac:dyDescent="0.2"/>
    <row r="1555" ht="60" customHeight="1" x14ac:dyDescent="0.2"/>
    <row r="1556" ht="60" customHeight="1" x14ac:dyDescent="0.2"/>
    <row r="1557" ht="60" customHeight="1" x14ac:dyDescent="0.2"/>
    <row r="1558" ht="60" customHeight="1" x14ac:dyDescent="0.2"/>
    <row r="1559" ht="60" customHeight="1" x14ac:dyDescent="0.2"/>
    <row r="1560" ht="60" customHeight="1" x14ac:dyDescent="0.2"/>
    <row r="1561" ht="60" customHeight="1" x14ac:dyDescent="0.2"/>
    <row r="1562" ht="60" customHeight="1" x14ac:dyDescent="0.2"/>
    <row r="1563" ht="60" customHeight="1" x14ac:dyDescent="0.2"/>
    <row r="1564" ht="60" customHeight="1" x14ac:dyDescent="0.2"/>
    <row r="1565" ht="60" customHeight="1" x14ac:dyDescent="0.2"/>
    <row r="1566" ht="60" customHeight="1" x14ac:dyDescent="0.2"/>
    <row r="1567" ht="60" customHeight="1" x14ac:dyDescent="0.2"/>
    <row r="1568" ht="60" customHeight="1" x14ac:dyDescent="0.2"/>
    <row r="1569" ht="60" customHeight="1" x14ac:dyDescent="0.2"/>
    <row r="1570" ht="60" customHeight="1" x14ac:dyDescent="0.2"/>
    <row r="1571" ht="60" customHeight="1" x14ac:dyDescent="0.2"/>
    <row r="1572" ht="60" customHeight="1" x14ac:dyDescent="0.2"/>
    <row r="1573" ht="60" customHeight="1" x14ac:dyDescent="0.2"/>
    <row r="1574" ht="60" customHeight="1" x14ac:dyDescent="0.2"/>
    <row r="1575" ht="60" customHeight="1" x14ac:dyDescent="0.2"/>
    <row r="1576" ht="60" customHeight="1" x14ac:dyDescent="0.2"/>
    <row r="1577" ht="60" customHeight="1" x14ac:dyDescent="0.2"/>
    <row r="1578" ht="60" customHeight="1" x14ac:dyDescent="0.2"/>
    <row r="1579" ht="60" customHeight="1" x14ac:dyDescent="0.2"/>
    <row r="1580" ht="60" customHeight="1" x14ac:dyDescent="0.2"/>
    <row r="1581" ht="60" customHeight="1" x14ac:dyDescent="0.2"/>
    <row r="1582" ht="60" customHeight="1" x14ac:dyDescent="0.2"/>
    <row r="1583" ht="60" customHeight="1" x14ac:dyDescent="0.2"/>
    <row r="1584" ht="60" customHeight="1" x14ac:dyDescent="0.2"/>
    <row r="1585" ht="60" customHeight="1" x14ac:dyDescent="0.2"/>
    <row r="1586" ht="60" customHeight="1" x14ac:dyDescent="0.2"/>
    <row r="1587" ht="60" customHeight="1" x14ac:dyDescent="0.2"/>
    <row r="1588" ht="60" customHeight="1" x14ac:dyDescent="0.2"/>
    <row r="1589" ht="60" customHeight="1" x14ac:dyDescent="0.2"/>
    <row r="1590" ht="60" customHeight="1" x14ac:dyDescent="0.2"/>
    <row r="1591" ht="60" customHeight="1" x14ac:dyDescent="0.2"/>
    <row r="1592" ht="60" customHeight="1" x14ac:dyDescent="0.2"/>
    <row r="1593" ht="60" customHeight="1" x14ac:dyDescent="0.2"/>
    <row r="1594" ht="60" customHeight="1" x14ac:dyDescent="0.2"/>
    <row r="1595" ht="60" customHeight="1" x14ac:dyDescent="0.2"/>
    <row r="1596" ht="60" customHeight="1" x14ac:dyDescent="0.2"/>
    <row r="1597" ht="60" customHeight="1" x14ac:dyDescent="0.2"/>
    <row r="1598" ht="60" customHeight="1" x14ac:dyDescent="0.2"/>
    <row r="1599" ht="60" customHeight="1" x14ac:dyDescent="0.2"/>
    <row r="1600" ht="60" customHeight="1" x14ac:dyDescent="0.2"/>
    <row r="1601" ht="60" customHeight="1" x14ac:dyDescent="0.2"/>
    <row r="1602" ht="60" customHeight="1" x14ac:dyDescent="0.2"/>
    <row r="1603" ht="60" customHeight="1" x14ac:dyDescent="0.2"/>
    <row r="1604" ht="60" customHeight="1" x14ac:dyDescent="0.2"/>
    <row r="1605" ht="60" customHeight="1" x14ac:dyDescent="0.2"/>
    <row r="1606" ht="60" customHeight="1" x14ac:dyDescent="0.2"/>
    <row r="1607" ht="60" customHeight="1" x14ac:dyDescent="0.2"/>
    <row r="1608" ht="60" customHeight="1" x14ac:dyDescent="0.2"/>
    <row r="1609" ht="60" customHeight="1" x14ac:dyDescent="0.2"/>
    <row r="1610" ht="60" customHeight="1" x14ac:dyDescent="0.2"/>
    <row r="1611" ht="60" customHeight="1" x14ac:dyDescent="0.2"/>
    <row r="1612" ht="60" customHeight="1" x14ac:dyDescent="0.2"/>
    <row r="1613" ht="60" customHeight="1" x14ac:dyDescent="0.2"/>
    <row r="1614" ht="60" customHeight="1" x14ac:dyDescent="0.2"/>
    <row r="1615" ht="60" customHeight="1" x14ac:dyDescent="0.2"/>
    <row r="1616" ht="60" customHeight="1" x14ac:dyDescent="0.2"/>
    <row r="1617" ht="60" customHeight="1" x14ac:dyDescent="0.2"/>
    <row r="1618" ht="60" customHeight="1" x14ac:dyDescent="0.2"/>
    <row r="1619" ht="60" customHeight="1" x14ac:dyDescent="0.2"/>
    <row r="1620" ht="60" customHeight="1" x14ac:dyDescent="0.2"/>
    <row r="1621" ht="60" customHeight="1" x14ac:dyDescent="0.2"/>
    <row r="1622" ht="60" customHeight="1" x14ac:dyDescent="0.2"/>
    <row r="1623" ht="60" customHeight="1" x14ac:dyDescent="0.2"/>
    <row r="1624" ht="60" customHeight="1" x14ac:dyDescent="0.2"/>
    <row r="1625" ht="60" customHeight="1" x14ac:dyDescent="0.2"/>
    <row r="1626" ht="60" customHeight="1" x14ac:dyDescent="0.2"/>
    <row r="1627" ht="60" customHeight="1" x14ac:dyDescent="0.2"/>
    <row r="1628" ht="60" customHeight="1" x14ac:dyDescent="0.2"/>
    <row r="1629" ht="60" customHeight="1" x14ac:dyDescent="0.2"/>
  </sheetData>
  <phoneticPr fontId="0" type="noConversion"/>
  <pageMargins left="0.74791666666666667" right="0.74791666666666667" top="0.98402777777777783" bottom="0.98402777777777783" header="0.51180555555555562" footer="0.51180555555555562"/>
  <pageSetup paperSize="9" firstPageNumber="0" orientation="landscape" horizontalDpi="300" verticalDpi="300" r:id="rId1"/>
  <headerFooter alignWithMargins="0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4DC28-8B3C-4381-987E-AD6772E15421}">
  <sheetPr>
    <tabColor indexed="10"/>
  </sheetPr>
  <dimension ref="A3:H16"/>
  <sheetViews>
    <sheetView zoomScale="85" zoomScaleNormal="85" workbookViewId="0">
      <selection activeCell="A4" sqref="A3:A4"/>
    </sheetView>
  </sheetViews>
  <sheetFormatPr baseColWidth="10" defaultRowHeight="12.75" x14ac:dyDescent="0.2"/>
  <sheetData>
    <row r="3" spans="1:8" x14ac:dyDescent="0.2">
      <c r="A3" s="225" t="s">
        <v>547</v>
      </c>
    </row>
    <row r="4" spans="1:8" x14ac:dyDescent="0.2">
      <c r="A4" t="s">
        <v>548</v>
      </c>
    </row>
    <row r="7" spans="1:8" x14ac:dyDescent="0.2">
      <c r="H7" s="225" t="s">
        <v>547</v>
      </c>
    </row>
    <row r="10" spans="1:8" x14ac:dyDescent="0.2">
      <c r="A10" s="225" t="s">
        <v>547</v>
      </c>
    </row>
    <row r="16" spans="1:8" x14ac:dyDescent="0.2">
      <c r="E16" s="225" t="s">
        <v>547</v>
      </c>
    </row>
  </sheetData>
  <pageMargins left="0.7" right="0.7" top="0.75" bottom="0.75" header="0.3" footer="0.3"/>
  <pageSetup orientation="portrait" horizontalDpi="0" verticalDpi="0"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22713B-3F68-4F24-941B-61E7E4680273}">
  <sheetPr>
    <tabColor indexed="10"/>
    <pageSetUpPr fitToPage="1"/>
  </sheetPr>
  <dimension ref="A1:S89"/>
  <sheetViews>
    <sheetView showGridLines="0" showZeros="0" zoomScale="85" zoomScaleNormal="85" workbookViewId="0">
      <pane ySplit="1" topLeftCell="A8" activePane="bottomLeft" state="frozen"/>
      <selection activeCell="B32" sqref="B32"/>
      <selection pane="bottomLeft" activeCell="D77" sqref="D77"/>
    </sheetView>
  </sheetViews>
  <sheetFormatPr baseColWidth="10" defaultColWidth="11.85546875" defaultRowHeight="21" customHeight="1" x14ac:dyDescent="0.25"/>
  <cols>
    <col min="1" max="1" width="23.42578125" style="10" customWidth="1"/>
    <col min="2" max="2" width="24.85546875" style="10" customWidth="1"/>
    <col min="3" max="3" width="8.28515625" style="12" hidden="1" customWidth="1"/>
    <col min="4" max="4" width="12" bestFit="1" customWidth="1"/>
    <col min="5" max="5" width="18.140625" style="12" customWidth="1"/>
    <col min="6" max="6" width="13.5703125" style="12" hidden="1" customWidth="1"/>
    <col min="7" max="7" width="23.42578125" style="13" customWidth="1"/>
    <col min="8" max="8" width="12.140625" style="13" hidden="1" customWidth="1"/>
    <col min="9" max="9" width="9.7109375" style="13" hidden="1" customWidth="1"/>
    <col min="10" max="10" width="12.140625" style="12" customWidth="1"/>
    <col min="11" max="11" width="8.42578125" style="10" customWidth="1"/>
    <col min="12" max="12" width="0" style="12" hidden="1" customWidth="1"/>
    <col min="13" max="13" width="0" style="10" hidden="1" customWidth="1"/>
    <col min="14" max="14" width="15" style="10" hidden="1" customWidth="1"/>
    <col min="15" max="21" width="0" style="10" hidden="1" customWidth="1"/>
    <col min="22" max="16384" width="11.85546875" style="10"/>
  </cols>
  <sheetData>
    <row r="1" spans="1:16" s="267" customFormat="1" ht="75" x14ac:dyDescent="0.3">
      <c r="A1" s="278" t="s">
        <v>2</v>
      </c>
      <c r="B1" s="278" t="s">
        <v>27</v>
      </c>
      <c r="C1" s="279" t="s">
        <v>3</v>
      </c>
      <c r="D1" s="281" t="s">
        <v>4</v>
      </c>
      <c r="E1" s="278" t="s">
        <v>7</v>
      </c>
      <c r="F1" s="278"/>
      <c r="G1" s="278" t="s">
        <v>86</v>
      </c>
      <c r="H1" s="278" t="s">
        <v>818</v>
      </c>
      <c r="I1" s="278" t="s">
        <v>819</v>
      </c>
      <c r="J1" s="278" t="s">
        <v>84</v>
      </c>
      <c r="K1" s="280" t="s">
        <v>855</v>
      </c>
      <c r="L1" s="276" t="s">
        <v>88</v>
      </c>
    </row>
    <row r="2" spans="1:16" s="9" customFormat="1" ht="15" x14ac:dyDescent="0.25">
      <c r="A2" s="117" t="s">
        <v>510</v>
      </c>
      <c r="B2" s="117" t="s">
        <v>518</v>
      </c>
      <c r="C2" s="31">
        <v>20</v>
      </c>
      <c r="D2" s="275" t="s">
        <v>641</v>
      </c>
      <c r="E2" s="277" t="s">
        <v>553</v>
      </c>
      <c r="F2" s="277" t="s">
        <v>642</v>
      </c>
      <c r="G2" s="277" t="s">
        <v>643</v>
      </c>
      <c r="H2" s="277" t="s">
        <v>644</v>
      </c>
      <c r="I2" s="277">
        <v>92801311</v>
      </c>
      <c r="J2" s="277">
        <v>2</v>
      </c>
      <c r="K2" s="277">
        <v>20</v>
      </c>
      <c r="L2" s="59">
        <f t="shared" ref="L2:L33" si="0">C2-K2</f>
        <v>0</v>
      </c>
      <c r="N2" s="9" t="s">
        <v>526</v>
      </c>
      <c r="O2" s="220" t="s">
        <v>528</v>
      </c>
    </row>
    <row r="3" spans="1:16" s="9" customFormat="1" ht="12.75" x14ac:dyDescent="0.2">
      <c r="A3" s="25" t="s">
        <v>510</v>
      </c>
      <c r="B3" s="25" t="s">
        <v>856</v>
      </c>
      <c r="C3" s="131">
        <v>10</v>
      </c>
      <c r="D3" s="275" t="s">
        <v>641</v>
      </c>
      <c r="E3" s="268" t="s">
        <v>386</v>
      </c>
      <c r="F3" s="268" t="s">
        <v>653</v>
      </c>
      <c r="G3" s="268" t="s">
        <v>651</v>
      </c>
      <c r="H3" s="268" t="s">
        <v>654</v>
      </c>
      <c r="I3" s="268">
        <v>48180480</v>
      </c>
      <c r="J3" s="268">
        <v>2</v>
      </c>
      <c r="K3" s="268">
        <v>26</v>
      </c>
      <c r="L3" s="59">
        <f t="shared" si="0"/>
        <v>-16</v>
      </c>
    </row>
    <row r="4" spans="1:16" s="9" customFormat="1" ht="15" x14ac:dyDescent="0.25">
      <c r="A4" s="25" t="s">
        <v>510</v>
      </c>
      <c r="B4" s="25" t="s">
        <v>512</v>
      </c>
      <c r="C4" s="131">
        <v>15</v>
      </c>
      <c r="D4" s="275" t="s">
        <v>641</v>
      </c>
      <c r="E4" s="268" t="s">
        <v>402</v>
      </c>
      <c r="F4" s="268" t="s">
        <v>656</v>
      </c>
      <c r="G4" s="268" t="s">
        <v>657</v>
      </c>
      <c r="H4" s="268" t="s">
        <v>658</v>
      </c>
      <c r="I4" s="268">
        <v>48154041</v>
      </c>
      <c r="J4" s="268">
        <v>2</v>
      </c>
      <c r="K4" s="268">
        <v>16</v>
      </c>
      <c r="L4" s="59">
        <f t="shared" si="0"/>
        <v>-1</v>
      </c>
      <c r="N4" s="9" t="s">
        <v>357</v>
      </c>
      <c r="O4" s="155">
        <f>SUM(C2:C16)</f>
        <v>254</v>
      </c>
      <c r="P4" s="9" t="s">
        <v>533</v>
      </c>
    </row>
    <row r="5" spans="1:16" s="9" customFormat="1" ht="12.75" x14ac:dyDescent="0.2">
      <c r="A5" s="25" t="s">
        <v>510</v>
      </c>
      <c r="B5" s="25" t="s">
        <v>513</v>
      </c>
      <c r="C5" s="131">
        <v>15</v>
      </c>
      <c r="D5" s="275" t="s">
        <v>641</v>
      </c>
      <c r="E5" s="268" t="s">
        <v>646</v>
      </c>
      <c r="F5" s="268" t="s">
        <v>647</v>
      </c>
      <c r="G5" s="268" t="s">
        <v>648</v>
      </c>
      <c r="H5" s="268" t="s">
        <v>649</v>
      </c>
      <c r="I5" s="268">
        <v>95037067</v>
      </c>
      <c r="J5" s="268">
        <v>1</v>
      </c>
      <c r="K5" s="268">
        <v>16</v>
      </c>
      <c r="L5" s="59">
        <f t="shared" si="0"/>
        <v>-1</v>
      </c>
      <c r="N5" s="9">
        <f>SUM(K2:K16)</f>
        <v>256</v>
      </c>
    </row>
    <row r="6" spans="1:16" s="9" customFormat="1" ht="12.75" x14ac:dyDescent="0.2">
      <c r="A6" s="25" t="s">
        <v>510</v>
      </c>
      <c r="B6" s="25" t="s">
        <v>514</v>
      </c>
      <c r="C6" s="131">
        <v>15</v>
      </c>
      <c r="D6" s="275" t="s">
        <v>641</v>
      </c>
      <c r="E6" s="268" t="s">
        <v>597</v>
      </c>
      <c r="F6" s="268" t="s">
        <v>650</v>
      </c>
      <c r="G6" s="268" t="s">
        <v>651</v>
      </c>
      <c r="H6" s="268" t="s">
        <v>652</v>
      </c>
      <c r="I6" s="268">
        <v>48180480</v>
      </c>
      <c r="J6" s="268">
        <v>1</v>
      </c>
      <c r="K6" s="268">
        <v>17</v>
      </c>
      <c r="L6" s="59">
        <f t="shared" si="0"/>
        <v>-2</v>
      </c>
    </row>
    <row r="7" spans="1:16" s="9" customFormat="1" ht="15" x14ac:dyDescent="0.25">
      <c r="A7" s="25" t="s">
        <v>20</v>
      </c>
      <c r="B7" s="25" t="s">
        <v>552</v>
      </c>
      <c r="C7" s="131">
        <v>25</v>
      </c>
      <c r="D7" s="275" t="s">
        <v>554</v>
      </c>
      <c r="E7" s="268" t="s">
        <v>386</v>
      </c>
      <c r="F7" s="268" t="s">
        <v>574</v>
      </c>
      <c r="G7" s="268" t="s">
        <v>575</v>
      </c>
      <c r="H7" s="268" t="s">
        <v>576</v>
      </c>
      <c r="I7" s="268">
        <v>47324123</v>
      </c>
      <c r="J7" s="268">
        <v>2</v>
      </c>
      <c r="K7" s="268">
        <v>25</v>
      </c>
      <c r="L7" s="59">
        <f t="shared" si="0"/>
        <v>0</v>
      </c>
      <c r="P7" s="156"/>
    </row>
    <row r="8" spans="1:16" s="9" customFormat="1" ht="15" x14ac:dyDescent="0.25">
      <c r="A8" s="25" t="s">
        <v>10</v>
      </c>
      <c r="B8" s="25" t="s">
        <v>223</v>
      </c>
      <c r="C8" s="131">
        <v>18</v>
      </c>
      <c r="D8" s="275" t="s">
        <v>738</v>
      </c>
      <c r="E8" s="268" t="s">
        <v>383</v>
      </c>
      <c r="F8" s="268" t="s">
        <v>739</v>
      </c>
      <c r="G8" s="268" t="s">
        <v>740</v>
      </c>
      <c r="H8" s="268" t="s">
        <v>741</v>
      </c>
      <c r="I8" s="268">
        <v>95169839</v>
      </c>
      <c r="J8" s="268">
        <v>1</v>
      </c>
      <c r="K8" s="268">
        <v>14</v>
      </c>
      <c r="L8" s="59">
        <f t="shared" si="0"/>
        <v>4</v>
      </c>
      <c r="P8" s="156"/>
    </row>
    <row r="9" spans="1:16" s="9" customFormat="1" ht="15" x14ac:dyDescent="0.25">
      <c r="A9" s="25" t="s">
        <v>536</v>
      </c>
      <c r="B9" s="25" t="s">
        <v>537</v>
      </c>
      <c r="C9" s="131">
        <v>50</v>
      </c>
      <c r="D9" s="275" t="s">
        <v>562</v>
      </c>
      <c r="E9" s="268" t="s">
        <v>402</v>
      </c>
      <c r="F9" s="268" t="s">
        <v>592</v>
      </c>
      <c r="G9" s="268" t="s">
        <v>567</v>
      </c>
      <c r="H9" s="268" t="s">
        <v>568</v>
      </c>
      <c r="I9" s="268">
        <v>90916164</v>
      </c>
      <c r="J9" s="268">
        <v>5</v>
      </c>
      <c r="K9" s="268">
        <v>40</v>
      </c>
      <c r="L9" s="59">
        <f t="shared" si="0"/>
        <v>10</v>
      </c>
      <c r="P9" s="156"/>
    </row>
    <row r="10" spans="1:16" s="9" customFormat="1" ht="15" x14ac:dyDescent="0.25">
      <c r="A10" s="25" t="s">
        <v>536</v>
      </c>
      <c r="B10" s="25" t="s">
        <v>542</v>
      </c>
      <c r="C10" s="131">
        <v>11</v>
      </c>
      <c r="D10" s="275" t="s">
        <v>562</v>
      </c>
      <c r="E10" s="268" t="s">
        <v>383</v>
      </c>
      <c r="F10" s="268" t="s">
        <v>563</v>
      </c>
      <c r="G10" s="268" t="s">
        <v>564</v>
      </c>
      <c r="H10" s="268" t="s">
        <v>565</v>
      </c>
      <c r="I10" s="268">
        <v>92609144</v>
      </c>
      <c r="J10" s="268">
        <v>1</v>
      </c>
      <c r="K10" s="274">
        <v>10</v>
      </c>
      <c r="L10" s="59">
        <f t="shared" si="0"/>
        <v>1</v>
      </c>
      <c r="P10" s="156"/>
    </row>
    <row r="11" spans="1:16" s="9" customFormat="1" ht="15" x14ac:dyDescent="0.25">
      <c r="A11" s="25" t="s">
        <v>536</v>
      </c>
      <c r="B11" s="25" t="s">
        <v>540</v>
      </c>
      <c r="C11" s="131">
        <v>6</v>
      </c>
      <c r="D11" s="275" t="s">
        <v>562</v>
      </c>
      <c r="E11" s="268" t="s">
        <v>386</v>
      </c>
      <c r="F11" s="268" t="s">
        <v>594</v>
      </c>
      <c r="G11" s="268" t="s">
        <v>564</v>
      </c>
      <c r="H11" s="268" t="s">
        <v>565</v>
      </c>
      <c r="I11" s="268">
        <v>92609144</v>
      </c>
      <c r="J11" s="268">
        <v>1</v>
      </c>
      <c r="K11" s="274">
        <v>7</v>
      </c>
      <c r="L11" s="59">
        <f t="shared" si="0"/>
        <v>-1</v>
      </c>
      <c r="M11" s="9" t="s">
        <v>270</v>
      </c>
      <c r="P11" s="156"/>
    </row>
    <row r="12" spans="1:16" s="9" customFormat="1" ht="15" x14ac:dyDescent="0.25">
      <c r="A12" s="25" t="s">
        <v>536</v>
      </c>
      <c r="B12" s="25" t="s">
        <v>541</v>
      </c>
      <c r="C12" s="131">
        <v>6</v>
      </c>
      <c r="D12" s="275" t="s">
        <v>562</v>
      </c>
      <c r="E12" s="268" t="s">
        <v>386</v>
      </c>
      <c r="F12" s="268" t="s">
        <v>594</v>
      </c>
      <c r="G12" s="268" t="s">
        <v>564</v>
      </c>
      <c r="H12" s="268" t="s">
        <v>565</v>
      </c>
      <c r="I12" s="268">
        <v>92609144</v>
      </c>
      <c r="J12" s="268"/>
      <c r="K12" s="274">
        <v>6</v>
      </c>
      <c r="L12" s="59">
        <f t="shared" si="0"/>
        <v>0</v>
      </c>
      <c r="P12" s="156"/>
    </row>
    <row r="13" spans="1:16" s="47" customFormat="1" ht="15" x14ac:dyDescent="0.25">
      <c r="A13" s="25" t="s">
        <v>10</v>
      </c>
      <c r="B13" s="25" t="s">
        <v>224</v>
      </c>
      <c r="C13" s="131">
        <v>18</v>
      </c>
      <c r="D13" s="275" t="s">
        <v>742</v>
      </c>
      <c r="E13" s="268" t="s">
        <v>381</v>
      </c>
      <c r="F13" s="268" t="s">
        <v>743</v>
      </c>
      <c r="G13" s="268" t="s">
        <v>744</v>
      </c>
      <c r="H13" s="268" t="s">
        <v>745</v>
      </c>
      <c r="I13" s="268">
        <v>95743826</v>
      </c>
      <c r="J13" s="268">
        <v>1</v>
      </c>
      <c r="K13" s="268">
        <v>16</v>
      </c>
      <c r="L13" s="59">
        <f t="shared" si="0"/>
        <v>2</v>
      </c>
      <c r="P13" s="156"/>
    </row>
    <row r="14" spans="1:16" s="83" customFormat="1" ht="15" x14ac:dyDescent="0.25">
      <c r="A14" s="25" t="s">
        <v>20</v>
      </c>
      <c r="B14" s="25" t="s">
        <v>23</v>
      </c>
      <c r="C14" s="131">
        <v>18</v>
      </c>
      <c r="D14" s="275" t="s">
        <v>789</v>
      </c>
      <c r="E14" s="268" t="s">
        <v>582</v>
      </c>
      <c r="F14" s="268" t="s">
        <v>790</v>
      </c>
      <c r="G14" s="268" t="s">
        <v>791</v>
      </c>
      <c r="H14" s="268" t="s">
        <v>792</v>
      </c>
      <c r="I14" s="268">
        <v>47324718</v>
      </c>
      <c r="J14" s="268">
        <v>1</v>
      </c>
      <c r="K14" s="268">
        <v>13</v>
      </c>
      <c r="L14" s="59">
        <f t="shared" si="0"/>
        <v>5</v>
      </c>
      <c r="P14" s="156"/>
    </row>
    <row r="15" spans="1:16" s="83" customFormat="1" ht="15" x14ac:dyDescent="0.25">
      <c r="A15" s="25" t="s">
        <v>20</v>
      </c>
      <c r="B15" s="25" t="s">
        <v>24</v>
      </c>
      <c r="C15" s="131">
        <v>18</v>
      </c>
      <c r="D15" s="275" t="s">
        <v>794</v>
      </c>
      <c r="E15" s="268" t="s">
        <v>582</v>
      </c>
      <c r="F15" s="268" t="s">
        <v>795</v>
      </c>
      <c r="G15" s="268" t="s">
        <v>796</v>
      </c>
      <c r="H15" s="268" t="s">
        <v>797</v>
      </c>
      <c r="I15" s="268">
        <v>91877416</v>
      </c>
      <c r="J15" s="268">
        <v>1</v>
      </c>
      <c r="K15" s="268">
        <v>14</v>
      </c>
      <c r="L15" s="59">
        <f t="shared" si="0"/>
        <v>4</v>
      </c>
      <c r="P15" s="156"/>
    </row>
    <row r="16" spans="1:16" s="9" customFormat="1" ht="15" x14ac:dyDescent="0.25">
      <c r="A16" s="25" t="s">
        <v>0</v>
      </c>
      <c r="B16" s="25" t="s">
        <v>857</v>
      </c>
      <c r="C16" s="131">
        <v>9</v>
      </c>
      <c r="D16" s="275" t="s">
        <v>659</v>
      </c>
      <c r="E16" s="268" t="s">
        <v>646</v>
      </c>
      <c r="F16" s="268" t="s">
        <v>660</v>
      </c>
      <c r="G16" s="268" t="s">
        <v>661</v>
      </c>
      <c r="H16" s="268" t="s">
        <v>662</v>
      </c>
      <c r="I16" s="268">
        <v>41681480</v>
      </c>
      <c r="J16" s="268">
        <v>1</v>
      </c>
      <c r="K16" s="268">
        <v>16</v>
      </c>
      <c r="L16" s="59">
        <f t="shared" si="0"/>
        <v>-7</v>
      </c>
      <c r="P16" s="156"/>
    </row>
    <row r="17" spans="1:19" s="9" customFormat="1" ht="12.75" x14ac:dyDescent="0.2">
      <c r="A17" s="25" t="s">
        <v>28</v>
      </c>
      <c r="B17" s="25" t="s">
        <v>59</v>
      </c>
      <c r="C17" s="131">
        <v>20</v>
      </c>
      <c r="D17" s="275" t="s">
        <v>668</v>
      </c>
      <c r="E17" s="268" t="s">
        <v>597</v>
      </c>
      <c r="F17" s="268" t="s">
        <v>669</v>
      </c>
      <c r="G17" s="268" t="s">
        <v>670</v>
      </c>
      <c r="H17" s="268" t="s">
        <v>671</v>
      </c>
      <c r="I17" s="268">
        <v>92803006</v>
      </c>
      <c r="J17" s="268">
        <v>1</v>
      </c>
      <c r="K17" s="268">
        <v>19</v>
      </c>
      <c r="L17" s="59">
        <f t="shared" si="0"/>
        <v>1</v>
      </c>
    </row>
    <row r="18" spans="1:19" s="9" customFormat="1" ht="12.75" x14ac:dyDescent="0.2">
      <c r="A18" s="25" t="s">
        <v>18</v>
      </c>
      <c r="B18" s="25" t="s">
        <v>9</v>
      </c>
      <c r="C18" s="131">
        <v>30</v>
      </c>
      <c r="D18" s="275" t="s">
        <v>764</v>
      </c>
      <c r="E18" s="268" t="s">
        <v>854</v>
      </c>
      <c r="F18" s="268" t="s">
        <v>765</v>
      </c>
      <c r="G18" s="268" t="s">
        <v>766</v>
      </c>
      <c r="H18" s="268" t="s">
        <v>767</v>
      </c>
      <c r="I18" s="268">
        <v>90144050</v>
      </c>
      <c r="J18" s="268">
        <v>3</v>
      </c>
      <c r="K18" s="274">
        <v>32</v>
      </c>
      <c r="L18" s="59">
        <f t="shared" si="0"/>
        <v>-2</v>
      </c>
    </row>
    <row r="19" spans="1:19" s="9" customFormat="1" ht="12.75" x14ac:dyDescent="0.2">
      <c r="A19" s="25" t="s">
        <v>0</v>
      </c>
      <c r="B19" s="25" t="s">
        <v>501</v>
      </c>
      <c r="C19" s="131">
        <v>10</v>
      </c>
      <c r="D19" s="275" t="s">
        <v>673</v>
      </c>
      <c r="E19" s="268" t="s">
        <v>386</v>
      </c>
      <c r="F19" s="268" t="s">
        <v>746</v>
      </c>
      <c r="G19" s="268" t="s">
        <v>747</v>
      </c>
      <c r="H19" s="268" t="s">
        <v>748</v>
      </c>
      <c r="I19" s="268">
        <v>97706661</v>
      </c>
      <c r="J19" s="268">
        <v>1</v>
      </c>
      <c r="K19" s="268">
        <v>13</v>
      </c>
      <c r="L19" s="59">
        <f t="shared" si="0"/>
        <v>-3</v>
      </c>
      <c r="M19">
        <v>0</v>
      </c>
      <c r="N19"/>
      <c r="O19">
        <v>0</v>
      </c>
      <c r="P19"/>
      <c r="Q19">
        <v>0</v>
      </c>
      <c r="R19">
        <v>0</v>
      </c>
      <c r="S19">
        <v>13</v>
      </c>
    </row>
    <row r="20" spans="1:19" s="9" customFormat="1" ht="18.75" customHeight="1" x14ac:dyDescent="0.25">
      <c r="A20" s="25" t="s">
        <v>0</v>
      </c>
      <c r="B20" s="25" t="s">
        <v>503</v>
      </c>
      <c r="C20" s="131">
        <v>10</v>
      </c>
      <c r="D20" s="275" t="s">
        <v>673</v>
      </c>
      <c r="E20" s="268" t="s">
        <v>386</v>
      </c>
      <c r="F20" s="268" t="s">
        <v>750</v>
      </c>
      <c r="G20" s="268" t="s">
        <v>747</v>
      </c>
      <c r="H20" s="268" t="s">
        <v>748</v>
      </c>
      <c r="I20" s="268">
        <v>97706661</v>
      </c>
      <c r="J20" s="268">
        <v>1</v>
      </c>
      <c r="K20" s="268">
        <v>14</v>
      </c>
      <c r="L20" s="59">
        <f t="shared" si="0"/>
        <v>-4</v>
      </c>
      <c r="P20" s="156"/>
    </row>
    <row r="21" spans="1:19" s="9" customFormat="1" ht="12.75" x14ac:dyDescent="0.2">
      <c r="A21" s="25" t="s">
        <v>28</v>
      </c>
      <c r="B21" s="25" t="s">
        <v>58</v>
      </c>
      <c r="C21" s="131">
        <v>18</v>
      </c>
      <c r="D21" s="275" t="s">
        <v>673</v>
      </c>
      <c r="E21" s="268" t="s">
        <v>646</v>
      </c>
      <c r="F21" s="268" t="s">
        <v>674</v>
      </c>
      <c r="G21" s="268" t="s">
        <v>675</v>
      </c>
      <c r="H21" s="268" t="s">
        <v>676</v>
      </c>
      <c r="I21" s="268">
        <v>99103336</v>
      </c>
      <c r="J21" s="268">
        <v>1</v>
      </c>
      <c r="K21" s="268">
        <v>15</v>
      </c>
      <c r="L21" s="59">
        <f t="shared" si="0"/>
        <v>3</v>
      </c>
    </row>
    <row r="22" spans="1:19" s="9" customFormat="1" ht="15" x14ac:dyDescent="0.25">
      <c r="A22" s="25" t="s">
        <v>362</v>
      </c>
      <c r="B22" s="25" t="s">
        <v>370</v>
      </c>
      <c r="C22" s="131">
        <v>32</v>
      </c>
      <c r="D22" s="275" t="s">
        <v>673</v>
      </c>
      <c r="E22" s="268" t="s">
        <v>383</v>
      </c>
      <c r="F22" s="268" t="s">
        <v>752</v>
      </c>
      <c r="G22" s="268" t="s">
        <v>753</v>
      </c>
      <c r="H22" s="268" t="s">
        <v>754</v>
      </c>
      <c r="I22" s="268">
        <v>95146699</v>
      </c>
      <c r="J22" s="268">
        <v>2</v>
      </c>
      <c r="K22" s="268">
        <v>28</v>
      </c>
      <c r="L22" s="59">
        <f t="shared" si="0"/>
        <v>4</v>
      </c>
      <c r="N22" s="9" t="s">
        <v>526</v>
      </c>
      <c r="O22" s="220" t="s">
        <v>529</v>
      </c>
      <c r="P22" s="220"/>
      <c r="R22" s="9" t="s">
        <v>549</v>
      </c>
    </row>
    <row r="23" spans="1:19" s="9" customFormat="1" ht="15" x14ac:dyDescent="0.25">
      <c r="A23" s="25" t="s">
        <v>0</v>
      </c>
      <c r="B23" s="25" t="s">
        <v>9</v>
      </c>
      <c r="C23" s="131">
        <v>30</v>
      </c>
      <c r="D23" s="275" t="s">
        <v>603</v>
      </c>
      <c r="E23" s="268" t="s">
        <v>392</v>
      </c>
      <c r="F23" s="268" t="s">
        <v>604</v>
      </c>
      <c r="G23" s="268" t="s">
        <v>605</v>
      </c>
      <c r="H23" s="268" t="s">
        <v>606</v>
      </c>
      <c r="I23" s="268">
        <v>91897184</v>
      </c>
      <c r="J23" s="268">
        <v>1</v>
      </c>
      <c r="K23" s="268">
        <v>25</v>
      </c>
      <c r="L23" s="59">
        <f t="shared" si="0"/>
        <v>5</v>
      </c>
      <c r="N23" s="9" t="s">
        <v>354</v>
      </c>
      <c r="O23" s="155">
        <f>SUM(C19:C31)</f>
        <v>238</v>
      </c>
    </row>
    <row r="24" spans="1:19" s="9" customFormat="1" ht="12.75" x14ac:dyDescent="0.2">
      <c r="A24" s="25" t="s">
        <v>0</v>
      </c>
      <c r="B24" s="25" t="s">
        <v>499</v>
      </c>
      <c r="C24" s="131">
        <v>11</v>
      </c>
      <c r="D24" s="275" t="s">
        <v>603</v>
      </c>
      <c r="E24" s="268" t="s">
        <v>385</v>
      </c>
      <c r="F24" s="268" t="s">
        <v>608</v>
      </c>
      <c r="G24" s="268" t="s">
        <v>609</v>
      </c>
      <c r="H24" s="268" t="s">
        <v>610</v>
      </c>
      <c r="I24" s="268">
        <v>99390705</v>
      </c>
      <c r="J24" s="268">
        <v>1</v>
      </c>
      <c r="K24" s="268">
        <v>11</v>
      </c>
      <c r="L24" s="59">
        <f t="shared" si="0"/>
        <v>0</v>
      </c>
      <c r="M24" s="9">
        <v>18</v>
      </c>
    </row>
    <row r="25" spans="1:19" s="9" customFormat="1" ht="12.75" x14ac:dyDescent="0.2">
      <c r="A25" s="25" t="s">
        <v>0</v>
      </c>
      <c r="B25" s="25" t="s">
        <v>500</v>
      </c>
      <c r="C25" s="131">
        <v>11</v>
      </c>
      <c r="D25" s="275" t="s">
        <v>603</v>
      </c>
      <c r="E25" s="268" t="s">
        <v>385</v>
      </c>
      <c r="F25" s="268" t="s">
        <v>612</v>
      </c>
      <c r="G25" s="268" t="s">
        <v>609</v>
      </c>
      <c r="H25" s="268" t="s">
        <v>610</v>
      </c>
      <c r="I25" s="268">
        <v>99390705</v>
      </c>
      <c r="J25" s="268">
        <v>1</v>
      </c>
      <c r="K25" s="268">
        <v>10</v>
      </c>
      <c r="L25" s="59">
        <f t="shared" si="0"/>
        <v>1</v>
      </c>
      <c r="M25" s="9">
        <v>18</v>
      </c>
    </row>
    <row r="26" spans="1:19" s="9" customFormat="1" ht="12.75" x14ac:dyDescent="0.2">
      <c r="A26" s="25" t="s">
        <v>10</v>
      </c>
      <c r="B26" s="25" t="s">
        <v>220</v>
      </c>
      <c r="C26" s="131">
        <v>18</v>
      </c>
      <c r="D26" s="275" t="s">
        <v>691</v>
      </c>
      <c r="E26" s="268" t="s">
        <v>383</v>
      </c>
      <c r="F26" s="268" t="s">
        <v>692</v>
      </c>
      <c r="G26" s="268" t="s">
        <v>693</v>
      </c>
      <c r="H26" s="268" t="s">
        <v>694</v>
      </c>
      <c r="I26" s="268">
        <v>91600248</v>
      </c>
      <c r="J26" s="268">
        <v>1</v>
      </c>
      <c r="K26" s="268">
        <v>13</v>
      </c>
      <c r="L26" s="59">
        <f t="shared" si="0"/>
        <v>5</v>
      </c>
      <c r="M26" s="9">
        <v>18</v>
      </c>
    </row>
    <row r="27" spans="1:19" s="9" customFormat="1" ht="12.75" x14ac:dyDescent="0.2">
      <c r="A27" s="25" t="s">
        <v>10</v>
      </c>
      <c r="B27" s="25" t="s">
        <v>221</v>
      </c>
      <c r="C27" s="131">
        <v>18</v>
      </c>
      <c r="D27" s="275" t="s">
        <v>696</v>
      </c>
      <c r="E27" s="268" t="s">
        <v>386</v>
      </c>
      <c r="F27" s="268" t="s">
        <v>697</v>
      </c>
      <c r="G27" s="268" t="s">
        <v>698</v>
      </c>
      <c r="H27" s="268" t="s">
        <v>699</v>
      </c>
      <c r="I27" s="268">
        <v>48205372</v>
      </c>
      <c r="J27" s="268">
        <v>1</v>
      </c>
      <c r="K27" s="268">
        <v>14</v>
      </c>
      <c r="L27" s="59">
        <f t="shared" si="0"/>
        <v>4</v>
      </c>
      <c r="M27" s="9">
        <v>18</v>
      </c>
    </row>
    <row r="28" spans="1:19" s="9" customFormat="1" ht="12.75" x14ac:dyDescent="0.2">
      <c r="A28" s="25" t="s">
        <v>0</v>
      </c>
      <c r="B28" s="25" t="s">
        <v>497</v>
      </c>
      <c r="C28" s="131">
        <v>11</v>
      </c>
      <c r="D28" s="275" t="s">
        <v>700</v>
      </c>
      <c r="E28" s="268" t="s">
        <v>385</v>
      </c>
      <c r="F28" s="268" t="s">
        <v>701</v>
      </c>
      <c r="G28" s="268" t="s">
        <v>702</v>
      </c>
      <c r="H28" s="268" t="s">
        <v>703</v>
      </c>
      <c r="I28" s="268">
        <v>47700765</v>
      </c>
      <c r="J28" s="268">
        <v>1</v>
      </c>
      <c r="K28" s="268">
        <v>12</v>
      </c>
      <c r="L28" s="59">
        <f t="shared" si="0"/>
        <v>-1</v>
      </c>
      <c r="M28" s="9">
        <v>35</v>
      </c>
    </row>
    <row r="29" spans="1:19" s="9" customFormat="1" ht="12.75" x14ac:dyDescent="0.2">
      <c r="A29" s="25" t="s">
        <v>0</v>
      </c>
      <c r="B29" s="25" t="s">
        <v>498</v>
      </c>
      <c r="C29" s="131">
        <v>11</v>
      </c>
      <c r="D29" s="275" t="s">
        <v>700</v>
      </c>
      <c r="E29" s="268" t="s">
        <v>386</v>
      </c>
      <c r="F29" s="268" t="s">
        <v>705</v>
      </c>
      <c r="G29" s="268" t="s">
        <v>702</v>
      </c>
      <c r="H29" s="268" t="s">
        <v>703</v>
      </c>
      <c r="I29" s="268">
        <v>47700765</v>
      </c>
      <c r="J29" s="268">
        <v>1</v>
      </c>
      <c r="K29" s="268">
        <v>12</v>
      </c>
      <c r="L29" s="59">
        <f t="shared" si="0"/>
        <v>-1</v>
      </c>
      <c r="M29" s="9">
        <v>18</v>
      </c>
    </row>
    <row r="30" spans="1:19" s="9" customFormat="1" ht="12.75" x14ac:dyDescent="0.2">
      <c r="A30" s="25" t="s">
        <v>28</v>
      </c>
      <c r="B30" s="25" t="s">
        <v>58</v>
      </c>
      <c r="C30" s="131">
        <v>18</v>
      </c>
      <c r="D30" s="275" t="s">
        <v>664</v>
      </c>
      <c r="E30" s="268" t="s">
        <v>646</v>
      </c>
      <c r="F30" s="268" t="s">
        <v>665</v>
      </c>
      <c r="G30" s="268" t="s">
        <v>666</v>
      </c>
      <c r="H30" s="268" t="s">
        <v>667</v>
      </c>
      <c r="I30" s="268">
        <v>91636025</v>
      </c>
      <c r="J30" s="268">
        <v>1</v>
      </c>
      <c r="K30" s="268">
        <v>16</v>
      </c>
      <c r="L30" s="59">
        <f t="shared" si="0"/>
        <v>2</v>
      </c>
      <c r="M30" s="9">
        <v>18</v>
      </c>
    </row>
    <row r="31" spans="1:19" s="9" customFormat="1" ht="12.75" x14ac:dyDescent="0.2">
      <c r="A31" s="25" t="s">
        <v>47</v>
      </c>
      <c r="B31" s="25" t="s">
        <v>79</v>
      </c>
      <c r="C31" s="131">
        <v>40</v>
      </c>
      <c r="D31" s="275" t="s">
        <v>769</v>
      </c>
      <c r="E31" s="268" t="s">
        <v>385</v>
      </c>
      <c r="F31" s="268" t="s">
        <v>773</v>
      </c>
      <c r="G31" s="268" t="s">
        <v>774</v>
      </c>
      <c r="H31" s="268" t="s">
        <v>775</v>
      </c>
      <c r="I31" s="268">
        <v>90041241</v>
      </c>
      <c r="J31" s="268">
        <v>3</v>
      </c>
      <c r="K31" s="268">
        <v>27</v>
      </c>
      <c r="L31" s="59">
        <f t="shared" si="0"/>
        <v>13</v>
      </c>
      <c r="M31" s="9">
        <v>14</v>
      </c>
    </row>
    <row r="32" spans="1:19" s="9" customFormat="1" ht="15" x14ac:dyDescent="0.25">
      <c r="A32" s="25" t="s">
        <v>47</v>
      </c>
      <c r="B32" s="25" t="s">
        <v>80</v>
      </c>
      <c r="C32" s="131">
        <v>20</v>
      </c>
      <c r="D32" s="275" t="s">
        <v>769</v>
      </c>
      <c r="E32" s="268" t="s">
        <v>381</v>
      </c>
      <c r="F32" s="268" t="s">
        <v>770</v>
      </c>
      <c r="G32" s="268" t="s">
        <v>771</v>
      </c>
      <c r="H32" s="268" t="s">
        <v>772</v>
      </c>
      <c r="I32" s="268">
        <v>90041241</v>
      </c>
      <c r="J32" s="268">
        <v>2</v>
      </c>
      <c r="K32" s="268">
        <v>20</v>
      </c>
      <c r="L32" s="59">
        <f t="shared" si="0"/>
        <v>0</v>
      </c>
      <c r="N32" s="9" t="s">
        <v>526</v>
      </c>
      <c r="O32" s="220" t="s">
        <v>527</v>
      </c>
    </row>
    <row r="33" spans="1:15" s="9" customFormat="1" ht="12.75" x14ac:dyDescent="0.2">
      <c r="A33" s="25" t="s">
        <v>362</v>
      </c>
      <c r="B33" s="25" t="s">
        <v>364</v>
      </c>
      <c r="C33" s="131">
        <v>12</v>
      </c>
      <c r="D33" s="275" t="s">
        <v>798</v>
      </c>
      <c r="E33" s="268" t="s">
        <v>385</v>
      </c>
      <c r="F33" s="268" t="s">
        <v>799</v>
      </c>
      <c r="G33" s="268" t="s">
        <v>800</v>
      </c>
      <c r="H33" s="268" t="s">
        <v>801</v>
      </c>
      <c r="I33" s="268">
        <v>93284991</v>
      </c>
      <c r="J33" s="268">
        <v>1</v>
      </c>
      <c r="K33" s="274">
        <v>12</v>
      </c>
      <c r="L33" s="59">
        <f t="shared" si="0"/>
        <v>0</v>
      </c>
    </row>
    <row r="34" spans="1:15" s="9" customFormat="1" ht="12.75" x14ac:dyDescent="0.2">
      <c r="A34" s="25" t="s">
        <v>0</v>
      </c>
      <c r="B34" s="25" t="s">
        <v>492</v>
      </c>
      <c r="C34" s="131">
        <v>8</v>
      </c>
      <c r="D34" s="275" t="s">
        <v>555</v>
      </c>
      <c r="E34" s="268" t="s">
        <v>553</v>
      </c>
      <c r="F34" s="268" t="s">
        <v>570</v>
      </c>
      <c r="G34" s="268" t="s">
        <v>556</v>
      </c>
      <c r="H34" s="268" t="s">
        <v>569</v>
      </c>
      <c r="I34" s="268">
        <v>90890517</v>
      </c>
      <c r="J34" s="268">
        <v>1</v>
      </c>
      <c r="K34" s="268">
        <v>8</v>
      </c>
      <c r="L34" s="59">
        <f t="shared" ref="L34:L65" si="1">C34-K34</f>
        <v>0</v>
      </c>
    </row>
    <row r="35" spans="1:15" s="9" customFormat="1" ht="12.75" x14ac:dyDescent="0.2">
      <c r="A35" s="25" t="s">
        <v>0</v>
      </c>
      <c r="B35" s="25" t="s">
        <v>493</v>
      </c>
      <c r="C35" s="131">
        <v>14</v>
      </c>
      <c r="D35" s="275" t="s">
        <v>555</v>
      </c>
      <c r="E35" s="268" t="s">
        <v>390</v>
      </c>
      <c r="F35" s="268" t="s">
        <v>571</v>
      </c>
      <c r="G35" s="268" t="s">
        <v>557</v>
      </c>
      <c r="H35" s="268" t="s">
        <v>569</v>
      </c>
      <c r="I35" s="268">
        <v>90890517</v>
      </c>
      <c r="J35" s="268">
        <v>1</v>
      </c>
      <c r="K35" s="268">
        <v>12</v>
      </c>
      <c r="L35" s="59">
        <f t="shared" si="1"/>
        <v>2</v>
      </c>
    </row>
    <row r="36" spans="1:15" s="9" customFormat="1" ht="15" x14ac:dyDescent="0.25">
      <c r="A36" s="25" t="s">
        <v>20</v>
      </c>
      <c r="B36" s="25" t="s">
        <v>41</v>
      </c>
      <c r="C36" s="131">
        <v>25</v>
      </c>
      <c r="D36" s="275" t="s">
        <v>555</v>
      </c>
      <c r="E36" s="269" t="s">
        <v>392</v>
      </c>
      <c r="F36" s="140" t="s">
        <v>842</v>
      </c>
      <c r="G36" s="269" t="s">
        <v>843</v>
      </c>
      <c r="H36" s="269" t="s">
        <v>569</v>
      </c>
      <c r="I36" s="269">
        <v>90890517</v>
      </c>
      <c r="J36" s="269">
        <v>1</v>
      </c>
      <c r="K36" s="269">
        <v>15</v>
      </c>
      <c r="L36" s="59">
        <f t="shared" si="1"/>
        <v>10</v>
      </c>
      <c r="M36" s="9" t="s">
        <v>845</v>
      </c>
    </row>
    <row r="37" spans="1:15" s="9" customFormat="1" ht="15" x14ac:dyDescent="0.25">
      <c r="A37" s="25" t="s">
        <v>20</v>
      </c>
      <c r="B37" s="25" t="s">
        <v>42</v>
      </c>
      <c r="C37" s="131">
        <v>25</v>
      </c>
      <c r="D37" s="275" t="s">
        <v>555</v>
      </c>
      <c r="E37" s="269" t="s">
        <v>383</v>
      </c>
      <c r="F37" s="269" t="s">
        <v>839</v>
      </c>
      <c r="G37" s="269" t="s">
        <v>840</v>
      </c>
      <c r="H37" s="269" t="s">
        <v>569</v>
      </c>
      <c r="I37" s="269">
        <v>90890517</v>
      </c>
      <c r="J37" s="269">
        <v>1</v>
      </c>
      <c r="K37" s="269">
        <v>18</v>
      </c>
      <c r="L37" s="59">
        <f t="shared" si="1"/>
        <v>7</v>
      </c>
      <c r="N37" s="9" t="s">
        <v>355</v>
      </c>
      <c r="O37" s="155">
        <f>SUM(C32:C45)</f>
        <v>291</v>
      </c>
    </row>
    <row r="38" spans="1:15" s="9" customFormat="1" ht="12.75" x14ac:dyDescent="0.2">
      <c r="A38" s="25" t="s">
        <v>0</v>
      </c>
      <c r="B38" s="25" t="s">
        <v>489</v>
      </c>
      <c r="C38" s="131">
        <v>30</v>
      </c>
      <c r="D38" s="275" t="s">
        <v>596</v>
      </c>
      <c r="E38" s="268" t="s">
        <v>385</v>
      </c>
      <c r="F38" s="268" t="s">
        <v>616</v>
      </c>
      <c r="G38" s="268" t="s">
        <v>617</v>
      </c>
      <c r="H38" s="268" t="s">
        <v>618</v>
      </c>
      <c r="I38" s="268">
        <v>93468552</v>
      </c>
      <c r="J38" s="268">
        <v>3</v>
      </c>
      <c r="K38" s="268">
        <v>27</v>
      </c>
      <c r="L38" s="59">
        <f t="shared" si="1"/>
        <v>3</v>
      </c>
    </row>
    <row r="39" spans="1:15" s="9" customFormat="1" ht="12.75" x14ac:dyDescent="0.2">
      <c r="A39" s="78" t="s">
        <v>0</v>
      </c>
      <c r="B39" s="78" t="s">
        <v>495</v>
      </c>
      <c r="C39" s="81">
        <v>11</v>
      </c>
      <c r="D39" s="275" t="s">
        <v>596</v>
      </c>
      <c r="E39" s="268" t="s">
        <v>383</v>
      </c>
      <c r="F39" s="268" t="s">
        <v>624</v>
      </c>
      <c r="G39" s="268" t="s">
        <v>625</v>
      </c>
      <c r="H39" s="268" t="s">
        <v>626</v>
      </c>
      <c r="I39" s="268">
        <v>99011990</v>
      </c>
      <c r="J39" s="268">
        <v>1</v>
      </c>
      <c r="K39" s="268">
        <v>12</v>
      </c>
      <c r="L39" s="59">
        <f t="shared" si="1"/>
        <v>-1</v>
      </c>
    </row>
    <row r="40" spans="1:15" s="9" customFormat="1" ht="12.75" x14ac:dyDescent="0.2">
      <c r="A40" s="78" t="s">
        <v>0</v>
      </c>
      <c r="B40" s="78" t="s">
        <v>496</v>
      </c>
      <c r="C40" s="81">
        <v>11</v>
      </c>
      <c r="D40" s="275" t="s">
        <v>596</v>
      </c>
      <c r="E40" s="268" t="s">
        <v>383</v>
      </c>
      <c r="F40" s="268" t="s">
        <v>624</v>
      </c>
      <c r="G40" s="268" t="s">
        <v>625</v>
      </c>
      <c r="H40" s="268" t="s">
        <v>626</v>
      </c>
      <c r="I40" s="268">
        <v>99011990</v>
      </c>
      <c r="J40" s="268">
        <v>1</v>
      </c>
      <c r="K40" s="268">
        <v>12</v>
      </c>
      <c r="L40" s="59">
        <f t="shared" si="1"/>
        <v>-1</v>
      </c>
    </row>
    <row r="41" spans="1:15" s="9" customFormat="1" ht="12.75" x14ac:dyDescent="0.2">
      <c r="A41" s="25" t="s">
        <v>1</v>
      </c>
      <c r="B41" s="25" t="s">
        <v>31</v>
      </c>
      <c r="C41" s="131">
        <v>40</v>
      </c>
      <c r="D41" s="275" t="s">
        <v>596</v>
      </c>
      <c r="E41" s="268" t="s">
        <v>381</v>
      </c>
      <c r="F41" s="268" t="s">
        <v>613</v>
      </c>
      <c r="G41" s="268" t="s">
        <v>614</v>
      </c>
      <c r="H41" s="268" t="s">
        <v>615</v>
      </c>
      <c r="I41" s="268">
        <v>92464803</v>
      </c>
      <c r="J41" s="268">
        <v>3</v>
      </c>
      <c r="K41" s="268">
        <v>38</v>
      </c>
      <c r="L41" s="59">
        <f t="shared" si="1"/>
        <v>2</v>
      </c>
    </row>
    <row r="42" spans="1:15" s="9" customFormat="1" ht="12.75" x14ac:dyDescent="0.2">
      <c r="A42" s="25" t="s">
        <v>1</v>
      </c>
      <c r="B42" s="25" t="s">
        <v>16</v>
      </c>
      <c r="C42" s="131">
        <v>40</v>
      </c>
      <c r="D42" s="275" t="s">
        <v>596</v>
      </c>
      <c r="E42" s="268" t="s">
        <v>386</v>
      </c>
      <c r="F42" s="268" t="s">
        <v>620</v>
      </c>
      <c r="G42" s="268" t="s">
        <v>621</v>
      </c>
      <c r="H42" s="268" t="s">
        <v>622</v>
      </c>
      <c r="I42" s="268">
        <v>99516897</v>
      </c>
      <c r="J42" s="268">
        <v>2</v>
      </c>
      <c r="K42" s="268">
        <v>36</v>
      </c>
      <c r="L42" s="59">
        <f t="shared" si="1"/>
        <v>4</v>
      </c>
    </row>
    <row r="43" spans="1:15" s="9" customFormat="1" ht="12.75" x14ac:dyDescent="0.2">
      <c r="A43" s="25" t="s">
        <v>378</v>
      </c>
      <c r="B43" s="25" t="s">
        <v>482</v>
      </c>
      <c r="C43" s="131">
        <v>25</v>
      </c>
      <c r="D43" s="275" t="s">
        <v>596</v>
      </c>
      <c r="E43" s="268" t="s">
        <v>597</v>
      </c>
      <c r="F43" s="268" t="s">
        <v>598</v>
      </c>
      <c r="G43" s="268" t="s">
        <v>599</v>
      </c>
      <c r="H43" s="268" t="s">
        <v>600</v>
      </c>
      <c r="I43" s="268">
        <v>99242790</v>
      </c>
      <c r="J43" s="268">
        <v>1</v>
      </c>
      <c r="K43" s="268">
        <v>16</v>
      </c>
      <c r="L43" s="59">
        <f t="shared" si="1"/>
        <v>9</v>
      </c>
    </row>
    <row r="44" spans="1:15" s="9" customFormat="1" ht="12.75" x14ac:dyDescent="0.2">
      <c r="A44" s="25" t="s">
        <v>378</v>
      </c>
      <c r="B44" s="25" t="s">
        <v>483</v>
      </c>
      <c r="C44" s="131">
        <v>20</v>
      </c>
      <c r="D44" s="275" t="s">
        <v>596</v>
      </c>
      <c r="E44" s="268" t="s">
        <v>597</v>
      </c>
      <c r="F44" s="268" t="s">
        <v>601</v>
      </c>
      <c r="G44" s="268" t="s">
        <v>599</v>
      </c>
      <c r="H44" s="268" t="s">
        <v>600</v>
      </c>
      <c r="I44" s="268">
        <v>99242790</v>
      </c>
      <c r="J44" s="268">
        <v>1</v>
      </c>
      <c r="K44" s="268">
        <v>15</v>
      </c>
      <c r="L44" s="59">
        <f t="shared" si="1"/>
        <v>5</v>
      </c>
    </row>
    <row r="45" spans="1:15" s="9" customFormat="1" ht="12.75" x14ac:dyDescent="0.2">
      <c r="A45" s="25" t="s">
        <v>362</v>
      </c>
      <c r="B45" s="25" t="s">
        <v>121</v>
      </c>
      <c r="C45" s="131">
        <v>10</v>
      </c>
      <c r="D45" s="275" t="s">
        <v>596</v>
      </c>
      <c r="E45" s="268" t="s">
        <v>403</v>
      </c>
      <c r="F45" s="268" t="s">
        <v>810</v>
      </c>
      <c r="G45" s="268" t="s">
        <v>811</v>
      </c>
      <c r="H45" s="268" t="s">
        <v>812</v>
      </c>
      <c r="I45" s="268">
        <v>40877781</v>
      </c>
      <c r="J45" s="268">
        <v>1</v>
      </c>
      <c r="K45" s="268">
        <v>10</v>
      </c>
      <c r="L45" s="59">
        <f t="shared" si="1"/>
        <v>0</v>
      </c>
    </row>
    <row r="46" spans="1:15" s="9" customFormat="1" ht="12.75" x14ac:dyDescent="0.2">
      <c r="A46" s="25" t="s">
        <v>362</v>
      </c>
      <c r="B46" s="25" t="s">
        <v>858</v>
      </c>
      <c r="C46" s="131">
        <v>10</v>
      </c>
      <c r="D46" s="275" t="s">
        <v>596</v>
      </c>
      <c r="E46" s="268" t="s">
        <v>403</v>
      </c>
      <c r="F46" s="268" t="s">
        <v>810</v>
      </c>
      <c r="G46" s="268" t="s">
        <v>811</v>
      </c>
      <c r="H46" s="268" t="s">
        <v>812</v>
      </c>
      <c r="I46" s="268">
        <v>40877781</v>
      </c>
      <c r="J46" s="268">
        <v>0</v>
      </c>
      <c r="K46" s="268">
        <v>9</v>
      </c>
      <c r="L46" s="59">
        <f t="shared" si="1"/>
        <v>1</v>
      </c>
    </row>
    <row r="47" spans="1:15" s="11" customFormat="1" ht="12.75" x14ac:dyDescent="0.2">
      <c r="A47" s="25" t="s">
        <v>362</v>
      </c>
      <c r="B47" s="25" t="s">
        <v>505</v>
      </c>
      <c r="C47" s="131">
        <v>10</v>
      </c>
      <c r="D47" s="275" t="s">
        <v>596</v>
      </c>
      <c r="E47" s="268" t="s">
        <v>390</v>
      </c>
      <c r="F47" s="268" t="s">
        <v>813</v>
      </c>
      <c r="G47" s="268" t="s">
        <v>814</v>
      </c>
      <c r="H47" s="268" t="s">
        <v>815</v>
      </c>
      <c r="I47" s="268">
        <v>92614648</v>
      </c>
      <c r="J47" s="268">
        <v>1</v>
      </c>
      <c r="K47" s="268">
        <v>10</v>
      </c>
      <c r="L47" s="59">
        <f t="shared" si="1"/>
        <v>0</v>
      </c>
      <c r="M47" s="11" t="s">
        <v>360</v>
      </c>
    </row>
    <row r="48" spans="1:15" s="11" customFormat="1" ht="12.75" x14ac:dyDescent="0.2">
      <c r="A48" s="25" t="s">
        <v>362</v>
      </c>
      <c r="B48" s="25" t="s">
        <v>363</v>
      </c>
      <c r="C48" s="131">
        <v>12</v>
      </c>
      <c r="D48" s="275" t="s">
        <v>596</v>
      </c>
      <c r="E48" s="268" t="s">
        <v>390</v>
      </c>
      <c r="F48" s="268" t="s">
        <v>813</v>
      </c>
      <c r="G48" s="268" t="s">
        <v>814</v>
      </c>
      <c r="H48" s="268" t="s">
        <v>815</v>
      </c>
      <c r="I48" s="268">
        <v>92614648</v>
      </c>
      <c r="J48" s="268">
        <v>1</v>
      </c>
      <c r="K48" s="268">
        <v>12</v>
      </c>
      <c r="L48" s="59">
        <f t="shared" si="1"/>
        <v>0</v>
      </c>
    </row>
    <row r="49" spans="1:17" s="11" customFormat="1" ht="12.75" x14ac:dyDescent="0.2">
      <c r="A49" s="25" t="s">
        <v>1</v>
      </c>
      <c r="B49" s="25" t="s">
        <v>17</v>
      </c>
      <c r="C49" s="131">
        <v>40</v>
      </c>
      <c r="D49" s="275" t="s">
        <v>715</v>
      </c>
      <c r="E49" s="268" t="s">
        <v>719</v>
      </c>
      <c r="F49" s="268" t="s">
        <v>716</v>
      </c>
      <c r="G49" s="268" t="s">
        <v>720</v>
      </c>
      <c r="H49" s="268" t="s">
        <v>717</v>
      </c>
      <c r="I49" s="268">
        <v>91311630</v>
      </c>
      <c r="J49" s="268">
        <v>3</v>
      </c>
      <c r="K49" s="270">
        <v>41</v>
      </c>
      <c r="L49" s="59">
        <f t="shared" si="1"/>
        <v>-1</v>
      </c>
      <c r="P49" s="11" t="s">
        <v>375</v>
      </c>
      <c r="Q49" s="11" t="s">
        <v>546</v>
      </c>
    </row>
    <row r="50" spans="1:17" s="11" customFormat="1" ht="12.75" x14ac:dyDescent="0.2">
      <c r="A50" s="25" t="s">
        <v>28</v>
      </c>
      <c r="B50" s="25" t="s">
        <v>60</v>
      </c>
      <c r="C50" s="131">
        <v>20</v>
      </c>
      <c r="D50" s="275" t="s">
        <v>834</v>
      </c>
      <c r="E50" s="271" t="s">
        <v>848</v>
      </c>
      <c r="F50" s="131"/>
      <c r="G50" s="268" t="s">
        <v>849</v>
      </c>
      <c r="H50" s="268">
        <v>40644589</v>
      </c>
      <c r="I50" s="272"/>
      <c r="J50" s="270">
        <v>2</v>
      </c>
      <c r="K50" s="270">
        <v>21</v>
      </c>
      <c r="L50" s="59">
        <f t="shared" si="1"/>
        <v>-1</v>
      </c>
    </row>
    <row r="51" spans="1:17" s="11" customFormat="1" ht="12.75" x14ac:dyDescent="0.2">
      <c r="A51" s="25" t="s">
        <v>28</v>
      </c>
      <c r="B51" s="25" t="s">
        <v>60</v>
      </c>
      <c r="C51" s="131">
        <v>20</v>
      </c>
      <c r="D51" s="275" t="s">
        <v>834</v>
      </c>
      <c r="E51" s="271" t="s">
        <v>847</v>
      </c>
      <c r="F51" s="271"/>
      <c r="G51" s="268" t="s">
        <v>850</v>
      </c>
      <c r="H51" s="268">
        <v>95827062</v>
      </c>
      <c r="I51" s="271"/>
      <c r="J51" s="271">
        <v>3</v>
      </c>
      <c r="K51" s="271">
        <v>23</v>
      </c>
      <c r="L51" s="59">
        <f t="shared" si="1"/>
        <v>-3</v>
      </c>
      <c r="P51" s="11" t="s">
        <v>376</v>
      </c>
    </row>
    <row r="52" spans="1:17" s="47" customFormat="1" ht="12.75" hidden="1" x14ac:dyDescent="0.2">
      <c r="A52" s="75" t="s">
        <v>56</v>
      </c>
      <c r="B52" s="75" t="s">
        <v>11</v>
      </c>
      <c r="C52" s="108"/>
      <c r="D52" s="275" t="s">
        <v>207</v>
      </c>
      <c r="E52" s="108"/>
      <c r="F52" s="108"/>
      <c r="G52" s="75"/>
      <c r="H52" s="75"/>
      <c r="I52" s="75"/>
      <c r="J52" s="108"/>
      <c r="K52" s="108"/>
      <c r="L52" s="59">
        <f t="shared" si="1"/>
        <v>0</v>
      </c>
      <c r="M52" s="47">
        <v>18</v>
      </c>
    </row>
    <row r="53" spans="1:17" s="47" customFormat="1" ht="12.75" hidden="1" x14ac:dyDescent="0.2">
      <c r="A53" s="75" t="s">
        <v>56</v>
      </c>
      <c r="B53" s="75" t="s">
        <v>12</v>
      </c>
      <c r="C53" s="108"/>
      <c r="D53" s="275" t="s">
        <v>207</v>
      </c>
      <c r="E53" s="108"/>
      <c r="F53" s="108"/>
      <c r="G53" s="75"/>
      <c r="H53" s="75"/>
      <c r="I53" s="75"/>
      <c r="J53" s="108"/>
      <c r="K53" s="108"/>
      <c r="L53" s="59">
        <f t="shared" si="1"/>
        <v>0</v>
      </c>
      <c r="M53" s="47">
        <v>18</v>
      </c>
    </row>
    <row r="54" spans="1:17" s="47" customFormat="1" ht="12.75" hidden="1" x14ac:dyDescent="0.2">
      <c r="A54" s="75" t="s">
        <v>56</v>
      </c>
      <c r="B54" s="75" t="s">
        <v>13</v>
      </c>
      <c r="C54" s="108"/>
      <c r="D54" s="275" t="s">
        <v>207</v>
      </c>
      <c r="E54" s="108"/>
      <c r="F54" s="108"/>
      <c r="G54" s="75"/>
      <c r="H54" s="75"/>
      <c r="I54" s="75"/>
      <c r="J54" s="108"/>
      <c r="K54" s="108"/>
      <c r="L54" s="59">
        <f t="shared" si="1"/>
        <v>0</v>
      </c>
      <c r="M54" s="47">
        <v>18</v>
      </c>
    </row>
    <row r="55" spans="1:17" s="9" customFormat="1" ht="15" x14ac:dyDescent="0.25">
      <c r="A55" s="25" t="s">
        <v>545</v>
      </c>
      <c r="B55" s="25"/>
      <c r="C55" s="131">
        <v>20</v>
      </c>
      <c r="D55" s="275" t="s">
        <v>834</v>
      </c>
      <c r="E55" s="269" t="s">
        <v>392</v>
      </c>
      <c r="F55" s="269" t="s">
        <v>835</v>
      </c>
      <c r="G55" s="269" t="s">
        <v>836</v>
      </c>
      <c r="H55" s="269" t="s">
        <v>837</v>
      </c>
      <c r="I55" s="269">
        <v>97018460</v>
      </c>
      <c r="J55" s="269">
        <v>1</v>
      </c>
      <c r="K55" s="269">
        <v>16</v>
      </c>
      <c r="L55" s="59">
        <f t="shared" si="1"/>
        <v>4</v>
      </c>
      <c r="M55" s="9">
        <v>35</v>
      </c>
      <c r="Q55" s="9" t="s">
        <v>817</v>
      </c>
    </row>
    <row r="56" spans="1:17" s="47" customFormat="1" ht="12.75" hidden="1" x14ac:dyDescent="0.2">
      <c r="A56" s="75" t="s">
        <v>45</v>
      </c>
      <c r="B56" s="75" t="s">
        <v>9</v>
      </c>
      <c r="C56" s="108"/>
      <c r="D56" s="275" t="s">
        <v>207</v>
      </c>
      <c r="E56" s="108"/>
      <c r="F56" s="108"/>
      <c r="G56" s="75"/>
      <c r="H56" s="75"/>
      <c r="I56" s="75"/>
      <c r="J56" s="108"/>
      <c r="K56" s="108"/>
      <c r="L56" s="59">
        <f t="shared" si="1"/>
        <v>0</v>
      </c>
      <c r="M56" s="47">
        <v>30</v>
      </c>
    </row>
    <row r="57" spans="1:17" s="47" customFormat="1" ht="12.75" hidden="1" x14ac:dyDescent="0.2">
      <c r="A57" s="75" t="s">
        <v>45</v>
      </c>
      <c r="B57" s="75" t="s">
        <v>46</v>
      </c>
      <c r="C57" s="108"/>
      <c r="D57" s="275" t="s">
        <v>207</v>
      </c>
      <c r="E57" s="108"/>
      <c r="F57" s="108"/>
      <c r="G57" s="75"/>
      <c r="H57" s="75"/>
      <c r="I57" s="75"/>
      <c r="J57" s="108"/>
      <c r="K57" s="108"/>
      <c r="L57" s="59">
        <f t="shared" si="1"/>
        <v>0</v>
      </c>
      <c r="M57" s="47">
        <v>18</v>
      </c>
    </row>
    <row r="58" spans="1:17" s="9" customFormat="1" ht="15" x14ac:dyDescent="0.25">
      <c r="A58" s="25" t="s">
        <v>20</v>
      </c>
      <c r="B58" s="25" t="s">
        <v>229</v>
      </c>
      <c r="C58" s="131">
        <v>18</v>
      </c>
      <c r="D58" s="275" t="s">
        <v>829</v>
      </c>
      <c r="E58" s="268" t="s">
        <v>385</v>
      </c>
      <c r="F58" s="140" t="s">
        <v>830</v>
      </c>
      <c r="G58" s="268" t="s">
        <v>831</v>
      </c>
      <c r="H58" s="268" t="s">
        <v>832</v>
      </c>
      <c r="I58" s="268">
        <v>90100354</v>
      </c>
      <c r="J58" s="268">
        <v>1</v>
      </c>
      <c r="K58" s="268">
        <v>12</v>
      </c>
      <c r="L58" s="59">
        <f t="shared" si="1"/>
        <v>6</v>
      </c>
      <c r="N58" s="9" t="s">
        <v>526</v>
      </c>
      <c r="O58" s="220" t="s">
        <v>530</v>
      </c>
    </row>
    <row r="59" spans="1:17" s="9" customFormat="1" ht="15" x14ac:dyDescent="0.25">
      <c r="A59" s="25" t="s">
        <v>362</v>
      </c>
      <c r="B59" s="25" t="s">
        <v>366</v>
      </c>
      <c r="C59" s="131">
        <v>14</v>
      </c>
      <c r="D59" s="275" t="s">
        <v>777</v>
      </c>
      <c r="E59" s="268" t="s">
        <v>646</v>
      </c>
      <c r="F59" s="140" t="s">
        <v>778</v>
      </c>
      <c r="G59" s="268" t="s">
        <v>779</v>
      </c>
      <c r="H59" s="268" t="s">
        <v>780</v>
      </c>
      <c r="I59" s="268">
        <v>97141110</v>
      </c>
      <c r="J59" s="268">
        <v>0</v>
      </c>
      <c r="K59" s="268">
        <v>14</v>
      </c>
      <c r="L59" s="59">
        <f t="shared" si="1"/>
        <v>0</v>
      </c>
    </row>
    <row r="60" spans="1:17" s="9" customFormat="1" ht="12.75" x14ac:dyDescent="0.2">
      <c r="A60" s="25" t="s">
        <v>28</v>
      </c>
      <c r="B60" s="25" t="s">
        <v>69</v>
      </c>
      <c r="C60" s="131">
        <v>25</v>
      </c>
      <c r="D60" s="275" t="s">
        <v>755</v>
      </c>
      <c r="E60" s="268" t="s">
        <v>383</v>
      </c>
      <c r="F60" s="268" t="s">
        <v>756</v>
      </c>
      <c r="G60" s="268" t="s">
        <v>757</v>
      </c>
      <c r="H60" s="268" t="s">
        <v>758</v>
      </c>
      <c r="I60" s="268">
        <v>98429752</v>
      </c>
      <c r="J60" s="268">
        <v>2</v>
      </c>
      <c r="K60" s="268">
        <v>25</v>
      </c>
      <c r="L60" s="59">
        <f t="shared" si="1"/>
        <v>0</v>
      </c>
    </row>
    <row r="61" spans="1:17" s="9" customFormat="1" ht="15" x14ac:dyDescent="0.25">
      <c r="A61" s="25" t="s">
        <v>10</v>
      </c>
      <c r="B61" s="25" t="s">
        <v>9</v>
      </c>
      <c r="C61" s="131">
        <v>30</v>
      </c>
      <c r="D61" s="275" t="s">
        <v>755</v>
      </c>
      <c r="E61" s="268" t="s">
        <v>763</v>
      </c>
      <c r="F61" s="268" t="s">
        <v>759</v>
      </c>
      <c r="G61" s="268" t="s">
        <v>760</v>
      </c>
      <c r="H61" s="268" t="s">
        <v>761</v>
      </c>
      <c r="I61" s="268">
        <v>40419811</v>
      </c>
      <c r="J61" s="268">
        <v>2</v>
      </c>
      <c r="K61" s="268">
        <v>21</v>
      </c>
      <c r="L61" s="59">
        <f t="shared" si="1"/>
        <v>9</v>
      </c>
      <c r="N61" s="9" t="s">
        <v>356</v>
      </c>
      <c r="O61" s="155">
        <f>SUM(C58:C67)</f>
        <v>223</v>
      </c>
    </row>
    <row r="62" spans="1:17" s="9" customFormat="1" ht="12.75" x14ac:dyDescent="0.2">
      <c r="A62" s="25" t="s">
        <v>10</v>
      </c>
      <c r="B62" s="25" t="s">
        <v>225</v>
      </c>
      <c r="C62" s="131">
        <v>18</v>
      </c>
      <c r="D62" s="275" t="s">
        <v>755</v>
      </c>
      <c r="E62" s="268" t="s">
        <v>386</v>
      </c>
      <c r="F62" s="268" t="s">
        <v>782</v>
      </c>
      <c r="G62" s="268" t="s">
        <v>783</v>
      </c>
      <c r="H62" s="268" t="s">
        <v>784</v>
      </c>
      <c r="I62" s="268">
        <v>90265006</v>
      </c>
      <c r="J62" s="268">
        <v>1</v>
      </c>
      <c r="K62" s="268">
        <v>15</v>
      </c>
      <c r="L62" s="59">
        <f t="shared" si="1"/>
        <v>3</v>
      </c>
    </row>
    <row r="63" spans="1:17" s="9" customFormat="1" ht="12.75" x14ac:dyDescent="0.2">
      <c r="A63" s="25" t="s">
        <v>362</v>
      </c>
      <c r="B63" s="25" t="s">
        <v>367</v>
      </c>
      <c r="C63" s="131">
        <v>20</v>
      </c>
      <c r="D63" s="275" t="s">
        <v>785</v>
      </c>
      <c r="E63" s="268" t="s">
        <v>392</v>
      </c>
      <c r="F63" s="268" t="s">
        <v>786</v>
      </c>
      <c r="G63" s="268" t="s">
        <v>787</v>
      </c>
      <c r="H63" s="268" t="s">
        <v>788</v>
      </c>
      <c r="I63" s="268">
        <v>90545492</v>
      </c>
      <c r="J63" s="268">
        <v>1</v>
      </c>
      <c r="K63" s="268">
        <v>23</v>
      </c>
      <c r="L63" s="59">
        <f t="shared" si="1"/>
        <v>-3</v>
      </c>
    </row>
    <row r="64" spans="1:17" s="9" customFormat="1" ht="12.75" x14ac:dyDescent="0.2">
      <c r="A64" s="25" t="s">
        <v>10</v>
      </c>
      <c r="B64" s="25" t="s">
        <v>222</v>
      </c>
      <c r="C64" s="131">
        <v>18</v>
      </c>
      <c r="D64" s="275" t="s">
        <v>734</v>
      </c>
      <c r="E64" s="268" t="s">
        <v>381</v>
      </c>
      <c r="F64" s="268" t="s">
        <v>735</v>
      </c>
      <c r="G64" s="268" t="s">
        <v>736</v>
      </c>
      <c r="H64" s="268" t="s">
        <v>737</v>
      </c>
      <c r="I64" s="268">
        <v>98087677</v>
      </c>
      <c r="J64" s="268">
        <v>1</v>
      </c>
      <c r="K64" s="268">
        <v>12</v>
      </c>
      <c r="L64" s="59">
        <f t="shared" si="1"/>
        <v>6</v>
      </c>
    </row>
    <row r="65" spans="1:15" s="9" customFormat="1" ht="12.75" x14ac:dyDescent="0.2">
      <c r="A65" s="25" t="s">
        <v>28</v>
      </c>
      <c r="B65" s="25" t="s">
        <v>64</v>
      </c>
      <c r="C65" s="131">
        <v>50</v>
      </c>
      <c r="D65" s="275" t="s">
        <v>682</v>
      </c>
      <c r="E65" s="268" t="s">
        <v>686</v>
      </c>
      <c r="F65" s="268" t="s">
        <v>683</v>
      </c>
      <c r="G65" s="268" t="s">
        <v>685</v>
      </c>
      <c r="H65" s="268" t="s">
        <v>684</v>
      </c>
      <c r="I65" s="268">
        <v>92622137</v>
      </c>
      <c r="J65" s="268">
        <v>4</v>
      </c>
      <c r="K65" s="268">
        <v>47</v>
      </c>
      <c r="L65" s="59">
        <f t="shared" si="1"/>
        <v>3</v>
      </c>
    </row>
    <row r="66" spans="1:15" s="9" customFormat="1" ht="12.75" x14ac:dyDescent="0.2">
      <c r="A66" s="25" t="s">
        <v>0</v>
      </c>
      <c r="B66" s="25" t="s">
        <v>8</v>
      </c>
      <c r="C66" s="131">
        <v>18</v>
      </c>
      <c r="D66" s="275" t="s">
        <v>678</v>
      </c>
      <c r="E66" s="268" t="s">
        <v>390</v>
      </c>
      <c r="F66" s="268" t="s">
        <v>687</v>
      </c>
      <c r="G66" s="268" t="s">
        <v>688</v>
      </c>
      <c r="H66" s="268" t="s">
        <v>689</v>
      </c>
      <c r="I66" s="268">
        <v>90868681</v>
      </c>
      <c r="J66" s="268">
        <v>1</v>
      </c>
      <c r="K66" s="268">
        <v>13</v>
      </c>
      <c r="L66" s="59">
        <f t="shared" ref="L66:L88" si="2">C66-K66</f>
        <v>5</v>
      </c>
    </row>
    <row r="67" spans="1:15" s="9" customFormat="1" ht="12.75" x14ac:dyDescent="0.2">
      <c r="A67" s="25" t="s">
        <v>28</v>
      </c>
      <c r="B67" s="25" t="s">
        <v>216</v>
      </c>
      <c r="C67" s="131">
        <v>12</v>
      </c>
      <c r="D67" s="275" t="s">
        <v>678</v>
      </c>
      <c r="E67" s="268" t="s">
        <v>582</v>
      </c>
      <c r="F67" s="268" t="s">
        <v>679</v>
      </c>
      <c r="G67" s="268" t="s">
        <v>680</v>
      </c>
      <c r="H67" s="268" t="s">
        <v>681</v>
      </c>
      <c r="I67" s="268">
        <v>40645635</v>
      </c>
      <c r="J67" s="268">
        <v>1</v>
      </c>
      <c r="K67" s="268">
        <v>11</v>
      </c>
      <c r="L67" s="59">
        <f t="shared" si="2"/>
        <v>1</v>
      </c>
    </row>
    <row r="68" spans="1:15" s="9" customFormat="1" ht="15" x14ac:dyDescent="0.25">
      <c r="A68" s="25" t="s">
        <v>56</v>
      </c>
      <c r="B68" s="25" t="s">
        <v>124</v>
      </c>
      <c r="C68" s="131">
        <v>35</v>
      </c>
      <c r="D68" s="275" t="s">
        <v>820</v>
      </c>
      <c r="E68" s="268" t="s">
        <v>403</v>
      </c>
      <c r="F68" s="140" t="s">
        <v>821</v>
      </c>
      <c r="G68" s="268" t="s">
        <v>822</v>
      </c>
      <c r="H68" s="268" t="s">
        <v>823</v>
      </c>
      <c r="I68" s="268">
        <v>41245914</v>
      </c>
      <c r="J68" s="268">
        <v>2</v>
      </c>
      <c r="K68" s="268">
        <v>30</v>
      </c>
      <c r="L68" s="59">
        <f t="shared" si="2"/>
        <v>5</v>
      </c>
    </row>
    <row r="69" spans="1:15" s="9" customFormat="1" ht="12.75" x14ac:dyDescent="0.2">
      <c r="A69" s="25" t="s">
        <v>484</v>
      </c>
      <c r="B69" s="25" t="s">
        <v>19</v>
      </c>
      <c r="C69" s="131">
        <v>18</v>
      </c>
      <c r="D69" s="275" t="s">
        <v>820</v>
      </c>
      <c r="E69" s="268" t="s">
        <v>386</v>
      </c>
      <c r="F69" s="268" t="s">
        <v>825</v>
      </c>
      <c r="G69" s="268" t="s">
        <v>826</v>
      </c>
      <c r="H69" s="268" t="s">
        <v>827</v>
      </c>
      <c r="I69" s="268">
        <v>41510976</v>
      </c>
      <c r="J69" s="268">
        <v>1</v>
      </c>
      <c r="K69" s="268">
        <v>13</v>
      </c>
      <c r="L69" s="59">
        <f t="shared" si="2"/>
        <v>5</v>
      </c>
    </row>
    <row r="70" spans="1:15" s="9" customFormat="1" ht="15" x14ac:dyDescent="0.25">
      <c r="A70" s="25" t="s">
        <v>10</v>
      </c>
      <c r="B70" s="25" t="s">
        <v>219</v>
      </c>
      <c r="C70" s="131">
        <v>18</v>
      </c>
      <c r="D70" s="275" t="s">
        <v>587</v>
      </c>
      <c r="E70" s="268" t="s">
        <v>385</v>
      </c>
      <c r="F70" s="268" t="s">
        <v>588</v>
      </c>
      <c r="G70" s="268" t="s">
        <v>589</v>
      </c>
      <c r="H70" s="268" t="s">
        <v>590</v>
      </c>
      <c r="I70" s="268">
        <v>93434212</v>
      </c>
      <c r="J70" s="268">
        <v>2</v>
      </c>
      <c r="K70" s="268">
        <v>18</v>
      </c>
      <c r="L70" s="59">
        <f t="shared" si="2"/>
        <v>0</v>
      </c>
      <c r="M70" s="9" t="s">
        <v>524</v>
      </c>
      <c r="N70" s="9" t="s">
        <v>526</v>
      </c>
      <c r="O70" s="220" t="s">
        <v>531</v>
      </c>
    </row>
    <row r="71" spans="1:15" s="9" customFormat="1" ht="12.75" x14ac:dyDescent="0.2">
      <c r="A71" s="25" t="s">
        <v>0</v>
      </c>
      <c r="B71" s="25" t="s">
        <v>485</v>
      </c>
      <c r="C71" s="131">
        <v>12</v>
      </c>
      <c r="D71" s="275" t="s">
        <v>627</v>
      </c>
      <c r="E71" s="268" t="s">
        <v>385</v>
      </c>
      <c r="F71" s="268" t="s">
        <v>638</v>
      </c>
      <c r="G71" s="268" t="s">
        <v>639</v>
      </c>
      <c r="H71" s="268" t="s">
        <v>640</v>
      </c>
      <c r="I71" s="268">
        <v>95210240</v>
      </c>
      <c r="J71" s="268">
        <v>2</v>
      </c>
      <c r="K71" s="268">
        <v>23</v>
      </c>
      <c r="L71" s="59">
        <f t="shared" si="2"/>
        <v>-11</v>
      </c>
    </row>
    <row r="72" spans="1:15" s="9" customFormat="1" ht="12.75" x14ac:dyDescent="0.2">
      <c r="A72" s="25" t="s">
        <v>20</v>
      </c>
      <c r="B72" s="25" t="s">
        <v>48</v>
      </c>
      <c r="C72" s="131">
        <v>18</v>
      </c>
      <c r="D72" s="275" t="s">
        <v>627</v>
      </c>
      <c r="E72" s="268" t="s">
        <v>553</v>
      </c>
      <c r="F72" s="268" t="s">
        <v>628</v>
      </c>
      <c r="G72" s="268" t="s">
        <v>629</v>
      </c>
      <c r="H72" s="268" t="s">
        <v>630</v>
      </c>
      <c r="I72" s="268">
        <v>93087000</v>
      </c>
      <c r="J72" s="268">
        <v>2</v>
      </c>
      <c r="K72" s="268">
        <v>19</v>
      </c>
      <c r="L72" s="59">
        <f t="shared" si="2"/>
        <v>-1</v>
      </c>
    </row>
    <row r="73" spans="1:15" s="9" customFormat="1" ht="12.75" x14ac:dyDescent="0.2">
      <c r="A73" s="25" t="s">
        <v>20</v>
      </c>
      <c r="B73" s="25" t="s">
        <v>49</v>
      </c>
      <c r="C73" s="131">
        <v>35</v>
      </c>
      <c r="D73" s="275" t="s">
        <v>627</v>
      </c>
      <c r="E73" s="268" t="s">
        <v>390</v>
      </c>
      <c r="F73" s="268" t="s">
        <v>635</v>
      </c>
      <c r="G73" s="268" t="s">
        <v>636</v>
      </c>
      <c r="H73" s="268" t="s">
        <v>637</v>
      </c>
      <c r="I73" s="268">
        <v>90521523</v>
      </c>
      <c r="J73" s="268">
        <v>3</v>
      </c>
      <c r="K73" s="268">
        <v>30</v>
      </c>
      <c r="L73" s="59">
        <f t="shared" si="2"/>
        <v>5</v>
      </c>
    </row>
    <row r="74" spans="1:15" s="9" customFormat="1" ht="12.75" x14ac:dyDescent="0.2">
      <c r="A74" s="25" t="s">
        <v>20</v>
      </c>
      <c r="B74" s="25" t="s">
        <v>230</v>
      </c>
      <c r="C74" s="131">
        <v>18</v>
      </c>
      <c r="D74" s="275" t="s">
        <v>627</v>
      </c>
      <c r="E74" s="268" t="s">
        <v>403</v>
      </c>
      <c r="F74" s="268" t="s">
        <v>632</v>
      </c>
      <c r="G74" s="268" t="s">
        <v>633</v>
      </c>
      <c r="H74" s="268" t="s">
        <v>634</v>
      </c>
      <c r="I74" s="268">
        <v>41467552</v>
      </c>
      <c r="J74" s="268">
        <v>2</v>
      </c>
      <c r="K74" s="268">
        <v>20</v>
      </c>
      <c r="L74" s="59">
        <f t="shared" si="2"/>
        <v>-2</v>
      </c>
    </row>
    <row r="75" spans="1:15" s="9" customFormat="1" ht="12.75" x14ac:dyDescent="0.2">
      <c r="A75" s="25" t="s">
        <v>0</v>
      </c>
      <c r="B75" s="78" t="s">
        <v>494</v>
      </c>
      <c r="C75" s="81">
        <v>11</v>
      </c>
      <c r="D75" s="275" t="s">
        <v>730</v>
      </c>
      <c r="E75" s="268" t="s">
        <v>381</v>
      </c>
      <c r="F75" s="268" t="s">
        <v>731</v>
      </c>
      <c r="G75" s="268" t="s">
        <v>732</v>
      </c>
      <c r="H75" s="268" t="s">
        <v>733</v>
      </c>
      <c r="I75" s="268">
        <v>99451810</v>
      </c>
      <c r="J75" s="268">
        <v>1</v>
      </c>
      <c r="K75" s="268">
        <v>11</v>
      </c>
      <c r="L75" s="59">
        <f t="shared" si="2"/>
        <v>0</v>
      </c>
    </row>
    <row r="76" spans="1:15" s="9" customFormat="1" ht="15" x14ac:dyDescent="0.25">
      <c r="A76" s="25" t="s">
        <v>20</v>
      </c>
      <c r="B76" s="25" t="s">
        <v>32</v>
      </c>
      <c r="C76" s="131">
        <v>18</v>
      </c>
      <c r="D76" s="275" t="s">
        <v>711</v>
      </c>
      <c r="E76" s="268" t="s">
        <v>597</v>
      </c>
      <c r="F76" s="268" t="s">
        <v>712</v>
      </c>
      <c r="G76" s="268" t="s">
        <v>713</v>
      </c>
      <c r="H76" s="268" t="s">
        <v>714</v>
      </c>
      <c r="I76" s="268">
        <v>47640299</v>
      </c>
      <c r="J76" s="268">
        <v>1</v>
      </c>
      <c r="K76" s="268">
        <v>16</v>
      </c>
      <c r="L76" s="59">
        <f t="shared" si="2"/>
        <v>2</v>
      </c>
      <c r="N76" s="9" t="s">
        <v>372</v>
      </c>
      <c r="O76" s="155">
        <f>SUM(C70:C84)</f>
        <v>302</v>
      </c>
    </row>
    <row r="77" spans="1:15" s="9" customFormat="1" ht="12.75" x14ac:dyDescent="0.2">
      <c r="A77" s="25" t="s">
        <v>20</v>
      </c>
      <c r="B77" s="25" t="s">
        <v>25</v>
      </c>
      <c r="C77" s="131">
        <v>18</v>
      </c>
      <c r="D77" s="275" t="s">
        <v>175</v>
      </c>
      <c r="E77" s="268" t="s">
        <v>597</v>
      </c>
      <c r="F77" s="268" t="s">
        <v>807</v>
      </c>
      <c r="G77" s="268" t="s">
        <v>808</v>
      </c>
      <c r="H77" s="268" t="s">
        <v>809</v>
      </c>
      <c r="I77" s="268">
        <v>90051542</v>
      </c>
      <c r="J77" s="268">
        <v>1</v>
      </c>
      <c r="K77" s="268">
        <v>15</v>
      </c>
      <c r="L77" s="59">
        <f t="shared" si="2"/>
        <v>3</v>
      </c>
    </row>
    <row r="78" spans="1:15" s="9" customFormat="1" ht="12.75" x14ac:dyDescent="0.2">
      <c r="A78" s="25" t="s">
        <v>20</v>
      </c>
      <c r="B78" s="25" t="s">
        <v>26</v>
      </c>
      <c r="C78" s="131">
        <v>18</v>
      </c>
      <c r="D78" s="275" t="s">
        <v>175</v>
      </c>
      <c r="E78" s="268" t="s">
        <v>390</v>
      </c>
      <c r="F78" s="268" t="s">
        <v>803</v>
      </c>
      <c r="G78" s="268" t="s">
        <v>804</v>
      </c>
      <c r="H78" s="268" t="s">
        <v>805</v>
      </c>
      <c r="I78" s="268">
        <v>92087386</v>
      </c>
      <c r="J78" s="268">
        <v>2</v>
      </c>
      <c r="K78" s="268">
        <v>19</v>
      </c>
      <c r="L78" s="59">
        <f t="shared" si="2"/>
        <v>-1</v>
      </c>
    </row>
    <row r="79" spans="1:15" s="9" customFormat="1" ht="12.75" x14ac:dyDescent="0.2">
      <c r="A79" s="25" t="s">
        <v>362</v>
      </c>
      <c r="B79" s="25" t="s">
        <v>368</v>
      </c>
      <c r="C79" s="131">
        <v>12</v>
      </c>
      <c r="D79" s="275" t="s">
        <v>560</v>
      </c>
      <c r="E79" s="268" t="s">
        <v>390</v>
      </c>
      <c r="F79" s="268" t="s">
        <v>579</v>
      </c>
      <c r="G79" s="268" t="s">
        <v>580</v>
      </c>
      <c r="H79" s="268" t="s">
        <v>581</v>
      </c>
      <c r="I79" s="268">
        <v>90923199</v>
      </c>
      <c r="J79" s="268">
        <v>1</v>
      </c>
      <c r="K79" s="268">
        <v>12</v>
      </c>
      <c r="L79" s="59">
        <f t="shared" si="2"/>
        <v>0</v>
      </c>
    </row>
    <row r="80" spans="1:15" s="9" customFormat="1" ht="12.75" x14ac:dyDescent="0.2">
      <c r="A80" s="25" t="s">
        <v>362</v>
      </c>
      <c r="B80" s="25" t="s">
        <v>373</v>
      </c>
      <c r="C80" s="131">
        <v>18</v>
      </c>
      <c r="D80" s="275" t="s">
        <v>560</v>
      </c>
      <c r="E80" s="268" t="s">
        <v>383</v>
      </c>
      <c r="F80" s="268" t="s">
        <v>572</v>
      </c>
      <c r="G80" s="268" t="s">
        <v>561</v>
      </c>
      <c r="H80" s="268" t="s">
        <v>573</v>
      </c>
      <c r="I80" s="268">
        <v>90758493</v>
      </c>
      <c r="J80" s="268">
        <v>1</v>
      </c>
      <c r="K80" s="268">
        <v>21</v>
      </c>
      <c r="L80" s="59">
        <f t="shared" si="2"/>
        <v>-3</v>
      </c>
    </row>
    <row r="81" spans="1:17" s="9" customFormat="1" ht="12.75" x14ac:dyDescent="0.2">
      <c r="A81" s="25" t="s">
        <v>362</v>
      </c>
      <c r="B81" s="25" t="s">
        <v>371</v>
      </c>
      <c r="C81" s="131">
        <v>18</v>
      </c>
      <c r="D81" s="275" t="s">
        <v>560</v>
      </c>
      <c r="E81" s="268" t="s">
        <v>582</v>
      </c>
      <c r="F81" s="268" t="s">
        <v>583</v>
      </c>
      <c r="G81" s="268" t="s">
        <v>584</v>
      </c>
      <c r="H81" s="268" t="s">
        <v>585</v>
      </c>
      <c r="I81" s="268">
        <v>90554085</v>
      </c>
      <c r="J81" s="268">
        <v>2</v>
      </c>
      <c r="K81" s="268">
        <v>17</v>
      </c>
      <c r="L81" s="59">
        <f t="shared" si="2"/>
        <v>1</v>
      </c>
    </row>
    <row r="82" spans="1:17" s="9" customFormat="1" ht="12.75" x14ac:dyDescent="0.2">
      <c r="A82" s="25" t="s">
        <v>0</v>
      </c>
      <c r="B82" s="25" t="s">
        <v>15</v>
      </c>
      <c r="C82" s="131">
        <v>18</v>
      </c>
      <c r="D82" s="275" t="s">
        <v>706</v>
      </c>
      <c r="E82" s="268" t="s">
        <v>403</v>
      </c>
      <c r="F82" s="268" t="s">
        <v>851</v>
      </c>
      <c r="G82" s="268" t="s">
        <v>852</v>
      </c>
      <c r="H82" s="268" t="s">
        <v>853</v>
      </c>
      <c r="I82" s="268">
        <v>95464939</v>
      </c>
      <c r="J82" s="268">
        <v>1</v>
      </c>
      <c r="K82" s="268">
        <v>11</v>
      </c>
      <c r="L82" s="59">
        <f t="shared" si="2"/>
        <v>7</v>
      </c>
      <c r="N82" s="9">
        <v>18</v>
      </c>
    </row>
    <row r="83" spans="1:17" s="9" customFormat="1" ht="16.5" customHeight="1" x14ac:dyDescent="0.2">
      <c r="A83" s="25" t="s">
        <v>358</v>
      </c>
      <c r="B83" s="25"/>
      <c r="C83" s="131">
        <v>30</v>
      </c>
      <c r="D83" s="275" t="s">
        <v>706</v>
      </c>
      <c r="E83" s="268" t="s">
        <v>381</v>
      </c>
      <c r="F83" s="268" t="s">
        <v>707</v>
      </c>
      <c r="G83" s="268" t="s">
        <v>708</v>
      </c>
      <c r="H83" s="268" t="s">
        <v>709</v>
      </c>
      <c r="I83" s="268">
        <v>41120689</v>
      </c>
      <c r="J83" s="268">
        <v>2</v>
      </c>
      <c r="K83" s="268">
        <v>20</v>
      </c>
      <c r="L83" s="59">
        <f t="shared" si="2"/>
        <v>10</v>
      </c>
      <c r="M83" s="9" t="s">
        <v>504</v>
      </c>
    </row>
    <row r="84" spans="1:17" s="9" customFormat="1" ht="12.75" x14ac:dyDescent="0.2">
      <c r="A84" s="25" t="s">
        <v>1</v>
      </c>
      <c r="B84" s="25" t="s">
        <v>30</v>
      </c>
      <c r="C84" s="131">
        <v>40</v>
      </c>
      <c r="D84" s="275" t="s">
        <v>721</v>
      </c>
      <c r="E84" s="268" t="s">
        <v>724</v>
      </c>
      <c r="F84" s="268" t="s">
        <v>722</v>
      </c>
      <c r="G84" s="268" t="s">
        <v>725</v>
      </c>
      <c r="H84" s="268" t="s">
        <v>723</v>
      </c>
      <c r="I84" s="268">
        <v>97014452</v>
      </c>
      <c r="J84" s="268">
        <v>1</v>
      </c>
      <c r="K84" s="268">
        <v>38</v>
      </c>
      <c r="L84" s="59">
        <f t="shared" si="2"/>
        <v>2</v>
      </c>
    </row>
    <row r="85" spans="1:17" s="9" customFormat="1" ht="15" x14ac:dyDescent="0.25">
      <c r="A85" s="25" t="s">
        <v>28</v>
      </c>
      <c r="B85" s="25" t="s">
        <v>59</v>
      </c>
      <c r="C85" s="131">
        <v>20</v>
      </c>
      <c r="D85" s="275" t="s">
        <v>721</v>
      </c>
      <c r="E85" s="268" t="s">
        <v>582</v>
      </c>
      <c r="F85" s="268" t="s">
        <v>726</v>
      </c>
      <c r="G85" s="268" t="s">
        <v>727</v>
      </c>
      <c r="H85" s="268" t="s">
        <v>728</v>
      </c>
      <c r="I85" s="268">
        <v>93419892</v>
      </c>
      <c r="J85" s="268">
        <v>1</v>
      </c>
      <c r="K85" s="268">
        <v>12</v>
      </c>
      <c r="L85" s="59">
        <f t="shared" si="2"/>
        <v>8</v>
      </c>
      <c r="N85" s="9" t="s">
        <v>526</v>
      </c>
      <c r="O85" s="220" t="s">
        <v>532</v>
      </c>
      <c r="Q85" s="9" t="s">
        <v>519</v>
      </c>
    </row>
    <row r="86" spans="1:17" s="9" customFormat="1" ht="15.75" customHeight="1" x14ac:dyDescent="0.2">
      <c r="A86" s="35" t="s">
        <v>362</v>
      </c>
      <c r="B86" s="35" t="s">
        <v>374</v>
      </c>
      <c r="C86" s="282">
        <v>15</v>
      </c>
      <c r="D86" s="275" t="s">
        <v>558</v>
      </c>
      <c r="E86" s="283" t="s">
        <v>383</v>
      </c>
      <c r="F86" s="283" t="s">
        <v>577</v>
      </c>
      <c r="G86" s="283" t="s">
        <v>559</v>
      </c>
      <c r="H86" s="283" t="s">
        <v>578</v>
      </c>
      <c r="I86" s="283">
        <v>91860230</v>
      </c>
      <c r="J86" s="283">
        <v>1</v>
      </c>
      <c r="K86" s="283">
        <v>13</v>
      </c>
      <c r="L86" s="59">
        <f t="shared" si="2"/>
        <v>2</v>
      </c>
    </row>
    <row r="87" spans="1:17" s="9" customFormat="1" ht="12.75" x14ac:dyDescent="0.2">
      <c r="A87" s="284" t="s">
        <v>50</v>
      </c>
      <c r="B87" s="284"/>
      <c r="C87" s="285">
        <f>SUM($C$2:$C$86)</f>
        <v>1578</v>
      </c>
      <c r="D87" s="286"/>
      <c r="E87" s="154"/>
      <c r="F87" s="154"/>
      <c r="G87" s="153"/>
      <c r="H87" s="153"/>
      <c r="I87" s="153"/>
      <c r="J87" s="287">
        <f>SUM(J2:J86)</f>
        <v>116</v>
      </c>
      <c r="K87" s="153">
        <f>SUM(K2:K86)</f>
        <v>1451</v>
      </c>
      <c r="L87" s="59">
        <f t="shared" si="2"/>
        <v>127</v>
      </c>
    </row>
    <row r="88" spans="1:17" s="9" customFormat="1" ht="12.75" x14ac:dyDescent="0.2">
      <c r="A88" s="153"/>
      <c r="B88" s="153"/>
      <c r="C88" s="154"/>
      <c r="D88" s="286"/>
      <c r="E88" s="154"/>
      <c r="F88" s="154"/>
      <c r="G88" s="153"/>
      <c r="H88" s="153"/>
      <c r="I88" s="153"/>
      <c r="J88" s="154"/>
      <c r="K88" s="153"/>
      <c r="L88" s="59">
        <f t="shared" si="2"/>
        <v>0</v>
      </c>
    </row>
    <row r="89" spans="1:17" ht="15" x14ac:dyDescent="0.25">
      <c r="A89" s="45" t="s">
        <v>859</v>
      </c>
      <c r="B89" s="273" t="s">
        <v>860</v>
      </c>
    </row>
  </sheetData>
  <sortState xmlns:xlrd2="http://schemas.microsoft.com/office/spreadsheetml/2017/richdata2" ref="A2:K89">
    <sortCondition ref="D2:D89"/>
  </sortState>
  <hyperlinks>
    <hyperlink ref="H30" r:id="rId1" xr:uid="{246C8053-18E7-4D03-9C6C-15EC8236FF5C}"/>
    <hyperlink ref="D50" r:id="rId2" tooltip="Redigere data om klubben" display="https://www.profixio.com/reg/hydro-cup-2018/klubb/186249/edit" xr:uid="{98F479FF-028F-4769-B7BD-EDC0CE853F25}"/>
    <hyperlink ref="D51" r:id="rId3" tooltip="Redigere data om klubben" display="https://www.profixio.com/reg/hydro-cup-2018/klubb/186249/edit" xr:uid="{702E3D15-1F7D-4CD6-AA2E-C1A0BD3D04FE}"/>
  </hyperlinks>
  <printOptions horizontalCentered="1"/>
  <pageMargins left="0.23622047244094491" right="0.23622047244094491" top="0.22" bottom="0.47" header="0.9055118110236221" footer="0.15748031496062992"/>
  <pageSetup paperSize="9" scale="66" firstPageNumber="0" orientation="portrait" copies="4" r:id="rId4"/>
  <headerFooter alignWithMargins="0">
    <oddFooter>&amp;C&amp;"c,Regular"&amp;8&amp;P av &amp;N</oddFooter>
  </headerFooter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E69D81-4451-4708-B530-25C30AFA39D7}">
  <dimension ref="A1"/>
  <sheetViews>
    <sheetView topLeftCell="A13" workbookViewId="0">
      <selection activeCell="B2" sqref="B2"/>
    </sheetView>
  </sheetViews>
  <sheetFormatPr baseColWidth="10" defaultRowHeight="12.75" x14ac:dyDescent="0.2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38F6AD-C7AF-47E7-A0FC-6D6322FCE651}">
  <dimension ref="D1:T22"/>
  <sheetViews>
    <sheetView workbookViewId="0">
      <selection activeCell="P11" sqref="P10:P11"/>
    </sheetView>
  </sheetViews>
  <sheetFormatPr baseColWidth="10" defaultRowHeight="12.75" x14ac:dyDescent="0.2"/>
  <cols>
    <col min="4" max="4" width="18" customWidth="1"/>
    <col min="5" max="6" width="4.85546875" bestFit="1" customWidth="1"/>
    <col min="7" max="7" width="21.7109375" customWidth="1"/>
    <col min="9" max="9" width="17.5703125" customWidth="1"/>
    <col min="10" max="10" width="9.140625" customWidth="1"/>
    <col min="11" max="11" width="5.140625" customWidth="1"/>
    <col min="12" max="12" width="5.85546875" customWidth="1"/>
    <col min="13" max="13" width="5.5703125" customWidth="1"/>
    <col min="14" max="14" width="5.140625" customWidth="1"/>
    <col min="15" max="15" width="9.140625" customWidth="1"/>
    <col min="16" max="16" width="10.28515625" customWidth="1"/>
    <col min="17" max="17" width="9.28515625" customWidth="1"/>
    <col min="18" max="18" width="9.42578125" customWidth="1"/>
    <col min="19" max="19" width="19.5703125" customWidth="1"/>
    <col min="20" max="20" width="29.7109375" customWidth="1"/>
  </cols>
  <sheetData>
    <row r="1" spans="4:20" ht="23.25" x14ac:dyDescent="0.35">
      <c r="G1" s="303" t="s">
        <v>890</v>
      </c>
    </row>
    <row r="2" spans="4:20" ht="15" x14ac:dyDescent="0.25">
      <c r="O2" s="358" t="s">
        <v>885</v>
      </c>
      <c r="P2" s="358"/>
      <c r="Q2" s="358" t="s">
        <v>886</v>
      </c>
      <c r="R2" s="358"/>
    </row>
    <row r="3" spans="4:20" ht="15" x14ac:dyDescent="0.25">
      <c r="D3" s="304" t="s">
        <v>877</v>
      </c>
      <c r="E3" s="304" t="s">
        <v>876</v>
      </c>
      <c r="F3" s="304" t="s">
        <v>875</v>
      </c>
      <c r="G3" s="304" t="s">
        <v>878</v>
      </c>
      <c r="H3" s="304" t="s">
        <v>879</v>
      </c>
      <c r="I3" s="304" t="s">
        <v>880</v>
      </c>
      <c r="J3" s="304" t="s">
        <v>881</v>
      </c>
      <c r="K3" s="304" t="s">
        <v>882</v>
      </c>
      <c r="L3" s="304" t="s">
        <v>883</v>
      </c>
      <c r="M3" s="304"/>
      <c r="N3" s="304" t="s">
        <v>884</v>
      </c>
      <c r="O3" s="304" t="s">
        <v>888</v>
      </c>
      <c r="P3" s="304" t="s">
        <v>889</v>
      </c>
      <c r="Q3" s="304" t="s">
        <v>888</v>
      </c>
      <c r="R3" s="304" t="s">
        <v>889</v>
      </c>
      <c r="S3" s="304" t="s">
        <v>881</v>
      </c>
      <c r="T3" s="304" t="s">
        <v>887</v>
      </c>
    </row>
    <row r="4" spans="4:20" ht="18.75" x14ac:dyDescent="0.3">
      <c r="D4" s="305" t="s">
        <v>892</v>
      </c>
      <c r="E4" s="257">
        <v>63</v>
      </c>
      <c r="F4" s="257">
        <v>18</v>
      </c>
      <c r="G4" s="306" t="s">
        <v>555</v>
      </c>
      <c r="H4" s="257" t="s">
        <v>866</v>
      </c>
      <c r="I4" s="257" t="s">
        <v>843</v>
      </c>
      <c r="J4" s="257">
        <v>90890517</v>
      </c>
      <c r="K4" s="257">
        <v>1</v>
      </c>
      <c r="L4" s="207">
        <v>15</v>
      </c>
      <c r="M4" s="293"/>
      <c r="N4" s="307">
        <f t="shared" ref="N4:N17" si="0">F4-L4</f>
        <v>3</v>
      </c>
      <c r="O4" s="257"/>
      <c r="P4" s="257"/>
      <c r="Q4" s="257"/>
      <c r="R4" s="257"/>
      <c r="S4" s="257"/>
      <c r="T4" s="257"/>
    </row>
    <row r="5" spans="4:20" ht="18.75" x14ac:dyDescent="0.3">
      <c r="D5" s="305" t="s">
        <v>893</v>
      </c>
      <c r="E5" s="257">
        <v>66</v>
      </c>
      <c r="F5" s="257">
        <v>18</v>
      </c>
      <c r="G5" s="306" t="s">
        <v>555</v>
      </c>
      <c r="H5" s="257" t="s">
        <v>865</v>
      </c>
      <c r="I5" s="257" t="s">
        <v>840</v>
      </c>
      <c r="J5" s="257">
        <v>90890517</v>
      </c>
      <c r="K5" s="257">
        <v>1</v>
      </c>
      <c r="L5" s="207">
        <v>21</v>
      </c>
      <c r="M5" s="293"/>
      <c r="N5" s="307">
        <f t="shared" si="0"/>
        <v>-3</v>
      </c>
      <c r="O5" s="257"/>
      <c r="P5" s="257"/>
      <c r="Q5" s="257"/>
      <c r="R5" s="257"/>
      <c r="S5" s="257"/>
      <c r="T5" s="257"/>
    </row>
    <row r="6" spans="4:20" ht="18.75" x14ac:dyDescent="0.3">
      <c r="D6" s="305" t="s">
        <v>894</v>
      </c>
      <c r="E6" s="257">
        <v>104</v>
      </c>
      <c r="F6" s="257">
        <v>25</v>
      </c>
      <c r="G6" s="306" t="s">
        <v>554</v>
      </c>
      <c r="H6" s="257" t="s">
        <v>386</v>
      </c>
      <c r="I6" s="257" t="s">
        <v>575</v>
      </c>
      <c r="J6" s="257">
        <v>47324123</v>
      </c>
      <c r="K6" s="257">
        <v>2</v>
      </c>
      <c r="L6" s="207">
        <v>25</v>
      </c>
      <c r="M6" s="293"/>
      <c r="N6" s="307">
        <f t="shared" si="0"/>
        <v>0</v>
      </c>
      <c r="O6" s="257"/>
      <c r="P6" s="257"/>
      <c r="Q6" s="257"/>
      <c r="R6" s="257"/>
      <c r="S6" s="257"/>
      <c r="T6" s="257"/>
    </row>
    <row r="7" spans="4:20" ht="18.75" x14ac:dyDescent="0.3">
      <c r="D7" s="305" t="s">
        <v>895</v>
      </c>
      <c r="E7" s="257">
        <v>97</v>
      </c>
      <c r="F7" s="257">
        <v>25</v>
      </c>
      <c r="G7" s="306" t="s">
        <v>820</v>
      </c>
      <c r="H7" s="257" t="s">
        <v>403</v>
      </c>
      <c r="I7" s="257" t="s">
        <v>822</v>
      </c>
      <c r="J7" s="257">
        <v>41245914</v>
      </c>
      <c r="K7" s="257">
        <v>2</v>
      </c>
      <c r="L7" s="207">
        <v>21</v>
      </c>
      <c r="M7" s="293"/>
      <c r="N7" s="307">
        <f t="shared" si="0"/>
        <v>4</v>
      </c>
      <c r="O7" s="257"/>
      <c r="P7" s="257"/>
      <c r="Q7" s="257"/>
      <c r="R7" s="257"/>
      <c r="S7" s="257"/>
      <c r="T7" s="257"/>
    </row>
    <row r="8" spans="4:20" ht="18.75" x14ac:dyDescent="0.3">
      <c r="D8" s="305" t="s">
        <v>896</v>
      </c>
      <c r="E8" s="257">
        <v>109</v>
      </c>
      <c r="F8" s="257">
        <v>25</v>
      </c>
      <c r="G8" s="306" t="s">
        <v>627</v>
      </c>
      <c r="H8" s="257" t="s">
        <v>403</v>
      </c>
      <c r="I8" s="257" t="s">
        <v>633</v>
      </c>
      <c r="J8" s="257">
        <v>41467552</v>
      </c>
      <c r="K8" s="257">
        <v>2</v>
      </c>
      <c r="L8" s="207">
        <v>23</v>
      </c>
      <c r="M8" s="293"/>
      <c r="N8" s="307">
        <f t="shared" si="0"/>
        <v>2</v>
      </c>
      <c r="O8" s="257"/>
      <c r="P8" s="257"/>
      <c r="Q8" s="257"/>
      <c r="R8" s="257"/>
      <c r="S8" s="257"/>
      <c r="T8" s="257"/>
    </row>
    <row r="9" spans="4:20" ht="18.75" x14ac:dyDescent="0.3">
      <c r="D9" s="308" t="s">
        <v>897</v>
      </c>
      <c r="E9" s="257">
        <v>55</v>
      </c>
      <c r="F9" s="257">
        <v>18</v>
      </c>
      <c r="G9" s="306" t="s">
        <v>627</v>
      </c>
      <c r="H9" s="257" t="s">
        <v>553</v>
      </c>
      <c r="I9" s="257" t="s">
        <v>629</v>
      </c>
      <c r="J9" s="257">
        <v>93087000</v>
      </c>
      <c r="K9" s="257">
        <v>2</v>
      </c>
      <c r="L9" s="207">
        <v>20</v>
      </c>
      <c r="M9" s="293"/>
      <c r="N9" s="309">
        <f t="shared" si="0"/>
        <v>-2</v>
      </c>
      <c r="O9" s="257"/>
      <c r="P9" s="257"/>
      <c r="Q9" s="257"/>
      <c r="R9" s="257"/>
      <c r="S9" s="257"/>
      <c r="T9" s="257"/>
    </row>
    <row r="10" spans="4:20" ht="18.75" x14ac:dyDescent="0.3">
      <c r="D10" s="308" t="s">
        <v>898</v>
      </c>
      <c r="E10" s="257">
        <v>30</v>
      </c>
      <c r="F10" s="257">
        <v>10</v>
      </c>
      <c r="G10" s="310" t="s">
        <v>873</v>
      </c>
      <c r="H10" s="257"/>
      <c r="I10" s="257"/>
      <c r="J10" s="257"/>
      <c r="K10" s="257"/>
      <c r="L10" s="207"/>
      <c r="M10" s="293"/>
      <c r="N10" s="307">
        <f t="shared" si="0"/>
        <v>10</v>
      </c>
      <c r="O10" s="257"/>
      <c r="P10" s="257"/>
      <c r="Q10" s="257"/>
      <c r="R10" s="257"/>
      <c r="S10" s="257"/>
      <c r="T10" s="257"/>
    </row>
    <row r="11" spans="4:20" ht="18.75" x14ac:dyDescent="0.3">
      <c r="D11" s="308" t="s">
        <v>899</v>
      </c>
      <c r="E11" s="257">
        <v>156</v>
      </c>
      <c r="F11" s="257">
        <v>35</v>
      </c>
      <c r="G11" s="306" t="s">
        <v>627</v>
      </c>
      <c r="H11" s="257" t="s">
        <v>390</v>
      </c>
      <c r="I11" s="257" t="s">
        <v>636</v>
      </c>
      <c r="J11" s="257">
        <v>90521523</v>
      </c>
      <c r="K11" s="257">
        <v>3</v>
      </c>
      <c r="L11" s="207">
        <v>33</v>
      </c>
      <c r="M11" s="293" t="s">
        <v>874</v>
      </c>
      <c r="N11" s="307">
        <f t="shared" si="0"/>
        <v>2</v>
      </c>
      <c r="O11" s="257"/>
      <c r="P11" s="257"/>
      <c r="Q11" s="257"/>
      <c r="R11" s="257"/>
      <c r="S11" s="257"/>
      <c r="T11" s="257"/>
    </row>
    <row r="12" spans="4:20" ht="18.75" x14ac:dyDescent="0.3">
      <c r="D12" s="308" t="s">
        <v>900</v>
      </c>
      <c r="E12" s="257">
        <v>61</v>
      </c>
      <c r="F12" s="257">
        <v>18</v>
      </c>
      <c r="G12" s="306" t="s">
        <v>706</v>
      </c>
      <c r="H12" s="257" t="s">
        <v>381</v>
      </c>
      <c r="I12" s="257" t="s">
        <v>708</v>
      </c>
      <c r="J12" s="257">
        <v>41120689</v>
      </c>
      <c r="K12" s="257">
        <v>2</v>
      </c>
      <c r="L12" s="207">
        <v>19</v>
      </c>
      <c r="M12" s="293"/>
      <c r="N12" s="307">
        <f t="shared" si="0"/>
        <v>-1</v>
      </c>
      <c r="O12" s="257"/>
      <c r="P12" s="257"/>
      <c r="Q12" s="257"/>
      <c r="R12" s="257"/>
      <c r="S12" s="257"/>
      <c r="T12" s="257"/>
    </row>
    <row r="13" spans="4:20" ht="18.75" x14ac:dyDescent="0.3">
      <c r="D13" s="308" t="s">
        <v>901</v>
      </c>
      <c r="E13" s="257">
        <v>61</v>
      </c>
      <c r="F13" s="257">
        <v>18</v>
      </c>
      <c r="G13" s="306" t="s">
        <v>711</v>
      </c>
      <c r="H13" s="257" t="s">
        <v>597</v>
      </c>
      <c r="I13" s="257" t="s">
        <v>713</v>
      </c>
      <c r="J13" s="257">
        <v>47640299</v>
      </c>
      <c r="K13" s="257">
        <v>1</v>
      </c>
      <c r="L13" s="207">
        <v>16</v>
      </c>
      <c r="M13" s="293"/>
      <c r="N13" s="307">
        <f t="shared" si="0"/>
        <v>2</v>
      </c>
      <c r="O13" s="257"/>
      <c r="P13" s="257"/>
      <c r="Q13" s="257"/>
      <c r="R13" s="257"/>
      <c r="S13" s="257"/>
      <c r="T13" s="257"/>
    </row>
    <row r="14" spans="4:20" ht="18.75" x14ac:dyDescent="0.3">
      <c r="D14" s="308" t="s">
        <v>902</v>
      </c>
      <c r="E14" s="257">
        <v>62</v>
      </c>
      <c r="F14" s="257">
        <v>18</v>
      </c>
      <c r="G14" s="306" t="s">
        <v>789</v>
      </c>
      <c r="H14" s="257" t="s">
        <v>582</v>
      </c>
      <c r="I14" s="257" t="s">
        <v>791</v>
      </c>
      <c r="J14" s="257">
        <v>47324718</v>
      </c>
      <c r="K14" s="257">
        <v>1</v>
      </c>
      <c r="L14" s="207">
        <v>13</v>
      </c>
      <c r="M14" s="293"/>
      <c r="N14" s="307">
        <f t="shared" si="0"/>
        <v>5</v>
      </c>
      <c r="O14" s="257"/>
      <c r="P14" s="257"/>
      <c r="Q14" s="257"/>
      <c r="R14" s="257"/>
      <c r="S14" s="257"/>
      <c r="T14" s="257"/>
    </row>
    <row r="15" spans="4:20" ht="18.75" x14ac:dyDescent="0.3">
      <c r="D15" s="308" t="s">
        <v>903</v>
      </c>
      <c r="E15" s="257">
        <v>60</v>
      </c>
      <c r="F15" s="257">
        <v>18</v>
      </c>
      <c r="G15" s="306" t="s">
        <v>794</v>
      </c>
      <c r="H15" s="257" t="s">
        <v>582</v>
      </c>
      <c r="I15" s="257" t="s">
        <v>796</v>
      </c>
      <c r="J15" s="257">
        <v>91877416</v>
      </c>
      <c r="K15" s="257">
        <v>1</v>
      </c>
      <c r="L15" s="207">
        <v>14</v>
      </c>
      <c r="M15" s="293"/>
      <c r="N15" s="307">
        <f t="shared" si="0"/>
        <v>4</v>
      </c>
      <c r="O15" s="257"/>
      <c r="P15" s="257"/>
      <c r="Q15" s="257"/>
      <c r="R15" s="257"/>
      <c r="S15" s="257"/>
      <c r="T15" s="257"/>
    </row>
    <row r="16" spans="4:20" ht="18.75" x14ac:dyDescent="0.3">
      <c r="D16" s="308" t="s">
        <v>904</v>
      </c>
      <c r="E16" s="257">
        <v>60</v>
      </c>
      <c r="F16" s="257">
        <v>18</v>
      </c>
      <c r="G16" s="306" t="s">
        <v>175</v>
      </c>
      <c r="H16" s="257" t="s">
        <v>386</v>
      </c>
      <c r="I16" s="257" t="s">
        <v>870</v>
      </c>
      <c r="J16" s="257">
        <v>91568909</v>
      </c>
      <c r="K16" s="257">
        <v>0</v>
      </c>
      <c r="L16" s="207">
        <v>14</v>
      </c>
      <c r="M16" s="293"/>
      <c r="N16" s="307">
        <f t="shared" si="0"/>
        <v>4</v>
      </c>
      <c r="O16" s="257"/>
      <c r="P16" s="257"/>
      <c r="Q16" s="257"/>
      <c r="R16" s="257"/>
      <c r="S16" s="257"/>
      <c r="T16" s="257"/>
    </row>
    <row r="17" spans="4:20" ht="18.75" x14ac:dyDescent="0.3">
      <c r="D17" s="308" t="s">
        <v>905</v>
      </c>
      <c r="E17" s="257">
        <v>60</v>
      </c>
      <c r="F17" s="257">
        <v>18</v>
      </c>
      <c r="G17" s="306" t="s">
        <v>175</v>
      </c>
      <c r="H17" s="257" t="s">
        <v>390</v>
      </c>
      <c r="I17" s="257" t="s">
        <v>804</v>
      </c>
      <c r="J17" s="257">
        <v>92087386</v>
      </c>
      <c r="K17" s="257">
        <v>2</v>
      </c>
      <c r="L17" s="207">
        <v>19</v>
      </c>
      <c r="M17" s="293"/>
      <c r="N17" s="309">
        <f t="shared" si="0"/>
        <v>-1</v>
      </c>
      <c r="O17" s="257"/>
      <c r="P17" s="257"/>
      <c r="Q17" s="257"/>
      <c r="R17" s="257"/>
      <c r="S17" s="257"/>
      <c r="T17" s="257"/>
    </row>
    <row r="18" spans="4:20" x14ac:dyDescent="0.2">
      <c r="D18" s="257" t="s">
        <v>52</v>
      </c>
      <c r="E18" s="257"/>
      <c r="F18" s="257"/>
      <c r="G18" s="257"/>
      <c r="H18" s="257"/>
      <c r="I18" s="257"/>
      <c r="J18" s="257"/>
      <c r="K18" s="257"/>
      <c r="L18" s="257"/>
      <c r="M18" s="311"/>
      <c r="N18" s="312"/>
      <c r="O18" s="257"/>
      <c r="P18" s="257"/>
      <c r="Q18" s="313"/>
      <c r="R18" s="313"/>
      <c r="S18" s="257"/>
      <c r="T18" s="257"/>
    </row>
    <row r="19" spans="4:20" x14ac:dyDescent="0.2">
      <c r="D19" s="257" t="s">
        <v>53</v>
      </c>
      <c r="E19" s="257"/>
      <c r="F19" s="257"/>
      <c r="G19" s="257"/>
      <c r="H19" s="257"/>
      <c r="I19" s="257"/>
      <c r="J19" s="257"/>
      <c r="K19" s="257"/>
      <c r="L19" s="257"/>
      <c r="M19" s="311"/>
      <c r="N19" s="312"/>
      <c r="O19" s="257"/>
      <c r="P19" s="257"/>
      <c r="Q19" s="257"/>
      <c r="R19" s="257"/>
      <c r="S19" s="257"/>
      <c r="T19" s="257"/>
    </row>
    <row r="22" spans="4:20" x14ac:dyDescent="0.2">
      <c r="D22" s="265" t="s">
        <v>891</v>
      </c>
    </row>
  </sheetData>
  <mergeCells count="2">
    <mergeCell ref="O2:P2"/>
    <mergeCell ref="Q2:R2"/>
  </mergeCells>
  <pageMargins left="0.7" right="0.7" top="0.75" bottom="0.75" header="0.3" footer="0.3"/>
  <pageSetup orientation="landscape" horizontalDpi="0" verticalDpi="0"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3CC71C-2268-4255-A6BE-8EAAA52DB8CA}">
  <dimension ref="A1"/>
  <sheetViews>
    <sheetView workbookViewId="0">
      <selection activeCell="B2" sqref="B2"/>
    </sheetView>
  </sheetViews>
  <sheetFormatPr baseColWidth="10" defaultRowHeight="12.75" x14ac:dyDescent="0.2"/>
  <sheetData/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89E2B2-B127-4AD5-A00D-7E2584187C91}">
  <sheetPr>
    <tabColor indexed="10"/>
    <pageSetUpPr fitToPage="1"/>
  </sheetPr>
  <dimension ref="A1:Y87"/>
  <sheetViews>
    <sheetView showGridLines="0" showZeros="0" zoomScale="115" zoomScaleNormal="115" workbookViewId="0">
      <pane ySplit="3" topLeftCell="A61" activePane="bottomLeft" state="frozen"/>
      <selection activeCell="B32" sqref="B32"/>
      <selection pane="bottomLeft" activeCell="C87" sqref="C87"/>
    </sheetView>
  </sheetViews>
  <sheetFormatPr baseColWidth="10" defaultColWidth="11.85546875" defaultRowHeight="21" customHeight="1" x14ac:dyDescent="0.25"/>
  <cols>
    <col min="1" max="1" width="4.85546875" style="10" customWidth="1"/>
    <col min="2" max="2" width="16.85546875" style="10" customWidth="1"/>
    <col min="3" max="3" width="22.5703125" style="10" customWidth="1"/>
    <col min="4" max="4" width="6.28515625" style="10" hidden="1" customWidth="1"/>
    <col min="5" max="5" width="5.7109375" style="12" hidden="1" customWidth="1"/>
    <col min="6" max="6" width="16.7109375" style="13" customWidth="1"/>
    <col min="7" max="7" width="13.42578125" style="12" customWidth="1"/>
    <col min="8" max="8" width="6.7109375" style="12" hidden="1" customWidth="1"/>
    <col min="9" max="9" width="24.28515625" style="13" customWidth="1"/>
    <col min="10" max="10" width="13.85546875" style="13" hidden="1" customWidth="1"/>
    <col min="11" max="12" width="13.7109375" style="13" hidden="1" customWidth="1"/>
    <col min="13" max="13" width="10.5703125" style="13" hidden="1" customWidth="1"/>
    <col min="14" max="14" width="6.42578125" style="12" customWidth="1"/>
    <col min="15" max="15" width="7.7109375" style="10" customWidth="1"/>
    <col min="16" max="16384" width="11.85546875" style="10"/>
  </cols>
  <sheetData>
    <row r="1" spans="2:15" ht="8.25" customHeight="1" thickBot="1" x14ac:dyDescent="0.3"/>
    <row r="2" spans="2:15" s="43" customFormat="1" ht="23.25" customHeight="1" thickBot="1" x14ac:dyDescent="0.3">
      <c r="B2" s="232" t="s">
        <v>1160</v>
      </c>
      <c r="C2" s="232"/>
      <c r="D2" s="232"/>
      <c r="E2" s="232"/>
      <c r="F2" s="232"/>
      <c r="G2" s="232"/>
      <c r="H2" s="232"/>
      <c r="I2" s="232"/>
      <c r="J2" s="232"/>
      <c r="K2" s="232"/>
      <c r="L2" s="232"/>
      <c r="M2" s="232"/>
      <c r="N2" s="232"/>
      <c r="O2" s="232"/>
    </row>
    <row r="3" spans="2:15" ht="21.75" customHeight="1" x14ac:dyDescent="0.25">
      <c r="B3" s="54" t="s">
        <v>2</v>
      </c>
      <c r="C3" s="55" t="s">
        <v>27</v>
      </c>
      <c r="D3" s="55" t="s">
        <v>846</v>
      </c>
      <c r="E3" s="14" t="s">
        <v>3</v>
      </c>
      <c r="F3" s="55" t="s">
        <v>4</v>
      </c>
      <c r="G3" s="56" t="s">
        <v>7</v>
      </c>
      <c r="H3" s="56"/>
      <c r="I3" s="56" t="s">
        <v>86</v>
      </c>
      <c r="J3" s="56" t="s">
        <v>818</v>
      </c>
      <c r="K3" s="56" t="s">
        <v>819</v>
      </c>
      <c r="L3" s="56"/>
      <c r="M3" s="56"/>
      <c r="N3" s="56" t="s">
        <v>84</v>
      </c>
      <c r="O3" s="53" t="s">
        <v>1182</v>
      </c>
    </row>
    <row r="4" spans="2:15" s="9" customFormat="1" ht="15" x14ac:dyDescent="0.25">
      <c r="B4" s="199" t="s">
        <v>0</v>
      </c>
      <c r="C4" s="199" t="s">
        <v>485</v>
      </c>
      <c r="D4" s="199"/>
      <c r="E4" s="200">
        <v>12</v>
      </c>
      <c r="F4" s="320" t="s">
        <v>641</v>
      </c>
      <c r="G4" s="257" t="s">
        <v>390</v>
      </c>
      <c r="H4" s="257" t="s">
        <v>1081</v>
      </c>
      <c r="I4" s="257" t="s">
        <v>1082</v>
      </c>
      <c r="J4" s="257" t="s">
        <v>1083</v>
      </c>
      <c r="K4" s="257">
        <v>91248864</v>
      </c>
      <c r="L4" s="257"/>
      <c r="M4" s="257"/>
      <c r="N4" s="257">
        <v>2</v>
      </c>
      <c r="O4" s="257">
        <v>21</v>
      </c>
    </row>
    <row r="5" spans="2:15" s="9" customFormat="1" ht="15" x14ac:dyDescent="0.25">
      <c r="B5" s="199" t="s">
        <v>20</v>
      </c>
      <c r="C5" s="199" t="s">
        <v>24</v>
      </c>
      <c r="D5" s="199">
        <v>60</v>
      </c>
      <c r="E5" s="200">
        <v>18</v>
      </c>
      <c r="F5" s="320" t="s">
        <v>641</v>
      </c>
      <c r="G5" s="257" t="s">
        <v>1006</v>
      </c>
      <c r="H5" s="257" t="s">
        <v>1026</v>
      </c>
      <c r="I5" s="257" t="s">
        <v>1027</v>
      </c>
      <c r="J5" s="257" t="s">
        <v>1028</v>
      </c>
      <c r="K5" s="257"/>
      <c r="L5" s="257" t="s">
        <v>651</v>
      </c>
      <c r="M5" s="257">
        <v>48180480</v>
      </c>
      <c r="N5" s="257">
        <v>1</v>
      </c>
      <c r="O5" s="257">
        <v>17</v>
      </c>
    </row>
    <row r="6" spans="2:15" s="9" customFormat="1" ht="15" x14ac:dyDescent="0.25">
      <c r="B6" s="199" t="s">
        <v>10</v>
      </c>
      <c r="C6" s="199" t="s">
        <v>220</v>
      </c>
      <c r="D6" s="199"/>
      <c r="E6" s="200">
        <v>18</v>
      </c>
      <c r="F6" s="320" t="s">
        <v>999</v>
      </c>
      <c r="G6" s="257" t="s">
        <v>381</v>
      </c>
      <c r="H6" s="257" t="s">
        <v>1000</v>
      </c>
      <c r="I6" s="257" t="s">
        <v>657</v>
      </c>
      <c r="J6" s="257" t="s">
        <v>658</v>
      </c>
      <c r="K6" s="257">
        <v>48154041</v>
      </c>
      <c r="L6" s="257"/>
      <c r="M6" s="257"/>
      <c r="N6" s="257">
        <v>2</v>
      </c>
      <c r="O6" s="257">
        <v>17</v>
      </c>
    </row>
    <row r="7" spans="2:15" s="9" customFormat="1" ht="15" x14ac:dyDescent="0.25">
      <c r="B7" s="199" t="s">
        <v>0</v>
      </c>
      <c r="C7" s="199" t="s">
        <v>498</v>
      </c>
      <c r="D7" s="199"/>
      <c r="E7" s="200">
        <v>11</v>
      </c>
      <c r="F7" s="320" t="s">
        <v>1135</v>
      </c>
      <c r="G7" s="257" t="s">
        <v>1118</v>
      </c>
      <c r="H7" s="257" t="s">
        <v>1136</v>
      </c>
      <c r="I7" s="257" t="s">
        <v>1137</v>
      </c>
      <c r="J7" s="257" t="s">
        <v>1138</v>
      </c>
      <c r="K7" s="257">
        <v>91550211</v>
      </c>
      <c r="L7" s="257" t="s">
        <v>1139</v>
      </c>
      <c r="M7" s="257">
        <v>97654454</v>
      </c>
      <c r="N7" s="257">
        <v>1</v>
      </c>
      <c r="O7" s="257">
        <v>13</v>
      </c>
    </row>
    <row r="8" spans="2:15" s="9" customFormat="1" ht="15" x14ac:dyDescent="0.25">
      <c r="B8" s="199" t="s">
        <v>0</v>
      </c>
      <c r="C8" s="199" t="s">
        <v>497</v>
      </c>
      <c r="D8" s="199"/>
      <c r="E8" s="200">
        <v>11</v>
      </c>
      <c r="F8" s="320" t="s">
        <v>1140</v>
      </c>
      <c r="G8" s="257" t="s">
        <v>1141</v>
      </c>
      <c r="H8" s="257" t="s">
        <v>1142</v>
      </c>
      <c r="I8" s="257" t="s">
        <v>1143</v>
      </c>
      <c r="J8" s="257" t="s">
        <v>1144</v>
      </c>
      <c r="K8" s="257">
        <v>91824058</v>
      </c>
      <c r="L8" s="257" t="s">
        <v>1145</v>
      </c>
      <c r="M8" s="257">
        <v>96200587</v>
      </c>
      <c r="N8" s="257">
        <v>1</v>
      </c>
      <c r="O8" s="257">
        <v>12</v>
      </c>
    </row>
    <row r="9" spans="2:15" s="9" customFormat="1" ht="15" x14ac:dyDescent="0.25">
      <c r="B9" s="199" t="s">
        <v>20</v>
      </c>
      <c r="C9" s="199" t="s">
        <v>230</v>
      </c>
      <c r="D9" s="199">
        <v>61</v>
      </c>
      <c r="E9" s="200">
        <v>18</v>
      </c>
      <c r="F9" s="320" t="s">
        <v>1104</v>
      </c>
      <c r="G9" s="257" t="s">
        <v>392</v>
      </c>
      <c r="H9" s="257" t="s">
        <v>1105</v>
      </c>
      <c r="I9" s="257" t="s">
        <v>1106</v>
      </c>
      <c r="J9" s="257" t="s">
        <v>1107</v>
      </c>
      <c r="K9" s="257">
        <v>47488929</v>
      </c>
      <c r="L9" s="257"/>
      <c r="M9" s="257"/>
      <c r="N9" s="257">
        <v>1</v>
      </c>
      <c r="O9" s="257">
        <v>21</v>
      </c>
    </row>
    <row r="10" spans="2:15" s="9" customFormat="1" ht="15" x14ac:dyDescent="0.25">
      <c r="B10" s="199" t="s">
        <v>0</v>
      </c>
      <c r="C10" s="199" t="s">
        <v>490</v>
      </c>
      <c r="D10" s="199"/>
      <c r="E10" s="200">
        <v>9</v>
      </c>
      <c r="F10" s="320" t="s">
        <v>1029</v>
      </c>
      <c r="G10" s="257" t="s">
        <v>976</v>
      </c>
      <c r="H10" s="257" t="s">
        <v>1030</v>
      </c>
      <c r="I10" s="257" t="s">
        <v>1031</v>
      </c>
      <c r="J10" s="257" t="s">
        <v>1032</v>
      </c>
      <c r="K10" s="257">
        <v>97725166</v>
      </c>
      <c r="L10" s="257"/>
      <c r="M10" s="257"/>
      <c r="N10" s="257">
        <v>1</v>
      </c>
      <c r="O10" s="257">
        <v>10</v>
      </c>
    </row>
    <row r="11" spans="2:15" s="9" customFormat="1" ht="15" x14ac:dyDescent="0.25">
      <c r="B11" s="199" t="s">
        <v>0</v>
      </c>
      <c r="C11" s="199" t="s">
        <v>491</v>
      </c>
      <c r="D11" s="199"/>
      <c r="E11" s="200">
        <v>9</v>
      </c>
      <c r="F11" s="320" t="s">
        <v>1033</v>
      </c>
      <c r="G11" s="257" t="s">
        <v>976</v>
      </c>
      <c r="H11" s="257" t="s">
        <v>1030</v>
      </c>
      <c r="I11" s="257" t="s">
        <v>1031</v>
      </c>
      <c r="J11" s="257" t="s">
        <v>1032</v>
      </c>
      <c r="K11" s="257">
        <v>97725166</v>
      </c>
      <c r="L11" s="257"/>
      <c r="M11" s="257"/>
      <c r="N11" s="257">
        <v>1</v>
      </c>
      <c r="O11" s="257">
        <v>10</v>
      </c>
    </row>
    <row r="12" spans="2:15" s="9" customFormat="1" ht="15" x14ac:dyDescent="0.25">
      <c r="B12" s="199" t="s">
        <v>283</v>
      </c>
      <c r="C12" s="199" t="s">
        <v>480</v>
      </c>
      <c r="D12" s="199"/>
      <c r="E12" s="200">
        <v>20</v>
      </c>
      <c r="F12" s="320" t="s">
        <v>1155</v>
      </c>
      <c r="G12" s="257" t="s">
        <v>403</v>
      </c>
      <c r="H12" s="257" t="s">
        <v>1156</v>
      </c>
      <c r="I12" s="257" t="s">
        <v>1157</v>
      </c>
      <c r="J12" s="257" t="s">
        <v>1158</v>
      </c>
      <c r="K12" s="257">
        <v>93681360</v>
      </c>
      <c r="L12" s="257" t="s">
        <v>1159</v>
      </c>
      <c r="M12" s="257">
        <v>90916786</v>
      </c>
      <c r="N12" s="257">
        <v>1</v>
      </c>
      <c r="O12" s="257">
        <v>15</v>
      </c>
    </row>
    <row r="13" spans="2:15" s="9" customFormat="1" ht="15" x14ac:dyDescent="0.25">
      <c r="B13" s="199" t="s">
        <v>20</v>
      </c>
      <c r="C13" s="199" t="s">
        <v>49</v>
      </c>
      <c r="D13" s="199">
        <v>156</v>
      </c>
      <c r="E13" s="200">
        <v>35</v>
      </c>
      <c r="F13" s="320" t="s">
        <v>1018</v>
      </c>
      <c r="G13" s="257" t="s">
        <v>1006</v>
      </c>
      <c r="H13" s="257" t="s">
        <v>1019</v>
      </c>
      <c r="I13" s="257" t="s">
        <v>1020</v>
      </c>
      <c r="J13" s="257" t="s">
        <v>1021</v>
      </c>
      <c r="K13" s="257">
        <v>90578305</v>
      </c>
      <c r="L13" s="257" t="s">
        <v>1022</v>
      </c>
      <c r="M13" s="257">
        <v>95200956</v>
      </c>
      <c r="N13" s="257">
        <v>2</v>
      </c>
      <c r="O13" s="257">
        <v>36</v>
      </c>
    </row>
    <row r="14" spans="2:15" s="9" customFormat="1" ht="15" x14ac:dyDescent="0.25">
      <c r="B14" s="199" t="s">
        <v>918</v>
      </c>
      <c r="C14" s="199" t="s">
        <v>374</v>
      </c>
      <c r="D14" s="199"/>
      <c r="E14" s="200">
        <v>15</v>
      </c>
      <c r="F14" s="320" t="s">
        <v>742</v>
      </c>
      <c r="G14" s="257" t="s">
        <v>385</v>
      </c>
      <c r="H14" s="257" t="s">
        <v>1038</v>
      </c>
      <c r="I14" s="257" t="s">
        <v>744</v>
      </c>
      <c r="J14" s="257" t="s">
        <v>745</v>
      </c>
      <c r="K14" s="257">
        <v>95743826</v>
      </c>
      <c r="L14" s="257"/>
      <c r="M14" s="257"/>
      <c r="N14" s="257">
        <v>1</v>
      </c>
      <c r="O14" s="257">
        <v>15</v>
      </c>
    </row>
    <row r="15" spans="2:15" s="9" customFormat="1" ht="15" x14ac:dyDescent="0.25">
      <c r="B15" s="199" t="s">
        <v>918</v>
      </c>
      <c r="C15" s="199" t="s">
        <v>363</v>
      </c>
      <c r="D15" s="199"/>
      <c r="E15" s="200">
        <v>12</v>
      </c>
      <c r="F15" s="320" t="s">
        <v>1034</v>
      </c>
      <c r="G15" s="257" t="s">
        <v>386</v>
      </c>
      <c r="H15" s="257" t="s">
        <v>1035</v>
      </c>
      <c r="I15" s="257" t="s">
        <v>1036</v>
      </c>
      <c r="J15" s="257" t="s">
        <v>1037</v>
      </c>
      <c r="K15" s="257">
        <v>91338879</v>
      </c>
      <c r="L15" s="257"/>
      <c r="M15" s="257"/>
      <c r="N15" s="257">
        <v>1</v>
      </c>
      <c r="O15" s="257">
        <v>14</v>
      </c>
    </row>
    <row r="16" spans="2:15" s="9" customFormat="1" ht="15" x14ac:dyDescent="0.25">
      <c r="B16" s="199" t="s">
        <v>918</v>
      </c>
      <c r="C16" s="199" t="s">
        <v>364</v>
      </c>
      <c r="D16" s="199"/>
      <c r="E16" s="200">
        <v>12</v>
      </c>
      <c r="F16" s="320" t="s">
        <v>1034</v>
      </c>
      <c r="G16" s="257" t="s">
        <v>386</v>
      </c>
      <c r="H16" s="257" t="s">
        <v>1035</v>
      </c>
      <c r="I16" s="257" t="s">
        <v>1036</v>
      </c>
      <c r="J16" s="257" t="s">
        <v>1037</v>
      </c>
      <c r="K16" s="257">
        <v>91338879</v>
      </c>
      <c r="L16" s="257"/>
      <c r="M16" s="257"/>
      <c r="N16" s="257">
        <v>1</v>
      </c>
      <c r="O16" s="257">
        <v>14</v>
      </c>
    </row>
    <row r="17" spans="2:15" s="9" customFormat="1" ht="15" x14ac:dyDescent="0.25">
      <c r="B17" s="199" t="s">
        <v>918</v>
      </c>
      <c r="C17" s="199" t="s">
        <v>507</v>
      </c>
      <c r="D17" s="199"/>
      <c r="E17" s="200">
        <v>5</v>
      </c>
      <c r="F17" s="320" t="s">
        <v>1034</v>
      </c>
      <c r="G17" s="257" t="s">
        <v>386</v>
      </c>
      <c r="H17" s="257" t="s">
        <v>1035</v>
      </c>
      <c r="I17" s="257" t="s">
        <v>1036</v>
      </c>
      <c r="J17" s="257" t="s">
        <v>1037</v>
      </c>
      <c r="K17" s="257">
        <v>91338879</v>
      </c>
      <c r="L17" s="257"/>
      <c r="M17" s="257"/>
      <c r="N17" s="257"/>
      <c r="O17" s="257"/>
    </row>
    <row r="18" spans="2:15" s="9" customFormat="1" ht="15" x14ac:dyDescent="0.25">
      <c r="B18" s="199" t="s">
        <v>10</v>
      </c>
      <c r="C18" s="199" t="s">
        <v>14</v>
      </c>
      <c r="D18" s="199"/>
      <c r="E18" s="200">
        <v>18</v>
      </c>
      <c r="F18" s="320" t="s">
        <v>1074</v>
      </c>
      <c r="G18" s="257" t="s">
        <v>386</v>
      </c>
      <c r="H18" s="257" t="s">
        <v>1075</v>
      </c>
      <c r="I18" s="257" t="s">
        <v>1076</v>
      </c>
      <c r="J18" s="257" t="s">
        <v>1077</v>
      </c>
      <c r="K18" s="257">
        <v>99726423</v>
      </c>
      <c r="L18" s="257"/>
      <c r="M18" s="257"/>
      <c r="N18" s="257">
        <v>1</v>
      </c>
      <c r="O18" s="257">
        <v>16</v>
      </c>
    </row>
    <row r="19" spans="2:15" s="9" customFormat="1" ht="15" x14ac:dyDescent="0.25">
      <c r="B19" s="199" t="s">
        <v>0</v>
      </c>
      <c r="C19" s="204" t="s">
        <v>494</v>
      </c>
      <c r="D19" s="204"/>
      <c r="E19" s="205">
        <v>11</v>
      </c>
      <c r="F19" s="320" t="s">
        <v>794</v>
      </c>
      <c r="G19" s="257" t="s">
        <v>922</v>
      </c>
      <c r="H19" s="257" t="s">
        <v>1010</v>
      </c>
      <c r="I19" s="257" t="s">
        <v>796</v>
      </c>
      <c r="J19" s="257" t="s">
        <v>797</v>
      </c>
      <c r="K19" s="257">
        <v>91877416</v>
      </c>
      <c r="L19" s="257"/>
      <c r="M19" s="257"/>
      <c r="N19" s="257">
        <v>1</v>
      </c>
      <c r="O19" s="257">
        <v>14</v>
      </c>
    </row>
    <row r="20" spans="2:15" s="9" customFormat="1" ht="15" x14ac:dyDescent="0.25">
      <c r="B20" s="199" t="s">
        <v>0</v>
      </c>
      <c r="C20" s="199" t="s">
        <v>8</v>
      </c>
      <c r="D20" s="199"/>
      <c r="E20" s="200">
        <v>18</v>
      </c>
      <c r="F20" s="320" t="s">
        <v>1023</v>
      </c>
      <c r="G20" s="257" t="s">
        <v>1006</v>
      </c>
      <c r="H20" s="257" t="s">
        <v>1024</v>
      </c>
      <c r="I20" s="257" t="s">
        <v>670</v>
      </c>
      <c r="J20" s="257" t="s">
        <v>671</v>
      </c>
      <c r="K20" s="257">
        <v>92803006</v>
      </c>
      <c r="L20" s="257" t="s">
        <v>1025</v>
      </c>
      <c r="M20" s="257">
        <v>98651886</v>
      </c>
      <c r="N20" s="257">
        <v>1</v>
      </c>
      <c r="O20" s="257">
        <v>20</v>
      </c>
    </row>
    <row r="21" spans="2:15" s="9" customFormat="1" ht="15" x14ac:dyDescent="0.25">
      <c r="B21" s="199" t="s">
        <v>918</v>
      </c>
      <c r="C21" s="199" t="s">
        <v>371</v>
      </c>
      <c r="D21" s="199"/>
      <c r="E21" s="200">
        <v>18</v>
      </c>
      <c r="F21" s="320" t="s">
        <v>1023</v>
      </c>
      <c r="G21" s="257" t="s">
        <v>1118</v>
      </c>
      <c r="H21" s="257" t="s">
        <v>1132</v>
      </c>
      <c r="I21" s="257" t="s">
        <v>1133</v>
      </c>
      <c r="J21" s="257" t="s">
        <v>1134</v>
      </c>
      <c r="K21" s="257">
        <v>90588419</v>
      </c>
      <c r="L21" s="257"/>
      <c r="M21" s="257"/>
      <c r="N21" s="257">
        <v>1</v>
      </c>
      <c r="O21" s="257">
        <v>16</v>
      </c>
    </row>
    <row r="22" spans="2:15" s="9" customFormat="1" ht="15" x14ac:dyDescent="0.25">
      <c r="B22" s="199" t="s">
        <v>18</v>
      </c>
      <c r="C22" s="199" t="s">
        <v>9</v>
      </c>
      <c r="D22" s="199"/>
      <c r="E22" s="200">
        <v>30</v>
      </c>
      <c r="F22" s="320" t="s">
        <v>991</v>
      </c>
      <c r="G22" s="257" t="s">
        <v>403</v>
      </c>
      <c r="H22" s="257" t="s">
        <v>992</v>
      </c>
      <c r="I22" s="257" t="s">
        <v>993</v>
      </c>
      <c r="J22" s="257" t="s">
        <v>994</v>
      </c>
      <c r="K22" s="257">
        <v>47606897</v>
      </c>
      <c r="L22" s="257" t="s">
        <v>995</v>
      </c>
      <c r="M22" s="257"/>
      <c r="N22" s="257">
        <v>3</v>
      </c>
      <c r="O22" s="257">
        <v>31</v>
      </c>
    </row>
    <row r="23" spans="2:15" s="47" customFormat="1" ht="15" x14ac:dyDescent="0.25">
      <c r="B23" s="199" t="s">
        <v>10</v>
      </c>
      <c r="C23" s="199" t="s">
        <v>225</v>
      </c>
      <c r="D23" s="199"/>
      <c r="E23" s="200">
        <v>18</v>
      </c>
      <c r="F23" s="320" t="s">
        <v>991</v>
      </c>
      <c r="G23" s="361" t="s">
        <v>385</v>
      </c>
      <c r="H23" s="361" t="s">
        <v>1057</v>
      </c>
      <c r="I23" s="361" t="s">
        <v>1058</v>
      </c>
      <c r="J23" s="361" t="s">
        <v>1059</v>
      </c>
      <c r="K23" s="361">
        <v>41176022</v>
      </c>
      <c r="L23" s="361"/>
      <c r="M23" s="361"/>
      <c r="N23" s="361">
        <v>1</v>
      </c>
      <c r="O23" s="361">
        <v>17</v>
      </c>
    </row>
    <row r="24" spans="2:15" s="83" customFormat="1" ht="15" x14ac:dyDescent="0.25">
      <c r="B24" s="199" t="s">
        <v>0</v>
      </c>
      <c r="C24" s="199" t="s">
        <v>489</v>
      </c>
      <c r="D24" s="199"/>
      <c r="E24" s="200">
        <v>30</v>
      </c>
      <c r="F24" s="320" t="s">
        <v>1100</v>
      </c>
      <c r="G24" s="257" t="s">
        <v>392</v>
      </c>
      <c r="H24" s="257" t="s">
        <v>1101</v>
      </c>
      <c r="I24" s="257" t="s">
        <v>1102</v>
      </c>
      <c r="J24" s="257" t="s">
        <v>1103</v>
      </c>
      <c r="K24" s="257">
        <v>45500303</v>
      </c>
      <c r="L24" s="257"/>
      <c r="M24" s="257"/>
      <c r="N24" s="257">
        <v>1</v>
      </c>
      <c r="O24" s="257">
        <v>24</v>
      </c>
    </row>
    <row r="25" spans="2:15" s="83" customFormat="1" ht="15" x14ac:dyDescent="0.25">
      <c r="B25" s="199" t="s">
        <v>28</v>
      </c>
      <c r="C25" s="199" t="s">
        <v>59</v>
      </c>
      <c r="D25" s="199"/>
      <c r="E25" s="200">
        <v>20</v>
      </c>
      <c r="F25" s="320" t="s">
        <v>700</v>
      </c>
      <c r="G25" s="257" t="s">
        <v>386</v>
      </c>
      <c r="H25" s="257" t="s">
        <v>1166</v>
      </c>
      <c r="I25" s="257" t="s">
        <v>1167</v>
      </c>
      <c r="J25" s="257" t="s">
        <v>1168</v>
      </c>
      <c r="K25" s="257">
        <v>90684495</v>
      </c>
      <c r="L25" s="257" t="s">
        <v>1169</v>
      </c>
      <c r="M25" s="257">
        <v>93817561</v>
      </c>
      <c r="N25" s="257">
        <v>1</v>
      </c>
      <c r="O25" s="257">
        <v>14</v>
      </c>
    </row>
    <row r="26" spans="2:15" s="9" customFormat="1" ht="15" x14ac:dyDescent="0.25">
      <c r="B26" s="199" t="s">
        <v>10</v>
      </c>
      <c r="C26" s="199" t="s">
        <v>223</v>
      </c>
      <c r="D26" s="199"/>
      <c r="E26" s="200">
        <v>18</v>
      </c>
      <c r="F26" s="320" t="s">
        <v>700</v>
      </c>
      <c r="G26" s="257" t="s">
        <v>381</v>
      </c>
      <c r="H26" s="257" t="s">
        <v>1052</v>
      </c>
      <c r="I26" s="257" t="s">
        <v>1053</v>
      </c>
      <c r="J26" s="257" t="s">
        <v>1054</v>
      </c>
      <c r="K26" s="257">
        <v>90837383</v>
      </c>
      <c r="L26" s="257"/>
      <c r="M26" s="257"/>
      <c r="N26" s="257">
        <v>1</v>
      </c>
      <c r="O26" s="257">
        <v>11</v>
      </c>
    </row>
    <row r="27" spans="2:15" s="9" customFormat="1" ht="15" x14ac:dyDescent="0.25">
      <c r="B27" s="199" t="s">
        <v>20</v>
      </c>
      <c r="C27" s="199" t="s">
        <v>51</v>
      </c>
      <c r="D27" s="199">
        <v>30</v>
      </c>
      <c r="E27" s="200">
        <v>10</v>
      </c>
      <c r="F27" s="320" t="s">
        <v>798</v>
      </c>
      <c r="G27" s="257" t="s">
        <v>1013</v>
      </c>
      <c r="H27" s="257" t="s">
        <v>1014</v>
      </c>
      <c r="I27" s="257" t="s">
        <v>1015</v>
      </c>
      <c r="J27" s="257" t="s">
        <v>1016</v>
      </c>
      <c r="K27" s="257">
        <v>41365100</v>
      </c>
      <c r="L27" s="257" t="s">
        <v>1017</v>
      </c>
      <c r="M27" s="257"/>
      <c r="N27" s="257">
        <v>1</v>
      </c>
      <c r="O27" s="257">
        <v>11</v>
      </c>
    </row>
    <row r="28" spans="2:15" s="9" customFormat="1" ht="15" x14ac:dyDescent="0.25">
      <c r="B28" s="199" t="s">
        <v>10</v>
      </c>
      <c r="C28" s="199" t="s">
        <v>221</v>
      </c>
      <c r="D28" s="199"/>
      <c r="E28" s="200">
        <v>18</v>
      </c>
      <c r="F28" s="320" t="s">
        <v>798</v>
      </c>
      <c r="G28" s="257" t="s">
        <v>381</v>
      </c>
      <c r="H28" s="257" t="s">
        <v>1045</v>
      </c>
      <c r="I28" s="257" t="s">
        <v>1046</v>
      </c>
      <c r="J28" s="257" t="s">
        <v>1047</v>
      </c>
      <c r="K28" s="257"/>
      <c r="L28" s="257" t="s">
        <v>1048</v>
      </c>
      <c r="M28" s="257">
        <v>95127444</v>
      </c>
      <c r="N28" s="257">
        <v>1</v>
      </c>
      <c r="O28" s="257">
        <v>14</v>
      </c>
    </row>
    <row r="29" spans="2:15" s="9" customFormat="1" ht="15" x14ac:dyDescent="0.25">
      <c r="B29" s="199" t="s">
        <v>0</v>
      </c>
      <c r="C29" s="199" t="s">
        <v>9</v>
      </c>
      <c r="D29" s="199"/>
      <c r="E29" s="200">
        <v>30</v>
      </c>
      <c r="F29" s="320" t="s">
        <v>1092</v>
      </c>
      <c r="G29" s="257" t="s">
        <v>392</v>
      </c>
      <c r="H29" s="257" t="s">
        <v>1093</v>
      </c>
      <c r="I29" s="257" t="s">
        <v>1094</v>
      </c>
      <c r="J29" s="257" t="s">
        <v>1095</v>
      </c>
      <c r="K29" s="257">
        <v>48220733</v>
      </c>
      <c r="L29" s="257" t="s">
        <v>1046</v>
      </c>
      <c r="M29" s="257"/>
      <c r="N29" s="257">
        <v>2</v>
      </c>
      <c r="O29" s="257">
        <v>28</v>
      </c>
    </row>
    <row r="30" spans="2:15" s="9" customFormat="1" ht="15" x14ac:dyDescent="0.25">
      <c r="B30" s="199" t="s">
        <v>10</v>
      </c>
      <c r="C30" s="199" t="s">
        <v>9</v>
      </c>
      <c r="D30" s="199"/>
      <c r="E30" s="200">
        <v>30</v>
      </c>
      <c r="F30" s="320" t="s">
        <v>1001</v>
      </c>
      <c r="G30" s="257" t="s">
        <v>386</v>
      </c>
      <c r="H30" s="257" t="s">
        <v>1002</v>
      </c>
      <c r="I30" s="257" t="s">
        <v>800</v>
      </c>
      <c r="J30" s="257" t="s">
        <v>1003</v>
      </c>
      <c r="K30" s="257">
        <v>93284991</v>
      </c>
      <c r="L30" s="257" t="s">
        <v>1004</v>
      </c>
      <c r="M30" s="257">
        <v>97724564</v>
      </c>
      <c r="N30" s="257">
        <v>2</v>
      </c>
      <c r="O30" s="257">
        <v>30</v>
      </c>
    </row>
    <row r="31" spans="2:15" s="9" customFormat="1" ht="15" x14ac:dyDescent="0.25">
      <c r="B31" s="199" t="s">
        <v>20</v>
      </c>
      <c r="C31" s="199" t="s">
        <v>22</v>
      </c>
      <c r="D31" s="199">
        <v>66</v>
      </c>
      <c r="E31" s="200">
        <v>18</v>
      </c>
      <c r="F31" s="320" t="s">
        <v>596</v>
      </c>
      <c r="G31" s="257" t="s">
        <v>392</v>
      </c>
      <c r="H31" s="257" t="s">
        <v>1084</v>
      </c>
      <c r="I31" s="257" t="s">
        <v>1085</v>
      </c>
      <c r="J31" s="257" t="s">
        <v>1086</v>
      </c>
      <c r="K31" s="257">
        <v>91545023</v>
      </c>
      <c r="L31" s="257" t="s">
        <v>1087</v>
      </c>
      <c r="M31" s="257">
        <v>98894904</v>
      </c>
      <c r="N31" s="257">
        <v>1</v>
      </c>
      <c r="O31" s="257">
        <v>18</v>
      </c>
    </row>
    <row r="32" spans="2:15" s="9" customFormat="1" ht="18.75" customHeight="1" x14ac:dyDescent="0.25">
      <c r="B32" s="199" t="s">
        <v>20</v>
      </c>
      <c r="C32" s="199" t="s">
        <v>48</v>
      </c>
      <c r="D32" s="199">
        <v>55</v>
      </c>
      <c r="E32" s="200">
        <v>18</v>
      </c>
      <c r="F32" s="320" t="s">
        <v>596</v>
      </c>
      <c r="G32" s="257" t="s">
        <v>1006</v>
      </c>
      <c r="H32" s="257" t="s">
        <v>1007</v>
      </c>
      <c r="I32" s="257" t="s">
        <v>1008</v>
      </c>
      <c r="J32" s="257" t="s">
        <v>1009</v>
      </c>
      <c r="K32" s="257">
        <v>95133812</v>
      </c>
      <c r="L32" s="257"/>
      <c r="M32" s="257"/>
      <c r="N32" s="257">
        <v>1</v>
      </c>
      <c r="O32" s="257">
        <v>16</v>
      </c>
    </row>
    <row r="33" spans="1:25" s="9" customFormat="1" ht="15" x14ac:dyDescent="0.25">
      <c r="B33" s="199" t="s">
        <v>20</v>
      </c>
      <c r="C33" s="199" t="s">
        <v>25</v>
      </c>
      <c r="D33" s="199">
        <v>60</v>
      </c>
      <c r="E33" s="200">
        <v>18</v>
      </c>
      <c r="F33" s="320" t="s">
        <v>596</v>
      </c>
      <c r="G33" s="257" t="s">
        <v>1118</v>
      </c>
      <c r="H33" s="257" t="s">
        <v>1119</v>
      </c>
      <c r="I33" s="257" t="s">
        <v>814</v>
      </c>
      <c r="J33" s="257" t="s">
        <v>815</v>
      </c>
      <c r="K33" s="257">
        <v>92614648</v>
      </c>
      <c r="L33" s="257"/>
      <c r="M33" s="257"/>
      <c r="N33" s="257">
        <v>1</v>
      </c>
      <c r="O33" s="257">
        <v>14</v>
      </c>
    </row>
    <row r="34" spans="1:25" s="9" customFormat="1" ht="15" x14ac:dyDescent="0.25">
      <c r="B34" s="199" t="s">
        <v>1</v>
      </c>
      <c r="C34" s="199" t="s">
        <v>31</v>
      </c>
      <c r="D34" s="199">
        <v>230</v>
      </c>
      <c r="E34" s="200">
        <v>40</v>
      </c>
      <c r="F34" s="320" t="s">
        <v>929</v>
      </c>
      <c r="G34" s="257" t="s">
        <v>921</v>
      </c>
      <c r="H34" s="257" t="s">
        <v>930</v>
      </c>
      <c r="I34" s="257" t="s">
        <v>621</v>
      </c>
      <c r="J34" s="257" t="s">
        <v>622</v>
      </c>
      <c r="K34" s="257">
        <v>99516897</v>
      </c>
      <c r="L34" s="257" t="s">
        <v>931</v>
      </c>
      <c r="M34" s="257">
        <v>92090981</v>
      </c>
      <c r="N34" s="257">
        <v>2</v>
      </c>
      <c r="O34" s="257">
        <v>32</v>
      </c>
    </row>
    <row r="35" spans="1:25" s="9" customFormat="1" ht="15" x14ac:dyDescent="0.25">
      <c r="B35" s="199" t="s">
        <v>10</v>
      </c>
      <c r="C35" s="199" t="s">
        <v>44</v>
      </c>
      <c r="D35" s="199"/>
      <c r="E35" s="200">
        <v>30</v>
      </c>
      <c r="F35" s="320" t="s">
        <v>929</v>
      </c>
      <c r="G35" s="257" t="s">
        <v>381</v>
      </c>
      <c r="H35" s="257" t="s">
        <v>996</v>
      </c>
      <c r="I35" s="257" t="s">
        <v>997</v>
      </c>
      <c r="J35" s="257" t="s">
        <v>998</v>
      </c>
      <c r="K35" s="257">
        <v>95937108</v>
      </c>
      <c r="L35" s="257"/>
      <c r="M35" s="257"/>
      <c r="N35" s="257">
        <v>3</v>
      </c>
      <c r="O35" s="257">
        <v>22</v>
      </c>
    </row>
    <row r="36" spans="1:25" s="146" customFormat="1" ht="15" x14ac:dyDescent="0.25">
      <c r="A36" s="364"/>
      <c r="B36" s="199" t="s">
        <v>918</v>
      </c>
      <c r="C36" s="199" t="s">
        <v>505</v>
      </c>
      <c r="D36" s="199"/>
      <c r="E36" s="200">
        <v>10</v>
      </c>
      <c r="F36" s="320" t="s">
        <v>1165</v>
      </c>
      <c r="G36" s="257" t="s">
        <v>390</v>
      </c>
      <c r="H36" s="257" t="s">
        <v>1089</v>
      </c>
      <c r="I36" s="257" t="s">
        <v>1090</v>
      </c>
      <c r="J36" s="257" t="s">
        <v>812</v>
      </c>
      <c r="K36" s="257">
        <v>40877781</v>
      </c>
      <c r="L36" s="257" t="s">
        <v>1091</v>
      </c>
      <c r="M36" s="257">
        <v>41513199</v>
      </c>
      <c r="N36" s="257">
        <v>1</v>
      </c>
      <c r="O36" s="257">
        <v>10</v>
      </c>
      <c r="P36" s="364"/>
      <c r="Q36" s="364"/>
      <c r="R36" s="364"/>
      <c r="S36" s="364"/>
      <c r="T36" s="364"/>
      <c r="U36" s="364"/>
      <c r="V36" s="364"/>
      <c r="W36" s="364"/>
      <c r="X36" s="364"/>
      <c r="Y36" s="364"/>
    </row>
    <row r="37" spans="1:25" s="9" customFormat="1" ht="15" x14ac:dyDescent="0.25">
      <c r="A37" s="365"/>
      <c r="B37" s="199" t="s">
        <v>918</v>
      </c>
      <c r="C37" s="199" t="s">
        <v>121</v>
      </c>
      <c r="D37" s="199"/>
      <c r="E37" s="200">
        <v>10</v>
      </c>
      <c r="F37" s="320" t="s">
        <v>1088</v>
      </c>
      <c r="G37" s="257" t="s">
        <v>390</v>
      </c>
      <c r="H37" s="257" t="s">
        <v>1089</v>
      </c>
      <c r="I37" s="257" t="s">
        <v>1090</v>
      </c>
      <c r="J37" s="257" t="s">
        <v>812</v>
      </c>
      <c r="K37" s="257">
        <v>40877781</v>
      </c>
      <c r="L37" s="257" t="s">
        <v>1091</v>
      </c>
      <c r="M37" s="257">
        <v>41513199</v>
      </c>
      <c r="N37" s="257">
        <v>1</v>
      </c>
      <c r="O37" s="257">
        <v>10</v>
      </c>
      <c r="P37" s="365"/>
      <c r="Q37" s="365"/>
      <c r="R37" s="365"/>
      <c r="S37" s="365"/>
      <c r="T37" s="365"/>
      <c r="U37" s="365"/>
      <c r="V37" s="365"/>
      <c r="W37" s="365"/>
      <c r="X37" s="365"/>
      <c r="Y37" s="365"/>
    </row>
    <row r="38" spans="1:25" s="146" customFormat="1" ht="15" x14ac:dyDescent="0.25">
      <c r="A38" s="364"/>
      <c r="B38" s="199" t="s">
        <v>0</v>
      </c>
      <c r="C38" s="199" t="s">
        <v>500</v>
      </c>
      <c r="D38" s="199"/>
      <c r="E38" s="200">
        <v>11</v>
      </c>
      <c r="F38" s="320" t="s">
        <v>1120</v>
      </c>
      <c r="G38" s="257" t="s">
        <v>922</v>
      </c>
      <c r="H38" s="257" t="s">
        <v>1121</v>
      </c>
      <c r="I38" s="257" t="s">
        <v>1122</v>
      </c>
      <c r="J38" s="257" t="s">
        <v>1123</v>
      </c>
      <c r="K38" s="257">
        <v>91125973</v>
      </c>
      <c r="L38" s="257" t="s">
        <v>1124</v>
      </c>
      <c r="M38" s="257">
        <v>97900884</v>
      </c>
      <c r="N38" s="257">
        <v>2</v>
      </c>
      <c r="O38" s="257">
        <v>19</v>
      </c>
      <c r="P38" s="364"/>
      <c r="Q38" s="364"/>
      <c r="R38" s="364"/>
      <c r="S38" s="364"/>
      <c r="T38" s="364"/>
      <c r="U38" s="364"/>
      <c r="V38" s="364"/>
      <c r="W38" s="364"/>
      <c r="X38" s="364"/>
      <c r="Y38" s="364"/>
    </row>
    <row r="39" spans="1:25" s="9" customFormat="1" ht="15" x14ac:dyDescent="0.25">
      <c r="A39" s="365"/>
      <c r="B39" s="199" t="s">
        <v>1</v>
      </c>
      <c r="C39" s="199" t="s">
        <v>16</v>
      </c>
      <c r="D39" s="199">
        <v>230</v>
      </c>
      <c r="E39" s="200">
        <v>40</v>
      </c>
      <c r="F39" s="320" t="s">
        <v>963</v>
      </c>
      <c r="G39" s="362" t="s">
        <v>966</v>
      </c>
      <c r="H39" s="257" t="s">
        <v>964</v>
      </c>
      <c r="I39" s="257" t="s">
        <v>965</v>
      </c>
      <c r="J39" s="257" t="s">
        <v>717</v>
      </c>
      <c r="K39" s="257">
        <v>91311630</v>
      </c>
      <c r="L39" s="257"/>
      <c r="M39" s="257"/>
      <c r="N39" s="257">
        <v>3</v>
      </c>
      <c r="O39" s="257">
        <v>37</v>
      </c>
      <c r="P39" s="365"/>
      <c r="Q39" s="365"/>
      <c r="R39" s="365"/>
      <c r="S39" s="365"/>
      <c r="T39" s="365"/>
      <c r="U39" s="365"/>
      <c r="V39" s="365"/>
      <c r="W39" s="365"/>
      <c r="X39" s="365"/>
      <c r="Y39" s="365"/>
    </row>
    <row r="40" spans="1:25" s="9" customFormat="1" ht="15" x14ac:dyDescent="0.25">
      <c r="A40" s="365"/>
      <c r="B40" s="199" t="s">
        <v>1</v>
      </c>
      <c r="C40" s="199" t="s">
        <v>17</v>
      </c>
      <c r="D40" s="199">
        <v>230</v>
      </c>
      <c r="E40" s="200">
        <v>40</v>
      </c>
      <c r="F40" s="320" t="s">
        <v>834</v>
      </c>
      <c r="G40" s="362" t="s">
        <v>971</v>
      </c>
      <c r="H40" s="257" t="s">
        <v>967</v>
      </c>
      <c r="I40" s="257" t="s">
        <v>968</v>
      </c>
      <c r="J40" s="257" t="s">
        <v>969</v>
      </c>
      <c r="K40" s="257">
        <v>92024547</v>
      </c>
      <c r="L40" s="257" t="s">
        <v>970</v>
      </c>
      <c r="M40" s="257">
        <v>90648025</v>
      </c>
      <c r="N40" s="257">
        <v>4</v>
      </c>
      <c r="O40" s="257">
        <v>47</v>
      </c>
      <c r="P40" s="365"/>
      <c r="Q40" s="365"/>
      <c r="R40" s="365"/>
      <c r="S40" s="365"/>
      <c r="T40" s="365"/>
      <c r="U40" s="365"/>
      <c r="V40" s="365"/>
      <c r="W40" s="365"/>
      <c r="X40" s="365"/>
      <c r="Y40" s="365"/>
    </row>
    <row r="41" spans="1:25" s="146" customFormat="1" ht="15" x14ac:dyDescent="0.25">
      <c r="A41" s="364"/>
      <c r="B41" s="199" t="s">
        <v>28</v>
      </c>
      <c r="C41" s="199" t="s">
        <v>58</v>
      </c>
      <c r="D41" s="199"/>
      <c r="E41" s="200">
        <v>18</v>
      </c>
      <c r="F41" s="320" t="s">
        <v>834</v>
      </c>
      <c r="G41" s="257" t="s">
        <v>922</v>
      </c>
      <c r="H41" s="257" t="s">
        <v>982</v>
      </c>
      <c r="I41" s="257" t="s">
        <v>850</v>
      </c>
      <c r="J41" s="257" t="s">
        <v>983</v>
      </c>
      <c r="K41" s="257">
        <v>95827062</v>
      </c>
      <c r="L41" s="257" t="s">
        <v>984</v>
      </c>
      <c r="M41" s="257">
        <v>91621675</v>
      </c>
      <c r="N41" s="257">
        <v>1</v>
      </c>
      <c r="O41" s="257">
        <v>17</v>
      </c>
      <c r="P41" s="364"/>
      <c r="Q41" s="364"/>
      <c r="R41" s="364"/>
      <c r="S41" s="364"/>
      <c r="T41" s="364"/>
      <c r="U41" s="364"/>
      <c r="V41" s="364"/>
      <c r="W41" s="364"/>
      <c r="X41" s="364"/>
      <c r="Y41" s="364"/>
    </row>
    <row r="42" spans="1:25" s="9" customFormat="1" ht="15" x14ac:dyDescent="0.25">
      <c r="A42" s="365"/>
      <c r="B42" s="199" t="s">
        <v>28</v>
      </c>
      <c r="C42" s="199" t="s">
        <v>58</v>
      </c>
      <c r="D42" s="199"/>
      <c r="E42" s="200">
        <v>18</v>
      </c>
      <c r="F42" s="320" t="s">
        <v>834</v>
      </c>
      <c r="G42" s="257" t="s">
        <v>403</v>
      </c>
      <c r="H42" s="257" t="s">
        <v>985</v>
      </c>
      <c r="I42" s="257" t="s">
        <v>986</v>
      </c>
      <c r="J42" s="257" t="s">
        <v>987</v>
      </c>
      <c r="K42" s="257">
        <v>41489225</v>
      </c>
      <c r="L42" s="257"/>
      <c r="M42" s="257"/>
      <c r="N42" s="257">
        <v>2</v>
      </c>
      <c r="O42" s="257">
        <v>17</v>
      </c>
      <c r="P42" s="365"/>
      <c r="Q42" s="365"/>
      <c r="R42" s="365"/>
      <c r="S42" s="365"/>
      <c r="T42" s="365"/>
      <c r="U42" s="365"/>
      <c r="V42" s="365"/>
      <c r="W42" s="365"/>
      <c r="X42" s="365"/>
      <c r="Y42" s="365"/>
    </row>
    <row r="43" spans="1:25" s="9" customFormat="1" ht="15" x14ac:dyDescent="0.25">
      <c r="A43" s="365"/>
      <c r="B43" s="199" t="s">
        <v>28</v>
      </c>
      <c r="C43" s="199" t="s">
        <v>59</v>
      </c>
      <c r="D43" s="199"/>
      <c r="E43" s="200">
        <v>20</v>
      </c>
      <c r="F43" s="320" t="s">
        <v>834</v>
      </c>
      <c r="G43" s="257" t="s">
        <v>921</v>
      </c>
      <c r="H43" s="257" t="s">
        <v>972</v>
      </c>
      <c r="I43" s="257" t="s">
        <v>973</v>
      </c>
      <c r="J43" s="257" t="s">
        <v>974</v>
      </c>
      <c r="K43" s="257"/>
      <c r="L43" s="257"/>
      <c r="M43" s="257"/>
      <c r="N43" s="257">
        <v>1</v>
      </c>
      <c r="O43" s="257">
        <v>20</v>
      </c>
      <c r="P43" s="365"/>
      <c r="Q43" s="365"/>
      <c r="R43" s="365"/>
      <c r="S43" s="365"/>
      <c r="T43" s="365"/>
      <c r="U43" s="365"/>
      <c r="V43" s="365"/>
      <c r="W43" s="365"/>
      <c r="X43" s="365"/>
      <c r="Y43" s="365"/>
    </row>
    <row r="44" spans="1:25" s="9" customFormat="1" ht="15" x14ac:dyDescent="0.25">
      <c r="A44" s="365"/>
      <c r="B44" s="199" t="s">
        <v>28</v>
      </c>
      <c r="C44" s="199" t="s">
        <v>60</v>
      </c>
      <c r="D44" s="199"/>
      <c r="E44" s="200">
        <v>20</v>
      </c>
      <c r="F44" s="320" t="s">
        <v>834</v>
      </c>
      <c r="G44" s="362" t="s">
        <v>990</v>
      </c>
      <c r="H44" s="257" t="s">
        <v>988</v>
      </c>
      <c r="I44" s="257" t="s">
        <v>980</v>
      </c>
      <c r="J44" s="257" t="s">
        <v>989</v>
      </c>
      <c r="K44" s="257">
        <v>48128609</v>
      </c>
      <c r="L44" s="257"/>
      <c r="M44" s="257"/>
      <c r="N44" s="257">
        <v>2</v>
      </c>
      <c r="O44" s="257">
        <v>21</v>
      </c>
      <c r="P44" s="365"/>
      <c r="Q44" s="365"/>
      <c r="R44" s="365"/>
      <c r="S44" s="365"/>
      <c r="T44" s="365"/>
      <c r="U44" s="365"/>
      <c r="V44" s="365"/>
      <c r="W44" s="365"/>
      <c r="X44" s="365"/>
      <c r="Y44" s="365"/>
    </row>
    <row r="45" spans="1:25" s="9" customFormat="1" ht="15" x14ac:dyDescent="0.25">
      <c r="A45" s="365"/>
      <c r="B45" s="199" t="s">
        <v>28</v>
      </c>
      <c r="C45" s="199" t="s">
        <v>216</v>
      </c>
      <c r="D45" s="199"/>
      <c r="E45" s="200">
        <v>12</v>
      </c>
      <c r="F45" s="320" t="s">
        <v>975</v>
      </c>
      <c r="G45" s="257" t="s">
        <v>976</v>
      </c>
      <c r="H45" s="257" t="s">
        <v>977</v>
      </c>
      <c r="I45" s="257" t="s">
        <v>978</v>
      </c>
      <c r="J45" s="257" t="s">
        <v>979</v>
      </c>
      <c r="K45" s="257">
        <v>91114538</v>
      </c>
      <c r="L45" s="257" t="s">
        <v>980</v>
      </c>
      <c r="M45" s="257">
        <v>48128609</v>
      </c>
      <c r="N45" s="257">
        <v>1</v>
      </c>
      <c r="O45" s="363">
        <v>12</v>
      </c>
      <c r="P45" s="365"/>
      <c r="Q45" s="365"/>
      <c r="R45" s="365"/>
      <c r="S45" s="365"/>
      <c r="T45" s="365"/>
      <c r="U45" s="365"/>
      <c r="V45" s="365"/>
      <c r="W45" s="365"/>
      <c r="X45" s="365"/>
      <c r="Y45" s="365"/>
    </row>
    <row r="46" spans="1:25" s="146" customFormat="1" ht="15" x14ac:dyDescent="0.25">
      <c r="A46" s="364"/>
      <c r="B46" s="199" t="s">
        <v>918</v>
      </c>
      <c r="C46" s="199" t="s">
        <v>368</v>
      </c>
      <c r="D46" s="199"/>
      <c r="E46" s="200">
        <v>12</v>
      </c>
      <c r="F46" s="320" t="s">
        <v>1148</v>
      </c>
      <c r="G46" s="257" t="s">
        <v>386</v>
      </c>
      <c r="H46" s="257" t="s">
        <v>1149</v>
      </c>
      <c r="I46" s="257" t="s">
        <v>831</v>
      </c>
      <c r="J46" s="257" t="s">
        <v>832</v>
      </c>
      <c r="K46" s="257">
        <v>90100354</v>
      </c>
      <c r="L46" s="257"/>
      <c r="M46" s="257"/>
      <c r="N46" s="257">
        <v>1</v>
      </c>
      <c r="O46" s="257">
        <v>11</v>
      </c>
      <c r="P46" s="364"/>
      <c r="Q46" s="364"/>
      <c r="R46" s="364"/>
      <c r="S46" s="364"/>
      <c r="T46" s="364"/>
      <c r="U46" s="364"/>
      <c r="V46" s="364"/>
      <c r="W46" s="364"/>
      <c r="X46" s="364"/>
      <c r="Y46" s="364"/>
    </row>
    <row r="47" spans="1:25" s="112" customFormat="1" ht="12.75" customHeight="1" x14ac:dyDescent="0.25">
      <c r="B47" s="199" t="s">
        <v>28</v>
      </c>
      <c r="C47" s="199" t="s">
        <v>60</v>
      </c>
      <c r="D47" s="199"/>
      <c r="E47" s="200">
        <v>20</v>
      </c>
      <c r="F47" s="320" t="s">
        <v>755</v>
      </c>
      <c r="G47" s="257" t="s">
        <v>922</v>
      </c>
      <c r="H47" s="257" t="s">
        <v>1011</v>
      </c>
      <c r="I47" s="257" t="s">
        <v>1012</v>
      </c>
      <c r="J47" s="257" t="s">
        <v>761</v>
      </c>
      <c r="K47" s="257">
        <v>40419811</v>
      </c>
      <c r="L47" s="257"/>
      <c r="M47" s="257"/>
      <c r="N47" s="257">
        <v>1</v>
      </c>
      <c r="O47" s="257">
        <v>17</v>
      </c>
      <c r="P47" s="366"/>
      <c r="Q47" s="366"/>
      <c r="R47" s="366"/>
      <c r="S47" s="366"/>
      <c r="T47" s="366"/>
      <c r="U47" s="366"/>
      <c r="V47" s="366"/>
      <c r="W47" s="366"/>
      <c r="X47" s="366"/>
      <c r="Y47" s="366"/>
    </row>
    <row r="48" spans="1:25" s="112" customFormat="1" ht="15" x14ac:dyDescent="0.25">
      <c r="B48" s="199" t="s">
        <v>10</v>
      </c>
      <c r="C48" s="199" t="s">
        <v>222</v>
      </c>
      <c r="D48" s="199"/>
      <c r="E48" s="200">
        <v>18</v>
      </c>
      <c r="F48" s="320" t="s">
        <v>785</v>
      </c>
      <c r="G48" s="257" t="s">
        <v>381</v>
      </c>
      <c r="H48" s="257" t="s">
        <v>1049</v>
      </c>
      <c r="I48" s="257" t="s">
        <v>1050</v>
      </c>
      <c r="J48" s="257" t="s">
        <v>1051</v>
      </c>
      <c r="K48" s="257">
        <v>91560301</v>
      </c>
      <c r="L48" s="257"/>
      <c r="M48" s="257"/>
      <c r="N48" s="257">
        <v>1</v>
      </c>
      <c r="O48" s="257">
        <v>15</v>
      </c>
    </row>
    <row r="49" spans="2:15" s="112" customFormat="1" ht="15" x14ac:dyDescent="0.25">
      <c r="B49" s="199" t="s">
        <v>10</v>
      </c>
      <c r="C49" s="199" t="s">
        <v>224</v>
      </c>
      <c r="D49" s="199"/>
      <c r="E49" s="200">
        <v>18</v>
      </c>
      <c r="F49" s="320" t="s">
        <v>1055</v>
      </c>
      <c r="G49" s="257" t="s">
        <v>381</v>
      </c>
      <c r="H49" s="257" t="s">
        <v>1056</v>
      </c>
      <c r="I49" s="257" t="s">
        <v>736</v>
      </c>
      <c r="J49" s="257" t="s">
        <v>737</v>
      </c>
      <c r="K49" s="257">
        <v>98087677</v>
      </c>
      <c r="L49" s="257"/>
      <c r="M49" s="257"/>
      <c r="N49" s="257">
        <v>1</v>
      </c>
      <c r="O49" s="257">
        <v>10</v>
      </c>
    </row>
    <row r="50" spans="2:15" s="112" customFormat="1" ht="15" x14ac:dyDescent="0.25">
      <c r="B50" s="199" t="s">
        <v>906</v>
      </c>
      <c r="C50" s="294"/>
      <c r="D50" s="294">
        <v>105</v>
      </c>
      <c r="E50" s="203">
        <v>30</v>
      </c>
      <c r="F50" s="320" t="s">
        <v>682</v>
      </c>
      <c r="G50" s="362" t="s">
        <v>936</v>
      </c>
      <c r="H50" s="257" t="s">
        <v>932</v>
      </c>
      <c r="I50" s="257" t="s">
        <v>933</v>
      </c>
      <c r="J50" s="257" t="s">
        <v>934</v>
      </c>
      <c r="K50" s="257">
        <v>95820333</v>
      </c>
      <c r="L50" s="257" t="s">
        <v>935</v>
      </c>
      <c r="M50" s="257">
        <v>91904562</v>
      </c>
      <c r="N50" s="257">
        <v>2</v>
      </c>
      <c r="O50" s="257">
        <v>25</v>
      </c>
    </row>
    <row r="51" spans="2:15" s="112" customFormat="1" ht="15" x14ac:dyDescent="0.25">
      <c r="B51" s="199" t="s">
        <v>484</v>
      </c>
      <c r="C51" s="199" t="s">
        <v>19</v>
      </c>
      <c r="D51" s="199"/>
      <c r="E51" s="200">
        <v>18</v>
      </c>
      <c r="F51" s="320" t="s">
        <v>1070</v>
      </c>
      <c r="G51" s="257" t="s">
        <v>385</v>
      </c>
      <c r="H51" s="257" t="s">
        <v>1071</v>
      </c>
      <c r="I51" s="257" t="s">
        <v>1072</v>
      </c>
      <c r="J51" s="257" t="s">
        <v>1073</v>
      </c>
      <c r="K51" s="257">
        <v>90997384</v>
      </c>
      <c r="L51" s="257"/>
      <c r="M51" s="257"/>
      <c r="N51" s="257">
        <v>2</v>
      </c>
      <c r="O51" s="257">
        <v>18</v>
      </c>
    </row>
    <row r="52" spans="2:15" s="112" customFormat="1" ht="15" x14ac:dyDescent="0.25">
      <c r="B52" s="199" t="s">
        <v>510</v>
      </c>
      <c r="C52" s="199" t="s">
        <v>523</v>
      </c>
      <c r="D52" s="199"/>
      <c r="E52" s="200">
        <v>10</v>
      </c>
      <c r="F52" s="320" t="s">
        <v>678</v>
      </c>
      <c r="G52" s="257" t="s">
        <v>922</v>
      </c>
      <c r="H52" s="257" t="s">
        <v>923</v>
      </c>
      <c r="I52" s="257" t="s">
        <v>680</v>
      </c>
      <c r="J52" s="257" t="s">
        <v>924</v>
      </c>
      <c r="K52" s="257">
        <v>40645635</v>
      </c>
      <c r="L52" s="257" t="s">
        <v>680</v>
      </c>
      <c r="M52" s="257">
        <v>40645635</v>
      </c>
      <c r="N52" s="257">
        <v>1</v>
      </c>
      <c r="O52" s="257">
        <v>13</v>
      </c>
    </row>
    <row r="53" spans="2:15" s="112" customFormat="1" ht="15" x14ac:dyDescent="0.25">
      <c r="B53" s="199" t="s">
        <v>510</v>
      </c>
      <c r="C53" s="199" t="s">
        <v>512</v>
      </c>
      <c r="D53" s="199"/>
      <c r="E53" s="200">
        <v>15</v>
      </c>
      <c r="F53" s="320" t="s">
        <v>678</v>
      </c>
      <c r="G53" s="257" t="s">
        <v>921</v>
      </c>
      <c r="H53" s="257" t="s">
        <v>958</v>
      </c>
      <c r="I53" s="257" t="s">
        <v>959</v>
      </c>
      <c r="J53" s="257" t="s">
        <v>960</v>
      </c>
      <c r="K53" s="257">
        <v>93034002</v>
      </c>
      <c r="L53" s="257" t="s">
        <v>961</v>
      </c>
      <c r="M53" s="257">
        <v>91312982</v>
      </c>
      <c r="N53" s="257">
        <v>1</v>
      </c>
      <c r="O53" s="257">
        <v>15</v>
      </c>
    </row>
    <row r="54" spans="2:15" s="9" customFormat="1" ht="15" x14ac:dyDescent="0.25">
      <c r="B54" s="199" t="s">
        <v>510</v>
      </c>
      <c r="C54" s="199" t="s">
        <v>513</v>
      </c>
      <c r="D54" s="199"/>
      <c r="E54" s="200">
        <v>15</v>
      </c>
      <c r="F54" s="320" t="s">
        <v>1161</v>
      </c>
      <c r="G54" s="363" t="s">
        <v>403</v>
      </c>
      <c r="H54" s="363" t="s">
        <v>1162</v>
      </c>
      <c r="I54" s="363" t="s">
        <v>1163</v>
      </c>
      <c r="J54" s="363" t="s">
        <v>1164</v>
      </c>
      <c r="K54" s="363">
        <v>90843134</v>
      </c>
      <c r="L54" s="363"/>
      <c r="M54" s="363"/>
      <c r="N54" s="363">
        <v>2</v>
      </c>
      <c r="O54" s="363">
        <v>24</v>
      </c>
    </row>
    <row r="55" spans="2:15" s="9" customFormat="1" ht="15" x14ac:dyDescent="0.25">
      <c r="B55" s="199" t="s">
        <v>510</v>
      </c>
      <c r="C55" s="199" t="s">
        <v>522</v>
      </c>
      <c r="D55" s="199"/>
      <c r="E55" s="200">
        <v>8</v>
      </c>
      <c r="F55" s="320" t="s">
        <v>953</v>
      </c>
      <c r="G55" s="257" t="s">
        <v>922</v>
      </c>
      <c r="H55" s="257" t="s">
        <v>954</v>
      </c>
      <c r="I55" s="257" t="s">
        <v>955</v>
      </c>
      <c r="J55" s="257" t="s">
        <v>956</v>
      </c>
      <c r="K55" s="257">
        <v>97033177</v>
      </c>
      <c r="L55" s="257" t="s">
        <v>957</v>
      </c>
      <c r="M55" s="257">
        <v>95181604</v>
      </c>
      <c r="N55" s="257">
        <v>1</v>
      </c>
      <c r="O55" s="257">
        <v>16</v>
      </c>
    </row>
    <row r="56" spans="2:15" s="9" customFormat="1" ht="15" x14ac:dyDescent="0.25">
      <c r="B56" s="199" t="s">
        <v>510</v>
      </c>
      <c r="C56" s="199" t="s">
        <v>518</v>
      </c>
      <c r="D56" s="199"/>
      <c r="E56" s="200">
        <v>20</v>
      </c>
      <c r="F56" s="320" t="s">
        <v>946</v>
      </c>
      <c r="G56" s="362" t="s">
        <v>950</v>
      </c>
      <c r="H56" s="257" t="s">
        <v>947</v>
      </c>
      <c r="I56" s="362" t="s">
        <v>951</v>
      </c>
      <c r="J56" s="257" t="s">
        <v>948</v>
      </c>
      <c r="K56" s="362" t="s">
        <v>952</v>
      </c>
      <c r="L56" s="257" t="s">
        <v>949</v>
      </c>
      <c r="M56" s="257">
        <v>92055564</v>
      </c>
      <c r="N56" s="257">
        <v>2</v>
      </c>
      <c r="O56" s="257">
        <v>19</v>
      </c>
    </row>
    <row r="57" spans="2:15" s="9" customFormat="1" ht="15" x14ac:dyDescent="0.25">
      <c r="B57" s="199" t="s">
        <v>918</v>
      </c>
      <c r="C57" s="199" t="s">
        <v>370</v>
      </c>
      <c r="D57" s="199"/>
      <c r="E57" s="200">
        <v>32</v>
      </c>
      <c r="F57" s="320" t="s">
        <v>820</v>
      </c>
      <c r="G57" s="362" t="s">
        <v>686</v>
      </c>
      <c r="H57" s="257" t="s">
        <v>1146</v>
      </c>
      <c r="I57" s="362" t="s">
        <v>1147</v>
      </c>
      <c r="J57" s="257" t="s">
        <v>827</v>
      </c>
      <c r="K57" s="257">
        <v>41510976</v>
      </c>
      <c r="L57" s="257"/>
      <c r="M57" s="257"/>
      <c r="N57" s="257">
        <v>2</v>
      </c>
      <c r="O57" s="257">
        <v>32</v>
      </c>
    </row>
    <row r="58" spans="2:15" s="9" customFormat="1" ht="15" x14ac:dyDescent="0.25">
      <c r="B58" s="199" t="s">
        <v>918</v>
      </c>
      <c r="C58" s="199" t="s">
        <v>373</v>
      </c>
      <c r="D58" s="199"/>
      <c r="E58" s="200">
        <v>18</v>
      </c>
      <c r="F58" s="320" t="s">
        <v>587</v>
      </c>
      <c r="G58" s="257" t="s">
        <v>386</v>
      </c>
      <c r="H58" s="257" t="s">
        <v>1114</v>
      </c>
      <c r="I58" s="257" t="s">
        <v>1115</v>
      </c>
      <c r="J58" s="257" t="s">
        <v>1116</v>
      </c>
      <c r="K58" s="257">
        <v>45866464</v>
      </c>
      <c r="L58" s="257" t="s">
        <v>1117</v>
      </c>
      <c r="M58" s="257">
        <v>99711558</v>
      </c>
      <c r="N58" s="257">
        <v>1</v>
      </c>
      <c r="O58" s="257">
        <v>17</v>
      </c>
    </row>
    <row r="59" spans="2:15" s="9" customFormat="1" ht="15" x14ac:dyDescent="0.25">
      <c r="B59" s="199" t="s">
        <v>28</v>
      </c>
      <c r="C59" s="199" t="s">
        <v>64</v>
      </c>
      <c r="D59" s="199">
        <v>280</v>
      </c>
      <c r="E59" s="200">
        <v>50</v>
      </c>
      <c r="F59" s="320" t="s">
        <v>627</v>
      </c>
      <c r="G59" s="257" t="s">
        <v>381</v>
      </c>
      <c r="H59" s="257" t="s">
        <v>938</v>
      </c>
      <c r="I59" s="362" t="s">
        <v>941</v>
      </c>
      <c r="J59" s="257" t="s">
        <v>939</v>
      </c>
      <c r="K59" s="257">
        <v>47302089</v>
      </c>
      <c r="L59" s="257" t="s">
        <v>940</v>
      </c>
      <c r="M59" s="257">
        <v>45263310</v>
      </c>
      <c r="N59" s="257">
        <v>5</v>
      </c>
      <c r="O59" s="257">
        <v>51</v>
      </c>
    </row>
    <row r="60" spans="2:15" s="9" customFormat="1" ht="15" x14ac:dyDescent="0.25">
      <c r="B60" s="199" t="s">
        <v>1</v>
      </c>
      <c r="C60" s="199" t="s">
        <v>30</v>
      </c>
      <c r="D60" s="199">
        <v>230</v>
      </c>
      <c r="E60" s="200">
        <v>40</v>
      </c>
      <c r="F60" s="320" t="s">
        <v>937</v>
      </c>
      <c r="G60" s="257" t="s">
        <v>385</v>
      </c>
      <c r="H60" s="257" t="s">
        <v>942</v>
      </c>
      <c r="I60" s="257" t="s">
        <v>943</v>
      </c>
      <c r="J60" s="257" t="s">
        <v>944</v>
      </c>
      <c r="K60" s="257">
        <v>91701135</v>
      </c>
      <c r="L60" s="257" t="s">
        <v>945</v>
      </c>
      <c r="M60" s="257">
        <v>91661585</v>
      </c>
      <c r="N60" s="257">
        <v>3</v>
      </c>
      <c r="O60" s="257">
        <v>34</v>
      </c>
    </row>
    <row r="61" spans="2:15" s="9" customFormat="1" ht="15" x14ac:dyDescent="0.25">
      <c r="B61" s="199" t="s">
        <v>20</v>
      </c>
      <c r="C61" s="199" t="s">
        <v>41</v>
      </c>
      <c r="D61" s="199">
        <v>97</v>
      </c>
      <c r="E61" s="200">
        <v>25</v>
      </c>
      <c r="F61" s="320" t="s">
        <v>937</v>
      </c>
      <c r="G61" s="360" t="s">
        <v>390</v>
      </c>
      <c r="H61" s="360" t="s">
        <v>1039</v>
      </c>
      <c r="I61" s="360" t="s">
        <v>633</v>
      </c>
      <c r="J61" s="360" t="s">
        <v>634</v>
      </c>
      <c r="K61" s="360">
        <v>41467552</v>
      </c>
      <c r="L61" s="360"/>
      <c r="M61" s="360"/>
      <c r="N61" s="360">
        <v>2</v>
      </c>
      <c r="O61" s="360">
        <v>21</v>
      </c>
    </row>
    <row r="62" spans="2:15" s="9" customFormat="1" ht="15" x14ac:dyDescent="0.25">
      <c r="B62" s="199" t="s">
        <v>20</v>
      </c>
      <c r="C62" s="199" t="s">
        <v>26</v>
      </c>
      <c r="D62" s="199">
        <v>60</v>
      </c>
      <c r="E62" s="200">
        <v>18</v>
      </c>
      <c r="F62" s="320" t="s">
        <v>937</v>
      </c>
      <c r="G62" s="257" t="s">
        <v>1013</v>
      </c>
      <c r="H62" s="257" t="s">
        <v>1040</v>
      </c>
      <c r="I62" s="257" t="s">
        <v>1041</v>
      </c>
      <c r="J62" s="257" t="s">
        <v>1042</v>
      </c>
      <c r="K62" s="257">
        <v>95821878</v>
      </c>
      <c r="L62" s="257" t="s">
        <v>1043</v>
      </c>
      <c r="M62" s="257" t="s">
        <v>1044</v>
      </c>
      <c r="N62" s="257">
        <v>2</v>
      </c>
      <c r="O62" s="257">
        <v>21</v>
      </c>
    </row>
    <row r="63" spans="2:15" s="9" customFormat="1" ht="15" x14ac:dyDescent="0.25">
      <c r="B63" s="199" t="s">
        <v>20</v>
      </c>
      <c r="C63" s="199" t="s">
        <v>42</v>
      </c>
      <c r="D63" s="199">
        <v>109</v>
      </c>
      <c r="E63" s="200">
        <v>25</v>
      </c>
      <c r="F63" s="320" t="s">
        <v>1175</v>
      </c>
      <c r="G63" s="360" t="s">
        <v>390</v>
      </c>
      <c r="H63" s="360" t="s">
        <v>1176</v>
      </c>
      <c r="I63" s="360" t="s">
        <v>1177</v>
      </c>
      <c r="J63" s="360" t="s">
        <v>1178</v>
      </c>
      <c r="K63" s="360">
        <v>93459769</v>
      </c>
      <c r="L63" s="360" t="s">
        <v>1179</v>
      </c>
      <c r="M63" s="360">
        <v>93058507</v>
      </c>
      <c r="N63" s="360">
        <v>2</v>
      </c>
      <c r="O63" s="360">
        <v>22</v>
      </c>
    </row>
    <row r="64" spans="2:15" s="9" customFormat="1" ht="15" x14ac:dyDescent="0.25">
      <c r="B64" s="204" t="s">
        <v>0</v>
      </c>
      <c r="C64" s="204" t="s">
        <v>495</v>
      </c>
      <c r="D64" s="204"/>
      <c r="E64" s="205">
        <v>11</v>
      </c>
      <c r="F64" s="320" t="s">
        <v>1096</v>
      </c>
      <c r="G64" s="257" t="s">
        <v>922</v>
      </c>
      <c r="H64" s="257" t="s">
        <v>1097</v>
      </c>
      <c r="I64" s="257" t="s">
        <v>1098</v>
      </c>
      <c r="J64" s="257" t="s">
        <v>1099</v>
      </c>
      <c r="K64" s="257">
        <v>90250088</v>
      </c>
      <c r="L64" s="257"/>
      <c r="M64" s="257"/>
      <c r="N64" s="257">
        <v>1</v>
      </c>
      <c r="O64" s="257">
        <v>7</v>
      </c>
    </row>
    <row r="65" spans="2:15" s="9" customFormat="1" ht="15" x14ac:dyDescent="0.25">
      <c r="B65" s="204" t="s">
        <v>0</v>
      </c>
      <c r="C65" s="204" t="s">
        <v>496</v>
      </c>
      <c r="D65" s="204"/>
      <c r="E65" s="205">
        <v>11</v>
      </c>
      <c r="F65" s="320" t="s">
        <v>1096</v>
      </c>
      <c r="G65" s="257" t="s">
        <v>922</v>
      </c>
      <c r="H65" s="257" t="s">
        <v>1097</v>
      </c>
      <c r="I65" s="257" t="s">
        <v>1098</v>
      </c>
      <c r="J65" s="257" t="s">
        <v>1099</v>
      </c>
      <c r="K65" s="257">
        <v>90250088</v>
      </c>
      <c r="L65" s="257"/>
      <c r="M65" s="257"/>
      <c r="N65" s="257"/>
      <c r="O65" s="257">
        <v>7</v>
      </c>
    </row>
    <row r="66" spans="2:15" s="9" customFormat="1" ht="15" x14ac:dyDescent="0.25">
      <c r="B66" s="199" t="s">
        <v>0</v>
      </c>
      <c r="C66" s="199" t="s">
        <v>493</v>
      </c>
      <c r="D66" s="199"/>
      <c r="E66" s="200">
        <v>14</v>
      </c>
      <c r="F66" s="320" t="s">
        <v>730</v>
      </c>
      <c r="G66" s="257" t="s">
        <v>385</v>
      </c>
      <c r="H66" s="257" t="s">
        <v>1005</v>
      </c>
      <c r="I66" s="257" t="s">
        <v>732</v>
      </c>
      <c r="J66" s="257" t="s">
        <v>733</v>
      </c>
      <c r="K66" s="257">
        <v>99451810</v>
      </c>
      <c r="L66" s="257"/>
      <c r="M66" s="257"/>
      <c r="N66" s="257">
        <v>1</v>
      </c>
      <c r="O66" s="257">
        <v>13</v>
      </c>
    </row>
    <row r="67" spans="2:15" s="9" customFormat="1" ht="15" x14ac:dyDescent="0.25">
      <c r="B67" s="199" t="s">
        <v>20</v>
      </c>
      <c r="C67" s="199" t="s">
        <v>32</v>
      </c>
      <c r="D67" s="199">
        <v>61</v>
      </c>
      <c r="E67" s="200">
        <v>18</v>
      </c>
      <c r="F67" s="320" t="s">
        <v>711</v>
      </c>
      <c r="G67" s="257" t="s">
        <v>921</v>
      </c>
      <c r="H67" s="257" t="s">
        <v>1108</v>
      </c>
      <c r="I67" s="257" t="s">
        <v>1109</v>
      </c>
      <c r="J67" s="257" t="s">
        <v>1110</v>
      </c>
      <c r="K67" s="257">
        <v>47269762</v>
      </c>
      <c r="L67" s="257"/>
      <c r="M67" s="257"/>
      <c r="N67" s="257">
        <v>1</v>
      </c>
      <c r="O67" s="257">
        <v>19</v>
      </c>
    </row>
    <row r="68" spans="2:15" s="112" customFormat="1" ht="12.75" customHeight="1" x14ac:dyDescent="0.25">
      <c r="B68" s="199" t="s">
        <v>20</v>
      </c>
      <c r="C68" s="199" t="s">
        <v>23</v>
      </c>
      <c r="D68" s="199">
        <v>62</v>
      </c>
      <c r="E68" s="200">
        <v>18</v>
      </c>
      <c r="F68" s="320" t="s">
        <v>711</v>
      </c>
      <c r="G68" s="257" t="s">
        <v>386</v>
      </c>
      <c r="H68" s="257" t="s">
        <v>1111</v>
      </c>
      <c r="I68" s="257" t="s">
        <v>1112</v>
      </c>
      <c r="J68" s="257" t="s">
        <v>1113</v>
      </c>
      <c r="K68" s="257">
        <v>48215491</v>
      </c>
      <c r="L68" s="257"/>
      <c r="M68" s="257"/>
      <c r="N68" s="257">
        <v>1</v>
      </c>
      <c r="O68" s="257">
        <v>17</v>
      </c>
    </row>
    <row r="69" spans="2:15" s="112" customFormat="1" ht="12.75" customHeight="1" x14ac:dyDescent="0.25">
      <c r="B69" s="199" t="s">
        <v>0</v>
      </c>
      <c r="C69" s="199" t="s">
        <v>501</v>
      </c>
      <c r="D69" s="199"/>
      <c r="E69" s="200">
        <v>10</v>
      </c>
      <c r="F69" s="320" t="s">
        <v>175</v>
      </c>
      <c r="G69" s="257" t="s">
        <v>1118</v>
      </c>
      <c r="H69" s="257" t="s">
        <v>1125</v>
      </c>
      <c r="I69" s="257" t="s">
        <v>1126</v>
      </c>
      <c r="J69" s="257" t="s">
        <v>1127</v>
      </c>
      <c r="K69" s="257">
        <v>45039344</v>
      </c>
      <c r="L69" s="257"/>
      <c r="M69" s="257"/>
      <c r="N69" s="257">
        <v>1</v>
      </c>
      <c r="O69" s="257">
        <v>13</v>
      </c>
    </row>
    <row r="70" spans="2:15" s="11" customFormat="1" ht="15" x14ac:dyDescent="0.25">
      <c r="B70" s="199" t="s">
        <v>20</v>
      </c>
      <c r="C70" s="199" t="s">
        <v>229</v>
      </c>
      <c r="D70" s="199">
        <v>63</v>
      </c>
      <c r="E70" s="200">
        <v>18</v>
      </c>
      <c r="F70" s="320" t="s">
        <v>175</v>
      </c>
      <c r="G70" s="361" t="s">
        <v>922</v>
      </c>
      <c r="H70" s="361" t="s">
        <v>1060</v>
      </c>
      <c r="I70" s="361" t="s">
        <v>1061</v>
      </c>
      <c r="J70" s="361" t="s">
        <v>1062</v>
      </c>
      <c r="K70" s="361">
        <v>98612740</v>
      </c>
      <c r="L70" s="361" t="s">
        <v>1063</v>
      </c>
      <c r="M70" s="361">
        <v>90079994</v>
      </c>
      <c r="N70" s="361">
        <v>1</v>
      </c>
      <c r="O70" s="361">
        <v>17</v>
      </c>
    </row>
    <row r="71" spans="2:15" s="11" customFormat="1" ht="15" x14ac:dyDescent="0.25">
      <c r="B71" s="199" t="s">
        <v>907</v>
      </c>
      <c r="C71" s="199" t="s">
        <v>908</v>
      </c>
      <c r="D71" s="199" t="s">
        <v>909</v>
      </c>
      <c r="E71" s="200">
        <v>35</v>
      </c>
      <c r="F71" s="320" t="s">
        <v>175</v>
      </c>
      <c r="G71" s="362" t="s">
        <v>1153</v>
      </c>
      <c r="H71" s="257" t="s">
        <v>1150</v>
      </c>
      <c r="I71" s="362" t="s">
        <v>1154</v>
      </c>
      <c r="J71" s="257" t="s">
        <v>1151</v>
      </c>
      <c r="K71" s="257">
        <v>95243200</v>
      </c>
      <c r="L71" s="257" t="s">
        <v>1152</v>
      </c>
      <c r="M71" s="257">
        <v>99214505</v>
      </c>
      <c r="N71" s="257">
        <v>2</v>
      </c>
      <c r="O71" s="257">
        <v>34</v>
      </c>
    </row>
    <row r="72" spans="2:15" s="11" customFormat="1" ht="15" x14ac:dyDescent="0.25">
      <c r="B72" s="199" t="s">
        <v>0</v>
      </c>
      <c r="C72" s="199" t="s">
        <v>503</v>
      </c>
      <c r="D72" s="199"/>
      <c r="E72" s="200">
        <v>10</v>
      </c>
      <c r="F72" s="320" t="s">
        <v>925</v>
      </c>
      <c r="G72" s="257" t="s">
        <v>403</v>
      </c>
      <c r="H72" s="257" t="s">
        <v>1128</v>
      </c>
      <c r="I72" s="257" t="s">
        <v>1129</v>
      </c>
      <c r="J72" s="257" t="s">
        <v>1130</v>
      </c>
      <c r="K72" s="257">
        <v>91578958</v>
      </c>
      <c r="L72" s="257" t="s">
        <v>1131</v>
      </c>
      <c r="M72" s="257">
        <v>46410402</v>
      </c>
      <c r="N72" s="257">
        <v>1</v>
      </c>
      <c r="O72" s="257">
        <v>13</v>
      </c>
    </row>
    <row r="73" spans="2:15" s="11" customFormat="1" ht="15" x14ac:dyDescent="0.25">
      <c r="B73" s="199" t="s">
        <v>10</v>
      </c>
      <c r="C73" s="199" t="s">
        <v>219</v>
      </c>
      <c r="D73" s="199"/>
      <c r="E73" s="200">
        <v>18</v>
      </c>
      <c r="F73" s="320" t="s">
        <v>925</v>
      </c>
      <c r="G73" s="257" t="s">
        <v>381</v>
      </c>
      <c r="H73" s="257" t="s">
        <v>962</v>
      </c>
      <c r="I73" s="257" t="s">
        <v>927</v>
      </c>
      <c r="J73" s="257" t="s">
        <v>928</v>
      </c>
      <c r="K73" s="257">
        <v>98243604</v>
      </c>
      <c r="L73" s="257"/>
      <c r="M73" s="257"/>
      <c r="N73" s="257">
        <v>2</v>
      </c>
      <c r="O73" s="257">
        <v>20</v>
      </c>
    </row>
    <row r="74" spans="2:15" s="11" customFormat="1" ht="15" x14ac:dyDescent="0.25">
      <c r="B74" s="199" t="s">
        <v>358</v>
      </c>
      <c r="C74" s="199"/>
      <c r="D74" s="199"/>
      <c r="E74" s="200">
        <v>30</v>
      </c>
      <c r="F74" s="320" t="s">
        <v>925</v>
      </c>
      <c r="G74" s="257" t="s">
        <v>402</v>
      </c>
      <c r="H74" s="257" t="s">
        <v>926</v>
      </c>
      <c r="I74" s="257" t="s">
        <v>927</v>
      </c>
      <c r="J74" s="257" t="s">
        <v>928</v>
      </c>
      <c r="K74" s="257">
        <v>98243604</v>
      </c>
      <c r="L74" s="257"/>
      <c r="M74" s="257"/>
      <c r="N74" s="257">
        <v>3</v>
      </c>
      <c r="O74" s="361">
        <v>25</v>
      </c>
    </row>
    <row r="75" spans="2:15" s="47" customFormat="1" ht="15" hidden="1" x14ac:dyDescent="0.25">
      <c r="B75" s="294" t="s">
        <v>56</v>
      </c>
      <c r="C75" s="294" t="s">
        <v>11</v>
      </c>
      <c r="D75" s="294"/>
      <c r="E75" s="203"/>
      <c r="F75" s="320"/>
      <c r="G75" s="315"/>
      <c r="H75" s="315"/>
      <c r="I75" s="314"/>
      <c r="J75" s="314"/>
      <c r="K75" s="314"/>
      <c r="L75" s="314"/>
      <c r="M75" s="314"/>
      <c r="N75" s="315"/>
      <c r="O75" s="315"/>
    </row>
    <row r="76" spans="2:15" s="47" customFormat="1" ht="15" hidden="1" x14ac:dyDescent="0.25">
      <c r="B76" s="294" t="s">
        <v>56</v>
      </c>
      <c r="C76" s="294" t="s">
        <v>12</v>
      </c>
      <c r="D76" s="294"/>
      <c r="E76" s="203"/>
      <c r="F76" s="320"/>
      <c r="G76" s="315"/>
      <c r="H76" s="315"/>
      <c r="I76" s="314"/>
      <c r="J76" s="314"/>
      <c r="K76" s="314"/>
      <c r="L76" s="314"/>
      <c r="M76" s="314"/>
      <c r="N76" s="315"/>
      <c r="O76" s="315"/>
    </row>
    <row r="77" spans="2:15" s="47" customFormat="1" ht="15" hidden="1" x14ac:dyDescent="0.25">
      <c r="B77" s="294" t="s">
        <v>56</v>
      </c>
      <c r="C77" s="294" t="s">
        <v>13</v>
      </c>
      <c r="D77" s="294"/>
      <c r="E77" s="203"/>
      <c r="F77" s="320"/>
      <c r="G77" s="315"/>
      <c r="H77" s="315"/>
      <c r="I77" s="314"/>
      <c r="J77" s="314"/>
      <c r="K77" s="314"/>
      <c r="L77" s="314"/>
      <c r="M77" s="314"/>
      <c r="N77" s="315"/>
      <c r="O77" s="315"/>
    </row>
    <row r="78" spans="2:15" s="47" customFormat="1" ht="15" x14ac:dyDescent="0.25">
      <c r="B78" s="199" t="s">
        <v>919</v>
      </c>
      <c r="C78" s="199"/>
      <c r="D78" s="199"/>
      <c r="E78" s="200">
        <v>30</v>
      </c>
      <c r="F78" s="320" t="s">
        <v>1064</v>
      </c>
      <c r="G78" s="362" t="s">
        <v>1068</v>
      </c>
      <c r="H78" s="257" t="s">
        <v>1065</v>
      </c>
      <c r="I78" s="362" t="s">
        <v>1069</v>
      </c>
      <c r="J78" s="257" t="s">
        <v>1066</v>
      </c>
      <c r="K78" s="257">
        <v>92828534</v>
      </c>
      <c r="L78" s="257" t="s">
        <v>1067</v>
      </c>
      <c r="M78" s="257">
        <v>99005392</v>
      </c>
      <c r="N78" s="257">
        <v>3</v>
      </c>
      <c r="O78" s="257">
        <v>33</v>
      </c>
    </row>
    <row r="79" spans="2:15" s="9" customFormat="1" ht="15" x14ac:dyDescent="0.25">
      <c r="B79" s="199" t="s">
        <v>20</v>
      </c>
      <c r="C79" s="199" t="s">
        <v>552</v>
      </c>
      <c r="D79" s="199">
        <v>104</v>
      </c>
      <c r="E79" s="200">
        <v>25</v>
      </c>
      <c r="F79" s="320" t="s">
        <v>706</v>
      </c>
      <c r="G79" s="360" t="s">
        <v>990</v>
      </c>
      <c r="H79" s="360" t="s">
        <v>1078</v>
      </c>
      <c r="I79" s="360" t="s">
        <v>1080</v>
      </c>
      <c r="J79" s="360" t="s">
        <v>1079</v>
      </c>
      <c r="K79" s="360">
        <v>99224413</v>
      </c>
      <c r="L79" s="360"/>
      <c r="M79" s="360"/>
      <c r="N79" s="360">
        <v>2</v>
      </c>
      <c r="O79" s="360">
        <v>29</v>
      </c>
    </row>
    <row r="80" spans="2:15" s="47" customFormat="1" ht="15" hidden="1" x14ac:dyDescent="0.25">
      <c r="B80" s="294" t="s">
        <v>45</v>
      </c>
      <c r="C80" s="294" t="s">
        <v>9</v>
      </c>
      <c r="D80" s="294"/>
      <c r="E80" s="203"/>
      <c r="F80" s="320"/>
      <c r="G80" s="315"/>
      <c r="H80" s="315"/>
      <c r="I80" s="314"/>
      <c r="J80" s="314"/>
      <c r="K80" s="314"/>
      <c r="L80" s="314"/>
      <c r="M80" s="314"/>
      <c r="N80" s="315"/>
      <c r="O80" s="315"/>
    </row>
    <row r="81" spans="2:15" s="47" customFormat="1" ht="15" hidden="1" x14ac:dyDescent="0.25">
      <c r="B81" s="294" t="s">
        <v>45</v>
      </c>
      <c r="C81" s="294" t="s">
        <v>46</v>
      </c>
      <c r="D81" s="294"/>
      <c r="E81" s="203"/>
      <c r="F81" s="320"/>
      <c r="G81" s="315"/>
      <c r="H81" s="315"/>
      <c r="I81" s="314"/>
      <c r="J81" s="314"/>
      <c r="K81" s="314"/>
      <c r="L81" s="314"/>
      <c r="M81" s="314"/>
      <c r="N81" s="315"/>
      <c r="O81" s="315"/>
    </row>
    <row r="82" spans="2:15" s="9" customFormat="1" ht="15" x14ac:dyDescent="0.25">
      <c r="B82" s="199" t="s">
        <v>907</v>
      </c>
      <c r="C82" s="199" t="s">
        <v>912</v>
      </c>
      <c r="D82" s="199" t="s">
        <v>913</v>
      </c>
      <c r="E82" s="200">
        <v>12</v>
      </c>
      <c r="F82" s="320" t="s">
        <v>1170</v>
      </c>
      <c r="G82" s="257" t="s">
        <v>1141</v>
      </c>
      <c r="H82" s="257" t="s">
        <v>1171</v>
      </c>
      <c r="I82" s="257" t="s">
        <v>1172</v>
      </c>
      <c r="J82" s="257" t="s">
        <v>1173</v>
      </c>
      <c r="K82" s="257">
        <v>92010076</v>
      </c>
      <c r="L82" s="257" t="s">
        <v>1174</v>
      </c>
      <c r="M82" s="257">
        <v>46624894</v>
      </c>
      <c r="N82" s="257">
        <v>1</v>
      </c>
      <c r="O82" s="257">
        <v>13</v>
      </c>
    </row>
    <row r="83" spans="2:15" ht="15" x14ac:dyDescent="0.25">
      <c r="B83" s="45" t="s">
        <v>1181</v>
      </c>
    </row>
    <row r="84" spans="2:15" ht="21" customHeight="1" x14ac:dyDescent="0.25">
      <c r="C84" s="10" t="s">
        <v>1183</v>
      </c>
    </row>
    <row r="85" spans="2:15" ht="21" customHeight="1" x14ac:dyDescent="0.25">
      <c r="F85" s="367"/>
      <c r="G85" s="367"/>
      <c r="H85" s="367">
        <v>45215437</v>
      </c>
    </row>
    <row r="87" spans="2:15" ht="21" customHeight="1" x14ac:dyDescent="0.25">
      <c r="C87" s="367"/>
      <c r="D87" s="367" t="s">
        <v>1184</v>
      </c>
      <c r="E87" s="367">
        <v>45215437</v>
      </c>
      <c r="I87" s="367"/>
      <c r="J87" s="367" t="s">
        <v>1184</v>
      </c>
      <c r="K87" s="367">
        <v>45215437</v>
      </c>
    </row>
  </sheetData>
  <printOptions horizontalCentered="1"/>
  <pageMargins left="0.23622047244094491" right="0.23622047244094491" top="0.22" bottom="0.47" header="0.9055118110236221" footer="0.15748031496062992"/>
  <pageSetup paperSize="9" scale="43" firstPageNumber="0" fitToHeight="0" orientation="portrait" copies="4" r:id="rId1"/>
  <headerFooter alignWithMargins="0">
    <oddFooter>&amp;C&amp;"c,Regular"&amp;8&amp;P av &amp;N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Microsoft Excel</Application>
  <DocSecurity>0</DocSecurity>
  <ScaleCrop>false</ScaleCrop>
  <HeadingPairs>
    <vt:vector size="4" baseType="variant">
      <vt:variant>
        <vt:lpstr>Regneark</vt:lpstr>
      </vt:variant>
      <vt:variant>
        <vt:i4>22</vt:i4>
      </vt:variant>
      <vt:variant>
        <vt:lpstr>Navngitte områder</vt:lpstr>
      </vt:variant>
      <vt:variant>
        <vt:i4>22</vt:i4>
      </vt:variant>
    </vt:vector>
  </HeadingPairs>
  <TitlesOfParts>
    <vt:vector size="44" baseType="lpstr">
      <vt:lpstr>Overnatting</vt:lpstr>
      <vt:lpstr>2018</vt:lpstr>
      <vt:lpstr>2017</vt:lpstr>
      <vt:lpstr>2016</vt:lpstr>
      <vt:lpstr>PDF 22 mai 2017</vt:lpstr>
      <vt:lpstr>2015</vt:lpstr>
      <vt:lpstr>PDF 28 mai</vt:lpstr>
      <vt:lpstr>Skilt U</vt:lpstr>
      <vt:lpstr>Skilt Sportsh</vt:lpstr>
      <vt:lpstr>Skilt Vid</vt:lpstr>
      <vt:lpstr>Skilt Sande</vt:lpstr>
      <vt:lpstr>Skilt Tredal</vt:lpstr>
      <vt:lpstr>Skilt Løy</vt:lpstr>
      <vt:lpstr>Skilt Grøa</vt:lpstr>
      <vt:lpstr>Skilt Ålvundeid</vt:lpstr>
      <vt:lpstr>Øksendal</vt:lpstr>
      <vt:lpstr>Ark1</vt:lpstr>
      <vt:lpstr>11mai</vt:lpstr>
      <vt:lpstr>Kart VGS</vt:lpstr>
      <vt:lpstr>Brannprotokoll</vt:lpstr>
      <vt:lpstr>Ark6</vt:lpstr>
      <vt:lpstr>Overnatting (2)</vt:lpstr>
      <vt:lpstr>'11mai'!Print_Area</vt:lpstr>
      <vt:lpstr>'2015'!Print_Area</vt:lpstr>
      <vt:lpstr>'2016'!Print_Area</vt:lpstr>
      <vt:lpstr>'2017'!Print_Area</vt:lpstr>
      <vt:lpstr>'2018'!Print_Area</vt:lpstr>
      <vt:lpstr>Overnatting!Print_Area</vt:lpstr>
      <vt:lpstr>'Overnatting (2)'!Print_Area</vt:lpstr>
      <vt:lpstr>'PDF 22 mai 2017'!Print_Area</vt:lpstr>
      <vt:lpstr>'PDF 28 mai'!Print_Area</vt:lpstr>
      <vt:lpstr>'Skilt Ålvundeid'!Print_Area</vt:lpstr>
      <vt:lpstr>'Skilt Sande'!Print_Area</vt:lpstr>
      <vt:lpstr>'Skilt Tredal'!Print_Area</vt:lpstr>
      <vt:lpstr>'Skilt Vid'!Print_Area</vt:lpstr>
      <vt:lpstr>'11mai'!Print_Titles</vt:lpstr>
      <vt:lpstr>'2015'!Print_Titles</vt:lpstr>
      <vt:lpstr>'2016'!Print_Titles</vt:lpstr>
      <vt:lpstr>'2017'!Print_Titles</vt:lpstr>
      <vt:lpstr>'2018'!Print_Titles</vt:lpstr>
      <vt:lpstr>Overnatting!Print_Titles</vt:lpstr>
      <vt:lpstr>'Overnatting (2)'!Print_Titles</vt:lpstr>
      <vt:lpstr>'PDF 22 mai 2017'!Print_Titles</vt:lpstr>
      <vt:lpstr>'PDF 28 mai'!Print_Titles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Roger Furu</dc:creator>
  <cp:lastModifiedBy>Roger Furu</cp:lastModifiedBy>
  <cp:revision>1</cp:revision>
  <cp:lastPrinted>2019-05-22T15:09:44Z</cp:lastPrinted>
  <dcterms:created xsi:type="dcterms:W3CDTF">2002-04-25T16:20:36Z</dcterms:created>
  <dcterms:modified xsi:type="dcterms:W3CDTF">2019-05-22T15:15:09Z</dcterms:modified>
</cp:coreProperties>
</file>