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evada\Documents\Lenovo430S\Alpinligaen\Årsmøte 2019\"/>
    </mc:Choice>
  </mc:AlternateContent>
  <xr:revisionPtr revIDLastSave="0" documentId="8_{7BF7942B-791B-486B-852D-3910B426D5C8}" xr6:coauthVersionLast="41" xr6:coauthVersionMax="41" xr10:uidLastSave="{00000000-0000-0000-0000-000000000000}"/>
  <bookViews>
    <workbookView xWindow="10" yWindow="10" windowWidth="19180" windowHeight="10180" tabRatio="773" xr2:uid="{00000000-000D-0000-FFFF-FFFF00000000}"/>
  </bookViews>
  <sheets>
    <sheet name="Regnskap 2018" sheetId="31" r:id="rId1"/>
    <sheet name="Regnskap 2017" sheetId="30" r:id="rId2"/>
  </sheets>
  <definedNames>
    <definedName name="Addo_DocID" comment="AddoOAS">"26c087dc-91b2-4778-95ae-af65777ae562"</definedName>
    <definedName name="Addo_Today">43542</definedName>
    <definedName name="_xlnm.Print_Titles" localSheetId="1">'Regnskap 2017'!$11:$12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65" i="31" l="1"/>
  <c r="Q65" i="31"/>
  <c r="P65" i="31"/>
  <c r="O65" i="31"/>
  <c r="N65" i="31"/>
  <c r="M65" i="31"/>
  <c r="L65" i="31"/>
  <c r="K65" i="31"/>
  <c r="J65" i="31"/>
  <c r="D67" i="31" s="1"/>
  <c r="I65" i="31"/>
  <c r="H65" i="31"/>
  <c r="G65" i="31"/>
  <c r="F65" i="31"/>
  <c r="E65" i="31"/>
  <c r="D8" i="31"/>
  <c r="D9" i="31" s="1"/>
  <c r="D10" i="31" s="1"/>
  <c r="D11" i="31" s="1"/>
  <c r="D12" i="31" s="1"/>
  <c r="D13" i="31" s="1"/>
  <c r="D14" i="31" s="1"/>
  <c r="D15" i="31" s="1"/>
  <c r="D16" i="31" s="1"/>
  <c r="D17" i="31" s="1"/>
  <c r="D18" i="31" s="1"/>
  <c r="D19" i="31" s="1"/>
  <c r="D20" i="31" s="1"/>
  <c r="D21" i="31" s="1"/>
  <c r="D22" i="31" s="1"/>
  <c r="D23" i="31" s="1"/>
  <c r="D24" i="31" s="1"/>
  <c r="D25" i="31" s="1"/>
  <c r="D26" i="31" s="1"/>
  <c r="D27" i="31" s="1"/>
  <c r="D28" i="31" s="1"/>
  <c r="D29" i="31" s="1"/>
  <c r="D30" i="31" s="1"/>
  <c r="D31" i="31" s="1"/>
  <c r="D32" i="31" s="1"/>
  <c r="D33" i="31" s="1"/>
  <c r="D34" i="31" s="1"/>
  <c r="D35" i="31" s="1"/>
  <c r="D36" i="31" s="1"/>
  <c r="D37" i="31" s="1"/>
  <c r="D38" i="31" s="1"/>
  <c r="D39" i="31" s="1"/>
  <c r="D40" i="31" s="1"/>
  <c r="D41" i="31" s="1"/>
  <c r="D42" i="31" s="1"/>
  <c r="D43" i="31" s="1"/>
  <c r="D44" i="31" s="1"/>
  <c r="D45" i="31" s="1"/>
  <c r="D46" i="31" s="1"/>
  <c r="D47" i="31" s="1"/>
  <c r="D48" i="31" s="1"/>
  <c r="D49" i="31" s="1"/>
  <c r="D50" i="31" s="1"/>
  <c r="D51" i="31" s="1"/>
  <c r="D52" i="31" s="1"/>
  <c r="D53" i="31" s="1"/>
  <c r="D54" i="31" s="1"/>
  <c r="D55" i="31" s="1"/>
  <c r="D56" i="31" s="1"/>
  <c r="D57" i="31" s="1"/>
  <c r="D58" i="31" s="1"/>
  <c r="D59" i="31" s="1"/>
  <c r="D60" i="31" s="1"/>
  <c r="D61" i="31" s="1"/>
  <c r="D62" i="31" s="1"/>
  <c r="D63" i="31" s="1"/>
  <c r="D64" i="31" s="1"/>
  <c r="D65" i="31" s="1"/>
  <c r="D66" i="31" s="1"/>
  <c r="F76" i="30" l="1"/>
  <c r="G76" i="30"/>
  <c r="H76" i="30"/>
  <c r="I76" i="30"/>
  <c r="J76" i="30"/>
  <c r="D78" i="30" s="1"/>
  <c r="K76" i="30"/>
  <c r="L76" i="30"/>
  <c r="M76" i="30"/>
  <c r="N76" i="30"/>
  <c r="O76" i="30"/>
  <c r="P76" i="30"/>
  <c r="Q76" i="30"/>
  <c r="E76" i="30"/>
  <c r="D14" i="30"/>
  <c r="D15" i="30" s="1"/>
  <c r="D16" i="30" s="1"/>
  <c r="D17" i="30" s="1"/>
  <c r="D18" i="30" s="1"/>
  <c r="D19" i="30" s="1"/>
  <c r="D20" i="30" s="1"/>
  <c r="D21" i="30" s="1"/>
  <c r="D22" i="30" s="1"/>
  <c r="D23" i="30" s="1"/>
  <c r="D24" i="30" s="1"/>
  <c r="D25" i="30" s="1"/>
  <c r="D26" i="30" s="1"/>
  <c r="D27" i="30" s="1"/>
  <c r="D28" i="30" s="1"/>
  <c r="D29" i="30" s="1"/>
  <c r="D30" i="30" s="1"/>
  <c r="D31" i="30" s="1"/>
  <c r="D32" i="30" s="1"/>
  <c r="D33" i="30" s="1"/>
  <c r="D34" i="30" s="1"/>
  <c r="D35" i="30" s="1"/>
  <c r="D36" i="30" s="1"/>
  <c r="D37" i="30" s="1"/>
  <c r="D38" i="30" s="1"/>
  <c r="D39" i="30" s="1"/>
  <c r="D40" i="30" s="1"/>
  <c r="D41" i="30" s="1"/>
  <c r="D42" i="30" s="1"/>
  <c r="D43" i="30" s="1"/>
  <c r="D44" i="30" s="1"/>
  <c r="D45" i="30" s="1"/>
  <c r="D46" i="30" s="1"/>
  <c r="D47" i="30" s="1"/>
  <c r="D48" i="30" s="1"/>
  <c r="D49" i="30" s="1"/>
  <c r="D50" i="30" s="1"/>
  <c r="D51" i="30" s="1"/>
  <c r="D52" i="30" s="1"/>
  <c r="D53" i="30" s="1"/>
  <c r="D54" i="30" l="1"/>
  <c r="D55" i="30" s="1"/>
  <c r="D56" i="30" s="1"/>
  <c r="D57" i="30" s="1"/>
  <c r="D58" i="30" s="1"/>
  <c r="D59" i="30" s="1"/>
  <c r="D60" i="30" s="1"/>
  <c r="D61" i="30" s="1"/>
  <c r="D62" i="30" s="1"/>
  <c r="D63" i="30" s="1"/>
  <c r="D64" i="30" s="1"/>
  <c r="D65" i="30" s="1"/>
  <c r="D66" i="30" s="1"/>
  <c r="D67" i="30" s="1"/>
  <c r="D68" i="30" s="1"/>
  <c r="D69" i="30" s="1"/>
  <c r="D70" i="30" s="1"/>
  <c r="D71" i="30" s="1"/>
  <c r="D72" i="30" s="1"/>
  <c r="D73" i="30" s="1"/>
  <c r="D74" i="30" s="1"/>
  <c r="D76" i="30" s="1"/>
</calcChain>
</file>

<file path=xl/sharedStrings.xml><?xml version="1.0" encoding="utf-8"?>
<sst xmlns="http://schemas.openxmlformats.org/spreadsheetml/2006/main" count="189" uniqueCount="130">
  <si>
    <t>KASSE</t>
  </si>
  <si>
    <t>BANK</t>
  </si>
  <si>
    <t xml:space="preserve">MEDLEMMER </t>
  </si>
  <si>
    <t>DATO</t>
  </si>
  <si>
    <t>TEKST</t>
  </si>
  <si>
    <t>DEB</t>
  </si>
  <si>
    <t>KRED</t>
  </si>
  <si>
    <t>SALDO</t>
  </si>
  <si>
    <t>SUM</t>
  </si>
  <si>
    <t>DIVERSE</t>
  </si>
  <si>
    <t>Renter</t>
  </si>
  <si>
    <t>SMÅSALG</t>
  </si>
  <si>
    <t>Medl.avgift</t>
  </si>
  <si>
    <t>Antall medlemmer</t>
  </si>
  <si>
    <t>GJELD</t>
  </si>
  <si>
    <t>Norsk Tipping</t>
  </si>
  <si>
    <t>TID/KLOKKER</t>
  </si>
  <si>
    <t>Knut Olberg medlavg</t>
  </si>
  <si>
    <t>Norsk Tipping: Grasrotandelen</t>
  </si>
  <si>
    <t>SSC Networks  Domeneavg</t>
  </si>
  <si>
    <t>Knut Ivar Solhjem medlemsavg</t>
  </si>
  <si>
    <t>Henning Olberg medlemsavg</t>
  </si>
  <si>
    <t>Jon Olav Holan medlemsavg</t>
  </si>
  <si>
    <t>Arnt Erik Ophus medlemsavg</t>
  </si>
  <si>
    <t>Morten Moslet medlemsavg</t>
  </si>
  <si>
    <t>Kjell Jomar Lyng medlemsavg</t>
  </si>
  <si>
    <t>Ronny Skarpnes medlemsavg</t>
  </si>
  <si>
    <t>Lauris Anzons medlemsavg</t>
  </si>
  <si>
    <t>Nils Inge Holmeset medlemsavg</t>
  </si>
  <si>
    <t>Endre Gilstad medlemsavg</t>
  </si>
  <si>
    <t>Knut Einar Larsen medlemsavg</t>
  </si>
  <si>
    <t>Per Ivar Hals medlemsavg</t>
  </si>
  <si>
    <t>Mats Garmo medlemsavg</t>
  </si>
  <si>
    <t>Rune Børsting medlemsavg</t>
  </si>
  <si>
    <t>Oddbjørn Dahlø medlemsavg</t>
  </si>
  <si>
    <t>Christian Wiig medlemsavg</t>
  </si>
  <si>
    <t>Kirsten Krog medlemsavg</t>
  </si>
  <si>
    <t>Jori Dørum medlemsavg</t>
  </si>
  <si>
    <t>Steinar Roald medlemsavg</t>
  </si>
  <si>
    <t>Erik Lykke medlemsavg</t>
  </si>
  <si>
    <t>Bjørn Brandt medlemsavg</t>
  </si>
  <si>
    <t>John Langø medlemsavg</t>
  </si>
  <si>
    <t>Richard Nielsen medlemsavg</t>
  </si>
  <si>
    <t>Lars Gjedebo medlemsavg</t>
  </si>
  <si>
    <t>Erik Møbius medlemsavg</t>
  </si>
  <si>
    <t>Torbjørn Opland medlemsavg</t>
  </si>
  <si>
    <t>Lars Otto Berg medlemsavg</t>
  </si>
  <si>
    <t>Lars Inge Graabak medlemsavg</t>
  </si>
  <si>
    <t>Tor Erik Larsen medlemsavg</t>
  </si>
  <si>
    <t>Bjørn Fische medlemsavg</t>
  </si>
  <si>
    <t>Ingar Hynne medlemsavg</t>
  </si>
  <si>
    <t>Stig Rolstadaas medlemsavg</t>
  </si>
  <si>
    <t>Morten Stene medlemsavg</t>
  </si>
  <si>
    <t>Johan Peter Lefstad medlemsavg</t>
  </si>
  <si>
    <t>Tore Chr. Holm medlemsavg</t>
  </si>
  <si>
    <t>Svein Anda medlemsavg</t>
  </si>
  <si>
    <t>Odd Steinar Midtskog medlemsavg</t>
  </si>
  <si>
    <t>Jostein Brudeli medlemsavg</t>
  </si>
  <si>
    <t>Fredrik Næs medlemsavg</t>
  </si>
  <si>
    <t>Marco Caronte medlemsavg</t>
  </si>
  <si>
    <t>Arne Julius Maske medlemsavg</t>
  </si>
  <si>
    <t>Vibeke Fische medlemsavg</t>
  </si>
  <si>
    <t>B-stedt of Norway (porter)</t>
  </si>
  <si>
    <t>Premiesenteret (Premier Alpliga Cup)</t>
  </si>
  <si>
    <t>Holm i Veiten (Gensere Alpliga Cup)</t>
  </si>
  <si>
    <t>Albert Strand medlemsavg</t>
  </si>
  <si>
    <t>Erik Fische medlemsavg</t>
  </si>
  <si>
    <t>Petter Wavold medlemsavg</t>
  </si>
  <si>
    <t>Oddbjørn Dahlø (Krans til Odd Steinar)</t>
  </si>
  <si>
    <t>Ny Media, (drift av hjemmeside)</t>
  </si>
  <si>
    <t>Oddbjørn Dahlø ( Krans Bjørn )</t>
  </si>
  <si>
    <t>Spk Freidig (Tilskudd Midtlia. Ref styremøte)</t>
  </si>
  <si>
    <t>Norges Idrettsforbund (moms komp 2016)</t>
  </si>
  <si>
    <t>Bl</t>
  </si>
  <si>
    <t>Jon Olav Holan medlavg</t>
  </si>
  <si>
    <t>Oddbjørn Dahlø medlavg</t>
  </si>
  <si>
    <t>Henning Olberg medlavg</t>
  </si>
  <si>
    <t>Richard Nielsen medlavg</t>
  </si>
  <si>
    <t>Nils Inge Holmeseth medlavg</t>
  </si>
  <si>
    <t>Knut Einar Larsen medlavg</t>
  </si>
  <si>
    <t>Torbjørn Opland medlavg</t>
  </si>
  <si>
    <t>Morten Moslet medlavg</t>
  </si>
  <si>
    <t>Kjell Jomar Lyng medlavg</t>
  </si>
  <si>
    <t>Lars Otto Berg medlavg</t>
  </si>
  <si>
    <t>Lauris Anzon medlavg</t>
  </si>
  <si>
    <t>Albert Strand medlavg</t>
  </si>
  <si>
    <t>Tore Chr Holm medlavg</t>
  </si>
  <si>
    <t>Bjørn Brandt medlavg</t>
  </si>
  <si>
    <t>Jori Dørum medlavg</t>
  </si>
  <si>
    <t>Christian Wiig medlavg</t>
  </si>
  <si>
    <t>Tor Inge Stallvik medlavg</t>
  </si>
  <si>
    <t>Marco Caronte medlavg</t>
  </si>
  <si>
    <t>Stig Rolstadaas medlavg</t>
  </si>
  <si>
    <t>Lars Gjedebo medlavg</t>
  </si>
  <si>
    <t>Morten Stene medlavg</t>
  </si>
  <si>
    <t>Bjørn Åge Berntsen medlavg</t>
  </si>
  <si>
    <t>Johan Fredrik Næs medlavg</t>
  </si>
  <si>
    <t>Sg Finans  drift av nettside</t>
  </si>
  <si>
    <t>Mats Garmo medlavg</t>
  </si>
  <si>
    <t>Ketil Aagesen medlavg</t>
  </si>
  <si>
    <t>Johan Peter Lefstad medlavg</t>
  </si>
  <si>
    <t xml:space="preserve">Roger Sandven medlavg </t>
  </si>
  <si>
    <t>Jostein Brudeli medlavg</t>
  </si>
  <si>
    <t>John Langø medlavg</t>
  </si>
  <si>
    <t>Jakob Dahlø medlavg</t>
  </si>
  <si>
    <t>Erik Møbius medlavg</t>
  </si>
  <si>
    <t>Arnt Erik Ophus medlavg</t>
  </si>
  <si>
    <t>Ida Louise Kvissel medlavg</t>
  </si>
  <si>
    <t>Geir Fische medlavg</t>
  </si>
  <si>
    <t>Erik Fische medlavg</t>
  </si>
  <si>
    <t>Tor Arne Falkanger medlavg</t>
  </si>
  <si>
    <t>Kontor&amp;Profilering Alp.liga Cup gensere</t>
  </si>
  <si>
    <t>Ssc Networks Norge domeneavg.</t>
  </si>
  <si>
    <t>Premiesenteret Alplig Cup pokaler</t>
  </si>
  <si>
    <t>Erik Lykke  medlavg</t>
  </si>
  <si>
    <t xml:space="preserve">Ingar Hynne medlavg </t>
  </si>
  <si>
    <t>Vibeke Fische medlavg</t>
  </si>
  <si>
    <t>Ronny Skarpnes medlavg</t>
  </si>
  <si>
    <t>S-T Skikrets medlemsavgift</t>
  </si>
  <si>
    <t>Oddbjørn Dahlø purregebyr Sg Finans</t>
  </si>
  <si>
    <t>Domeneshop Ny nettside</t>
  </si>
  <si>
    <t xml:space="preserve">Bloc As Idretten online </t>
  </si>
  <si>
    <t>NIF momskompensasjon</t>
  </si>
  <si>
    <t>Kirsten Krogh medlavg</t>
  </si>
  <si>
    <t>REGNSKAP</t>
  </si>
  <si>
    <t>TRONDHJEM ALPINLIGA</t>
  </si>
  <si>
    <t>Endring saldo 2017/2018</t>
  </si>
  <si>
    <t>*)</t>
  </si>
  <si>
    <t>Overført direkte inn på konto, ingen vedlegg. Tilsvarende gjelder også for medlemskontingenten.</t>
  </si>
  <si>
    <t>Medlemsavgift 2018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</si>
</sst>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dd/mm/yy;@"/>
  </numFmts>
  <fonts count="1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12"/>
      <name val="Arial"/>
      <family val="2"/>
    </font>
    <font>
      <sz val="10"/>
      <color indexed="64"/>
      <name val="Verdana"/>
      <family val="2"/>
    </font>
    <font>
      <sz val="11"/>
      <name val="Calibri"/>
      <family val="2"/>
      <scheme val="minor"/>
    </font>
    <font>
      <b/>
      <i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4"/>
      <color rgb="FFFF0000"/>
      <name val="Calibri"/>
      <family val="2"/>
    </font>
    <font>
      <b/>
      <i/>
      <sz val="16"/>
      <color rgb="FF0000FF"/>
      <name val="Calibri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2">
    <xf numFmtId="0" fontId="0" fillId="0" borderId="0" xfId="0"/>
    <xf numFmtId="164" fontId="2" fillId="0" borderId="0" xfId="1"/>
    <xf numFmtId="164" fontId="2" fillId="0" borderId="1" xfId="1" applyBorder="1"/>
    <xf numFmtId="164" fontId="2" fillId="0" borderId="5" xfId="1" applyBorder="1"/>
    <xf numFmtId="164" fontId="1" fillId="3" borderId="7" xfId="1" applyFont="1" applyFill="1" applyBorder="1" applyAlignment="1">
      <alignment horizontal="centerContinuous"/>
    </xf>
    <xf numFmtId="164" fontId="1" fillId="3" borderId="1" xfId="1" applyFont="1" applyFill="1" applyBorder="1" applyAlignment="1">
      <alignment horizontal="centerContinuous"/>
    </xf>
    <xf numFmtId="164" fontId="1" fillId="3" borderId="7" xfId="1" applyFont="1" applyFill="1" applyBorder="1" applyAlignment="1">
      <alignment horizontal="center"/>
    </xf>
    <xf numFmtId="164" fontId="1" fillId="3" borderId="1" xfId="1" applyFont="1" applyFill="1" applyBorder="1" applyAlignment="1">
      <alignment horizontal="center"/>
    </xf>
    <xf numFmtId="165" fontId="2" fillId="0" borderId="0" xfId="1" applyNumberFormat="1"/>
    <xf numFmtId="165" fontId="1" fillId="3" borderId="1" xfId="1" applyNumberFormat="1" applyFont="1" applyFill="1" applyBorder="1" applyAlignment="1">
      <alignment horizontal="centerContinuous"/>
    </xf>
    <xf numFmtId="165" fontId="1" fillId="3" borderId="1" xfId="1" applyNumberFormat="1" applyFont="1" applyFill="1" applyBorder="1" applyAlignment="1">
      <alignment horizontal="center"/>
    </xf>
    <xf numFmtId="165" fontId="2" fillId="0" borderId="1" xfId="1" applyNumberFormat="1" applyBorder="1"/>
    <xf numFmtId="165" fontId="2" fillId="0" borderId="5" xfId="1" applyNumberFormat="1" applyBorder="1"/>
    <xf numFmtId="164" fontId="5" fillId="0" borderId="0" xfId="1" applyFont="1"/>
    <xf numFmtId="164" fontId="0" fillId="0" borderId="0" xfId="1" applyFont="1"/>
    <xf numFmtId="164" fontId="0" fillId="0" borderId="1" xfId="1" applyFont="1" applyBorder="1"/>
    <xf numFmtId="164" fontId="2" fillId="0" borderId="6" xfId="1" applyBorder="1"/>
    <xf numFmtId="165" fontId="2" fillId="0" borderId="6" xfId="1" applyNumberFormat="1" applyBorder="1"/>
    <xf numFmtId="164" fontId="6" fillId="3" borderId="6" xfId="1" applyFont="1" applyFill="1" applyBorder="1" applyAlignment="1">
      <alignment horizontal="center"/>
    </xf>
    <xf numFmtId="164" fontId="5" fillId="0" borderId="0" xfId="1" applyFont="1" applyAlignment="1">
      <alignment horizontal="center"/>
    </xf>
    <xf numFmtId="164" fontId="6" fillId="3" borderId="4" xfId="1" applyFont="1" applyFill="1" applyBorder="1" applyAlignment="1">
      <alignment horizontal="center"/>
    </xf>
    <xf numFmtId="165" fontId="3" fillId="2" borderId="4" xfId="1" applyNumberFormat="1" applyFont="1" applyFill="1" applyBorder="1"/>
    <xf numFmtId="164" fontId="2" fillId="0" borderId="12" xfId="1" applyBorder="1"/>
    <xf numFmtId="165" fontId="0" fillId="0" borderId="1" xfId="1" applyNumberFormat="1" applyFont="1" applyBorder="1"/>
    <xf numFmtId="165" fontId="0" fillId="0" borderId="0" xfId="1" applyNumberFormat="1" applyFont="1"/>
    <xf numFmtId="164" fontId="6" fillId="3" borderId="12" xfId="1" applyFont="1" applyFill="1" applyBorder="1" applyAlignment="1">
      <alignment horizontal="center"/>
    </xf>
    <xf numFmtId="166" fontId="2" fillId="0" borderId="0" xfId="1" applyNumberFormat="1"/>
    <xf numFmtId="166" fontId="1" fillId="3" borderId="1" xfId="1" applyNumberFormat="1" applyFont="1" applyFill="1" applyBorder="1"/>
    <xf numFmtId="166" fontId="2" fillId="0" borderId="1" xfId="1" applyNumberFormat="1" applyBorder="1"/>
    <xf numFmtId="165" fontId="1" fillId="0" borderId="1" xfId="1" applyNumberFormat="1" applyFont="1" applyBorder="1"/>
    <xf numFmtId="165" fontId="3" fillId="2" borderId="2" xfId="1" applyNumberFormat="1" applyFont="1" applyFill="1" applyBorder="1"/>
    <xf numFmtId="165" fontId="1" fillId="3" borderId="1" xfId="1" applyNumberFormat="1" applyFont="1" applyFill="1" applyBorder="1"/>
    <xf numFmtId="165" fontId="3" fillId="0" borderId="1" xfId="1" applyNumberFormat="1" applyFont="1" applyBorder="1"/>
    <xf numFmtId="166" fontId="3" fillId="0" borderId="1" xfId="1" applyNumberFormat="1" applyFont="1" applyBorder="1"/>
    <xf numFmtId="166" fontId="0" fillId="0" borderId="0" xfId="1" applyNumberFormat="1" applyFont="1"/>
    <xf numFmtId="165" fontId="7" fillId="0" borderId="1" xfId="0" applyNumberFormat="1" applyFont="1" applyBorder="1" applyAlignment="1">
      <alignment horizontal="right"/>
    </xf>
    <xf numFmtId="165" fontId="1" fillId="3" borderId="12" xfId="1" applyNumberFormat="1" applyFont="1" applyFill="1" applyBorder="1"/>
    <xf numFmtId="165" fontId="1" fillId="0" borderId="0" xfId="1" applyNumberFormat="1" applyFont="1"/>
    <xf numFmtId="164" fontId="7" fillId="0" borderId="1" xfId="1" applyFont="1" applyBorder="1" applyAlignment="1">
      <alignment horizontal="right"/>
    </xf>
    <xf numFmtId="166" fontId="2" fillId="0" borderId="8" xfId="1" applyNumberFormat="1" applyBorder="1"/>
    <xf numFmtId="165" fontId="2" fillId="0" borderId="7" xfId="1" applyNumberFormat="1" applyBorder="1"/>
    <xf numFmtId="166" fontId="2" fillId="0" borderId="6" xfId="1" applyNumberFormat="1" applyBorder="1"/>
    <xf numFmtId="165" fontId="0" fillId="0" borderId="6" xfId="1" applyNumberFormat="1" applyFont="1" applyBorder="1"/>
    <xf numFmtId="165" fontId="7" fillId="0" borderId="6" xfId="0" applyNumberFormat="1" applyFont="1" applyBorder="1" applyAlignment="1">
      <alignment horizontal="right"/>
    </xf>
    <xf numFmtId="166" fontId="2" fillId="0" borderId="5" xfId="1" applyNumberFormat="1" applyBorder="1"/>
    <xf numFmtId="165" fontId="0" fillId="0" borderId="5" xfId="1" applyNumberFormat="1" applyFont="1" applyBorder="1"/>
    <xf numFmtId="166" fontId="1" fillId="4" borderId="9" xfId="1" applyNumberFormat="1" applyFont="1" applyFill="1" applyBorder="1"/>
    <xf numFmtId="165" fontId="1" fillId="4" borderId="10" xfId="1" applyNumberFormat="1" applyFont="1" applyFill="1" applyBorder="1"/>
    <xf numFmtId="164" fontId="1" fillId="4" borderId="10" xfId="1" applyFont="1" applyFill="1" applyBorder="1"/>
    <xf numFmtId="164" fontId="1" fillId="4" borderId="11" xfId="1" applyFont="1" applyFill="1" applyBorder="1"/>
    <xf numFmtId="164" fontId="7" fillId="0" borderId="7" xfId="1" applyFont="1" applyBorder="1" applyAlignment="1">
      <alignment horizontal="right"/>
    </xf>
    <xf numFmtId="165" fontId="2" fillId="0" borderId="12" xfId="1" applyNumberFormat="1" applyBorder="1"/>
    <xf numFmtId="165" fontId="4" fillId="5" borderId="9" xfId="1" applyNumberFormat="1" applyFont="1" applyFill="1" applyBorder="1"/>
    <xf numFmtId="165" fontId="4" fillId="5" borderId="10" xfId="1" applyNumberFormat="1" applyFont="1" applyFill="1" applyBorder="1"/>
    <xf numFmtId="165" fontId="4" fillId="5" borderId="11" xfId="1" applyNumberFormat="1" applyFont="1" applyFill="1" applyBorder="1"/>
    <xf numFmtId="164" fontId="8" fillId="0" borderId="0" xfId="1" applyFont="1" applyAlignment="1">
      <alignment horizontal="center"/>
    </xf>
    <xf numFmtId="164" fontId="8" fillId="0" borderId="0" xfId="1" applyFont="1"/>
    <xf numFmtId="166" fontId="8" fillId="0" borderId="0" xfId="1" applyNumberFormat="1" applyFont="1"/>
    <xf numFmtId="165" fontId="8" fillId="0" borderId="0" xfId="1" applyNumberFormat="1" applyFont="1"/>
    <xf numFmtId="165" fontId="10" fillId="3" borderId="8" xfId="1" applyNumberFormat="1" applyFont="1" applyFill="1" applyBorder="1" applyAlignment="1">
      <alignment horizontal="center"/>
    </xf>
    <xf numFmtId="165" fontId="10" fillId="3" borderId="1" xfId="1" applyNumberFormat="1" applyFont="1" applyFill="1" applyBorder="1" applyAlignment="1">
      <alignment horizontal="center"/>
    </xf>
    <xf numFmtId="166" fontId="10" fillId="0" borderId="1" xfId="1" applyNumberFormat="1" applyFont="1" applyBorder="1"/>
    <xf numFmtId="165" fontId="10" fillId="0" borderId="1" xfId="1" applyNumberFormat="1" applyFont="1" applyBorder="1"/>
    <xf numFmtId="165" fontId="8" fillId="0" borderId="1" xfId="1" applyNumberFormat="1" applyFont="1" applyBorder="1"/>
    <xf numFmtId="166" fontId="8" fillId="0" borderId="1" xfId="1" applyNumberFormat="1" applyFont="1" applyBorder="1"/>
    <xf numFmtId="164" fontId="8" fillId="0" borderId="1" xfId="1" applyFont="1" applyBorder="1"/>
    <xf numFmtId="0" fontId="12" fillId="0" borderId="0" xfId="0" applyFont="1" applyAlignment="1">
      <alignment horizontal="center" vertical="center" readingOrder="1"/>
    </xf>
    <xf numFmtId="0" fontId="13" fillId="0" borderId="0" xfId="0" applyFont="1" applyAlignment="1">
      <alignment horizontal="center" vertical="center" readingOrder="1"/>
    </xf>
    <xf numFmtId="166" fontId="10" fillId="4" borderId="1" xfId="1" applyNumberFormat="1" applyFont="1" applyFill="1" applyBorder="1"/>
    <xf numFmtId="165" fontId="10" fillId="4" borderId="1" xfId="1" applyNumberFormat="1" applyFont="1" applyFill="1" applyBorder="1"/>
    <xf numFmtId="165" fontId="10" fillId="4" borderId="7" xfId="1" applyNumberFormat="1" applyFont="1" applyFill="1" applyBorder="1" applyAlignment="1">
      <alignment horizontal="centerContinuous"/>
    </xf>
    <xf numFmtId="165" fontId="10" fillId="4" borderId="1" xfId="1" applyNumberFormat="1" applyFont="1" applyFill="1" applyBorder="1" applyAlignment="1">
      <alignment horizontal="centerContinuous"/>
    </xf>
    <xf numFmtId="165" fontId="10" fillId="4" borderId="1" xfId="1" applyNumberFormat="1" applyFont="1" applyFill="1" applyBorder="1" applyAlignment="1">
      <alignment horizontal="center"/>
    </xf>
    <xf numFmtId="165" fontId="10" fillId="0" borderId="0" xfId="1" applyNumberFormat="1" applyFont="1"/>
    <xf numFmtId="165" fontId="8" fillId="0" borderId="3" xfId="1" applyNumberFormat="1" applyFont="1" applyBorder="1"/>
    <xf numFmtId="165" fontId="8" fillId="4" borderId="8" xfId="1" applyNumberFormat="1" applyFont="1" applyFill="1" applyBorder="1"/>
    <xf numFmtId="164" fontId="9" fillId="4" borderId="1" xfId="1" applyFont="1" applyFill="1" applyBorder="1" applyAlignment="1">
      <alignment horizontal="center"/>
    </xf>
    <xf numFmtId="164" fontId="10" fillId="0" borderId="1" xfId="1" applyFont="1" applyBorder="1"/>
    <xf numFmtId="164" fontId="10" fillId="4" borderId="1" xfId="1" applyFont="1" applyFill="1" applyBorder="1"/>
    <xf numFmtId="164" fontId="11" fillId="0" borderId="1" xfId="1" applyFont="1" applyBorder="1" applyAlignment="1">
      <alignment horizontal="right"/>
    </xf>
    <xf numFmtId="165" fontId="8" fillId="0" borderId="1" xfId="1" applyNumberFormat="1" applyFont="1" applyBorder="1" applyAlignment="1">
      <alignment horizontal="right"/>
    </xf>
    <xf numFmtId="165" fontId="14" fillId="0" borderId="0" xfId="1" applyNumberFormat="1" applyFont="1"/>
    <xf numFmtId="165" fontId="14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left"/>
    </xf>
    <xf numFmtId="165" fontId="10" fillId="4" borderId="8" xfId="1" applyNumberFormat="1" applyFont="1" applyFill="1" applyBorder="1" applyAlignment="1">
      <alignment horizontal="center"/>
    </xf>
    <xf numFmtId="165" fontId="10" fillId="4" borderId="7" xfId="1" applyNumberFormat="1" applyFont="1" applyFill="1" applyBorder="1" applyAlignment="1">
      <alignment horizontal="center"/>
    </xf>
    <xf numFmtId="165" fontId="10" fillId="4" borderId="8" xfId="1" applyNumberFormat="1" applyFont="1" applyFill="1" applyBorder="1" applyAlignment="1">
      <alignment horizontal="center" wrapText="1"/>
    </xf>
    <xf numFmtId="165" fontId="10" fillId="4" borderId="7" xfId="1" applyNumberFormat="1" applyFont="1" applyFill="1" applyBorder="1" applyAlignment="1">
      <alignment horizontal="center" wrapText="1"/>
    </xf>
    <xf numFmtId="165" fontId="1" fillId="3" borderId="8" xfId="1" applyNumberFormat="1" applyFont="1" applyFill="1" applyBorder="1" applyAlignment="1">
      <alignment horizontal="center"/>
    </xf>
    <xf numFmtId="165" fontId="1" fillId="3" borderId="7" xfId="1" applyNumberFormat="1" applyFont="1" applyFill="1" applyBorder="1" applyAlignment="1">
      <alignment horizontal="center"/>
    </xf>
    <xf numFmtId="165" fontId="1" fillId="3" borderId="8" xfId="1" applyNumberFormat="1" applyFont="1" applyFill="1" applyBorder="1" applyAlignment="1">
      <alignment horizontal="center" wrapText="1"/>
    </xf>
    <xf numFmtId="165" fontId="1" fillId="3" borderId="7" xfId="1" applyNumberFormat="1" applyFont="1" applyFill="1" applyBorder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47626</xdr:rowOff>
    </xdr:from>
    <xdr:to>
      <xdr:col>9</xdr:col>
      <xdr:colOff>419100</xdr:colOff>
      <xdr:row>8</xdr:row>
      <xdr:rowOff>161925</xdr:rowOff>
    </xdr:to>
    <xdr:sp macro="" textlink="">
      <xdr:nvSpPr>
        <xdr:cNvPr id="2" name="Teks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590551"/>
          <a:ext cx="6324600" cy="10572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82296" tIns="36576" rIns="82296" bIns="0" anchor="t" upright="1"/>
        <a:lstStyle/>
        <a:p>
          <a:pPr algn="ctr" rtl="0">
            <a:defRPr sz="1000"/>
          </a:pPr>
          <a:r>
            <a:rPr lang="nb-NO" sz="1800" b="1" i="0" strike="noStrike">
              <a:solidFill>
                <a:srgbClr val="FF0000"/>
              </a:solidFill>
              <a:latin typeface="Wide Latin"/>
            </a:rPr>
            <a:t>REGNSKAP</a:t>
          </a:r>
        </a:p>
        <a:p>
          <a:pPr algn="ctr" rtl="0">
            <a:defRPr sz="1000"/>
          </a:pPr>
          <a:r>
            <a:rPr lang="nb-NO" sz="2000" b="1" i="1" strike="noStrike">
              <a:solidFill>
                <a:srgbClr val="0000FF"/>
              </a:solidFill>
              <a:latin typeface="Wide Latin"/>
            </a:rPr>
            <a:t>2017</a:t>
          </a:r>
          <a:endParaRPr lang="nb-NO" sz="1800" b="1" i="0" strike="noStrike">
            <a:solidFill>
              <a:srgbClr val="FF0000"/>
            </a:solidFill>
            <a:latin typeface="Wide Latin"/>
          </a:endParaRPr>
        </a:p>
        <a:p>
          <a:pPr algn="ctr" rtl="0">
            <a:defRPr sz="1000"/>
          </a:pPr>
          <a:r>
            <a:rPr lang="nb-NO" sz="1800" b="1" i="0" strike="noStrike">
              <a:solidFill>
                <a:srgbClr val="FF0000"/>
              </a:solidFill>
              <a:latin typeface="Wide Latin"/>
            </a:rPr>
            <a:t>TRONDHJEM ALPINLIGA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4AC4-8730-4BB6-93E1-CD793A6BE2E7}">
  <sheetPr>
    <pageSetUpPr fitToPage="1"/>
  </sheetPr>
  <dimension ref="A1:S68"/>
  <sheetViews>
    <sheetView tabSelected="1" workbookViewId="0">
      <selection activeCell="Q2" sqref="Q2"/>
    </sheetView>
  </sheetViews>
  <sheetFormatPr baseColWidth="10" defaultColWidth="11.453125" defaultRowHeight="14.5" x14ac:dyDescent="0.35"/>
  <cols>
    <col min="1" max="1" width="8.1796875" style="57" customWidth="1"/>
    <col min="2" max="2" width="38" style="58" bestFit="1" customWidth="1"/>
    <col min="3" max="3" width="3.81640625" style="58" bestFit="1" customWidth="1"/>
    <col min="4" max="4" width="10" style="56" bestFit="1" customWidth="1"/>
    <col min="5" max="5" width="11.453125" style="58" customWidth="1"/>
    <col min="6" max="6" width="9.81640625" style="58" bestFit="1" customWidth="1"/>
    <col min="7" max="7" width="5" style="58" customWidth="1"/>
    <col min="8" max="8" width="6.54296875" style="58" bestFit="1" customWidth="1"/>
    <col min="9" max="9" width="5.453125" style="58" bestFit="1" customWidth="1"/>
    <col min="10" max="10" width="9.81640625" style="58" bestFit="1" customWidth="1"/>
    <col min="11" max="11" width="5.26953125" style="58" customWidth="1"/>
    <col min="12" max="12" width="9" style="58" bestFit="1" customWidth="1"/>
    <col min="13" max="13" width="8" style="58" hidden="1" customWidth="1"/>
    <col min="14" max="14" width="6.54296875" style="58" bestFit="1" customWidth="1"/>
    <col min="15" max="15" width="8.81640625" style="58" hidden="1" customWidth="1"/>
    <col min="16" max="16" width="7.453125" style="58" hidden="1" customWidth="1"/>
    <col min="17" max="17" width="9.81640625" style="58" bestFit="1" customWidth="1"/>
    <col min="18" max="18" width="8.81640625" style="58" bestFit="1" customWidth="1"/>
    <col min="19" max="19" width="7.1796875" style="58" bestFit="1" customWidth="1"/>
    <col min="20" max="16384" width="11.453125" style="58"/>
  </cols>
  <sheetData>
    <row r="1" spans="1:19" ht="22.5" customHeight="1" x14ac:dyDescent="0.35">
      <c r="B1" s="66" t="s">
        <v>124</v>
      </c>
      <c r="D1" s="55"/>
    </row>
    <row r="2" spans="1:19" ht="17.25" customHeight="1" x14ac:dyDescent="0.35">
      <c r="B2" s="66" t="s">
        <v>125</v>
      </c>
      <c r="G2" s="73"/>
      <c r="Q2" s="56"/>
    </row>
    <row r="3" spans="1:19" ht="21.5" thickBot="1" x14ac:dyDescent="0.4">
      <c r="B3" s="67">
        <v>2018</v>
      </c>
      <c r="D3" s="83" t="s">
        <v>129</v>
      </c>
      <c r="E3" s="83"/>
      <c r="F3" s="58">
        <v>300</v>
      </c>
      <c r="Q3" s="73"/>
    </row>
    <row r="4" spans="1:19" ht="15" thickBot="1" x14ac:dyDescent="0.4">
      <c r="M4" s="74"/>
    </row>
    <row r="5" spans="1:19" ht="15.75" customHeight="1" x14ac:dyDescent="0.35">
      <c r="A5" s="68" t="s">
        <v>3</v>
      </c>
      <c r="B5" s="69" t="s">
        <v>4</v>
      </c>
      <c r="C5" s="75" t="s">
        <v>73</v>
      </c>
      <c r="D5" s="76"/>
      <c r="E5" s="70" t="s">
        <v>0</v>
      </c>
      <c r="F5" s="71"/>
      <c r="G5" s="84" t="s">
        <v>1</v>
      </c>
      <c r="H5" s="85"/>
      <c r="I5" s="71" t="s">
        <v>2</v>
      </c>
      <c r="J5" s="71"/>
      <c r="K5" s="84" t="s">
        <v>15</v>
      </c>
      <c r="L5" s="85"/>
      <c r="M5" s="86" t="s">
        <v>11</v>
      </c>
      <c r="N5" s="87"/>
      <c r="O5" s="84" t="s">
        <v>16</v>
      </c>
      <c r="P5" s="85"/>
      <c r="Q5" s="71" t="s">
        <v>9</v>
      </c>
      <c r="R5" s="71"/>
      <c r="S5" s="59" t="s">
        <v>14</v>
      </c>
    </row>
    <row r="6" spans="1:19" ht="15.75" customHeight="1" x14ac:dyDescent="0.35">
      <c r="A6" s="68"/>
      <c r="B6" s="69"/>
      <c r="C6" s="69"/>
      <c r="D6" s="76" t="s">
        <v>7</v>
      </c>
      <c r="E6" s="72" t="s">
        <v>5</v>
      </c>
      <c r="F6" s="72" t="s">
        <v>6</v>
      </c>
      <c r="G6" s="72" t="s">
        <v>5</v>
      </c>
      <c r="H6" s="72" t="s">
        <v>6</v>
      </c>
      <c r="I6" s="72" t="s">
        <v>5</v>
      </c>
      <c r="J6" s="72" t="s">
        <v>6</v>
      </c>
      <c r="K6" s="72" t="s">
        <v>5</v>
      </c>
      <c r="L6" s="72" t="s">
        <v>6</v>
      </c>
      <c r="M6" s="72" t="s">
        <v>5</v>
      </c>
      <c r="N6" s="72" t="s">
        <v>6</v>
      </c>
      <c r="O6" s="72" t="s">
        <v>5</v>
      </c>
      <c r="P6" s="72" t="s">
        <v>6</v>
      </c>
      <c r="Q6" s="72" t="s">
        <v>5</v>
      </c>
      <c r="R6" s="72" t="s">
        <v>6</v>
      </c>
      <c r="S6" s="60" t="s">
        <v>5</v>
      </c>
    </row>
    <row r="7" spans="1:19" x14ac:dyDescent="0.35">
      <c r="A7" s="61"/>
      <c r="B7" s="62" t="s">
        <v>7</v>
      </c>
      <c r="C7" s="63">
        <v>1</v>
      </c>
      <c r="D7" s="77">
        <v>24174.75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x14ac:dyDescent="0.35">
      <c r="A8" s="64">
        <v>43103</v>
      </c>
      <c r="B8" s="63" t="s">
        <v>18</v>
      </c>
      <c r="C8" s="80" t="s">
        <v>127</v>
      </c>
      <c r="D8" s="65">
        <f>D7+E8-F8</f>
        <v>25491</v>
      </c>
      <c r="E8" s="65">
        <v>1316.25</v>
      </c>
      <c r="F8" s="65"/>
      <c r="G8" s="65"/>
      <c r="H8" s="65"/>
      <c r="I8" s="65"/>
      <c r="J8" s="65"/>
      <c r="K8" s="65"/>
      <c r="L8" s="65">
        <v>1316</v>
      </c>
      <c r="M8" s="65"/>
      <c r="N8" s="65"/>
      <c r="O8" s="65"/>
      <c r="P8" s="65"/>
      <c r="Q8" s="65"/>
      <c r="R8" s="65"/>
      <c r="S8" s="65"/>
    </row>
    <row r="9" spans="1:19" x14ac:dyDescent="0.35">
      <c r="A9" s="64">
        <v>43130</v>
      </c>
      <c r="B9" s="63" t="s">
        <v>74</v>
      </c>
      <c r="C9" s="63"/>
      <c r="D9" s="65">
        <f t="shared" ref="D9:D64" si="0">D8+E9-F9</f>
        <v>25791</v>
      </c>
      <c r="E9" s="65">
        <v>300</v>
      </c>
      <c r="F9" s="65"/>
      <c r="G9" s="65"/>
      <c r="H9" s="65"/>
      <c r="I9" s="65"/>
      <c r="J9" s="65">
        <v>300</v>
      </c>
      <c r="K9" s="65"/>
      <c r="L9" s="65"/>
      <c r="M9" s="65"/>
      <c r="N9" s="65"/>
      <c r="O9" s="65"/>
      <c r="P9" s="65"/>
      <c r="Q9" s="65"/>
      <c r="R9" s="65"/>
      <c r="S9" s="65"/>
    </row>
    <row r="10" spans="1:19" x14ac:dyDescent="0.35">
      <c r="A10" s="64"/>
      <c r="B10" s="63" t="s">
        <v>75</v>
      </c>
      <c r="C10" s="63"/>
      <c r="D10" s="65">
        <f t="shared" si="0"/>
        <v>26091</v>
      </c>
      <c r="E10" s="65">
        <v>300</v>
      </c>
      <c r="F10" s="65"/>
      <c r="G10" s="65"/>
      <c r="H10" s="65"/>
      <c r="I10" s="65"/>
      <c r="J10" s="65">
        <v>300</v>
      </c>
      <c r="K10" s="65"/>
      <c r="L10" s="65"/>
      <c r="M10" s="65"/>
      <c r="N10" s="65"/>
      <c r="O10" s="65"/>
      <c r="P10" s="65"/>
      <c r="Q10" s="65"/>
      <c r="R10" s="65"/>
      <c r="S10" s="65"/>
    </row>
    <row r="11" spans="1:19" x14ac:dyDescent="0.35">
      <c r="A11" s="64"/>
      <c r="B11" s="63" t="s">
        <v>76</v>
      </c>
      <c r="C11" s="63"/>
      <c r="D11" s="65">
        <f t="shared" si="0"/>
        <v>26391</v>
      </c>
      <c r="E11" s="65">
        <v>300</v>
      </c>
      <c r="F11" s="65"/>
      <c r="G11" s="65"/>
      <c r="H11" s="65"/>
      <c r="I11" s="65"/>
      <c r="J11" s="65">
        <v>300</v>
      </c>
      <c r="K11" s="65"/>
      <c r="L11" s="65"/>
      <c r="M11" s="65"/>
      <c r="N11" s="65"/>
      <c r="O11" s="65"/>
      <c r="P11" s="65"/>
      <c r="Q11" s="65"/>
      <c r="R11" s="65"/>
      <c r="S11" s="65"/>
    </row>
    <row r="12" spans="1:19" x14ac:dyDescent="0.35">
      <c r="A12" s="64"/>
      <c r="B12" s="63" t="s">
        <v>77</v>
      </c>
      <c r="C12" s="63"/>
      <c r="D12" s="65">
        <f t="shared" si="0"/>
        <v>26691</v>
      </c>
      <c r="E12" s="65">
        <v>300</v>
      </c>
      <c r="F12" s="65"/>
      <c r="G12" s="65"/>
      <c r="H12" s="65"/>
      <c r="I12" s="65"/>
      <c r="J12" s="65">
        <v>300</v>
      </c>
      <c r="K12" s="65"/>
      <c r="L12" s="65"/>
      <c r="M12" s="65"/>
      <c r="N12" s="65"/>
      <c r="O12" s="65"/>
      <c r="P12" s="65"/>
      <c r="Q12" s="65"/>
      <c r="R12" s="65"/>
      <c r="S12" s="65"/>
    </row>
    <row r="13" spans="1:19" x14ac:dyDescent="0.35">
      <c r="A13" s="64"/>
      <c r="B13" s="63" t="s">
        <v>78</v>
      </c>
      <c r="C13" s="63"/>
      <c r="D13" s="65">
        <f t="shared" si="0"/>
        <v>26991</v>
      </c>
      <c r="E13" s="65">
        <v>300</v>
      </c>
      <c r="F13" s="65"/>
      <c r="G13" s="65"/>
      <c r="H13" s="65"/>
      <c r="I13" s="65"/>
      <c r="J13" s="65">
        <v>300</v>
      </c>
      <c r="K13" s="65"/>
      <c r="L13" s="65"/>
      <c r="M13" s="65"/>
      <c r="N13" s="65"/>
      <c r="O13" s="65"/>
      <c r="P13" s="65"/>
      <c r="Q13" s="65"/>
      <c r="R13" s="65"/>
      <c r="S13" s="65"/>
    </row>
    <row r="14" spans="1:19" x14ac:dyDescent="0.35">
      <c r="A14" s="64"/>
      <c r="B14" s="63" t="s">
        <v>79</v>
      </c>
      <c r="C14" s="63"/>
      <c r="D14" s="65">
        <f t="shared" si="0"/>
        <v>27291</v>
      </c>
      <c r="E14" s="65">
        <v>300</v>
      </c>
      <c r="F14" s="65"/>
      <c r="G14" s="65"/>
      <c r="H14" s="65"/>
      <c r="I14" s="65"/>
      <c r="J14" s="65">
        <v>300</v>
      </c>
      <c r="K14" s="65"/>
      <c r="L14" s="65"/>
      <c r="M14" s="65"/>
      <c r="N14" s="65"/>
      <c r="O14" s="65"/>
      <c r="P14" s="65"/>
      <c r="Q14" s="65"/>
      <c r="R14" s="65"/>
      <c r="S14" s="65"/>
    </row>
    <row r="15" spans="1:19" x14ac:dyDescent="0.35">
      <c r="A15" s="64"/>
      <c r="B15" s="63" t="s">
        <v>80</v>
      </c>
      <c r="C15" s="63"/>
      <c r="D15" s="65">
        <f t="shared" si="0"/>
        <v>27591</v>
      </c>
      <c r="E15" s="65">
        <v>300</v>
      </c>
      <c r="F15" s="65"/>
      <c r="G15" s="65"/>
      <c r="H15" s="65"/>
      <c r="I15" s="65"/>
      <c r="J15" s="65">
        <v>300</v>
      </c>
      <c r="K15" s="65"/>
      <c r="L15" s="65"/>
      <c r="M15" s="65"/>
      <c r="N15" s="65"/>
      <c r="O15" s="65"/>
      <c r="P15" s="65"/>
      <c r="Q15" s="65"/>
      <c r="R15" s="65"/>
      <c r="S15" s="65"/>
    </row>
    <row r="16" spans="1:19" x14ac:dyDescent="0.35">
      <c r="A16" s="64">
        <v>43131</v>
      </c>
      <c r="B16" s="63" t="s">
        <v>81</v>
      </c>
      <c r="C16" s="63"/>
      <c r="D16" s="65">
        <f t="shared" si="0"/>
        <v>27891</v>
      </c>
      <c r="E16" s="65">
        <v>300</v>
      </c>
      <c r="F16" s="65"/>
      <c r="G16" s="65"/>
      <c r="H16" s="65"/>
      <c r="I16" s="65"/>
      <c r="J16" s="65">
        <v>300</v>
      </c>
      <c r="K16" s="65"/>
      <c r="L16" s="79"/>
      <c r="M16" s="65"/>
      <c r="N16" s="65"/>
      <c r="O16" s="65"/>
      <c r="P16" s="65"/>
      <c r="Q16" s="65"/>
      <c r="R16" s="65"/>
      <c r="S16" s="65"/>
    </row>
    <row r="17" spans="1:19" x14ac:dyDescent="0.35">
      <c r="A17" s="64"/>
      <c r="B17" s="63" t="s">
        <v>82</v>
      </c>
      <c r="C17" s="63"/>
      <c r="D17" s="65">
        <f t="shared" si="0"/>
        <v>28191</v>
      </c>
      <c r="E17" s="65">
        <v>300</v>
      </c>
      <c r="F17" s="65"/>
      <c r="G17" s="65"/>
      <c r="H17" s="65"/>
      <c r="I17" s="65"/>
      <c r="J17" s="65">
        <v>300</v>
      </c>
      <c r="K17" s="65"/>
      <c r="L17" s="65"/>
      <c r="M17" s="65"/>
      <c r="N17" s="65"/>
      <c r="O17" s="65"/>
      <c r="P17" s="65"/>
      <c r="Q17" s="65"/>
      <c r="R17" s="65"/>
      <c r="S17" s="65"/>
    </row>
    <row r="18" spans="1:19" x14ac:dyDescent="0.35">
      <c r="A18" s="64"/>
      <c r="B18" s="63" t="s">
        <v>83</v>
      </c>
      <c r="C18" s="63"/>
      <c r="D18" s="65">
        <f t="shared" si="0"/>
        <v>28491</v>
      </c>
      <c r="E18" s="65">
        <v>300</v>
      </c>
      <c r="F18" s="65"/>
      <c r="G18" s="65"/>
      <c r="H18" s="65"/>
      <c r="I18" s="65"/>
      <c r="J18" s="65">
        <v>300</v>
      </c>
      <c r="K18" s="65"/>
      <c r="L18" s="65"/>
      <c r="M18" s="65"/>
      <c r="N18" s="65"/>
      <c r="O18" s="65"/>
      <c r="P18" s="65"/>
      <c r="Q18" s="65"/>
      <c r="R18" s="65"/>
      <c r="S18" s="65"/>
    </row>
    <row r="19" spans="1:19" x14ac:dyDescent="0.35">
      <c r="A19" s="64"/>
      <c r="B19" s="63" t="s">
        <v>84</v>
      </c>
      <c r="C19" s="63"/>
      <c r="D19" s="65">
        <f t="shared" si="0"/>
        <v>28791</v>
      </c>
      <c r="E19" s="65">
        <v>300</v>
      </c>
      <c r="F19" s="65"/>
      <c r="G19" s="65"/>
      <c r="H19" s="65"/>
      <c r="I19" s="65"/>
      <c r="J19" s="65">
        <v>300</v>
      </c>
      <c r="K19" s="65"/>
      <c r="L19" s="65"/>
      <c r="M19" s="65"/>
      <c r="N19" s="65"/>
      <c r="O19" s="65"/>
      <c r="P19" s="65"/>
      <c r="Q19" s="65"/>
      <c r="R19" s="65"/>
      <c r="S19" s="65"/>
    </row>
    <row r="20" spans="1:19" x14ac:dyDescent="0.35">
      <c r="A20" s="64">
        <v>43136</v>
      </c>
      <c r="B20" s="63" t="s">
        <v>85</v>
      </c>
      <c r="C20" s="63"/>
      <c r="D20" s="65">
        <f t="shared" si="0"/>
        <v>29091</v>
      </c>
      <c r="E20" s="65">
        <v>300</v>
      </c>
      <c r="F20" s="65"/>
      <c r="G20" s="65"/>
      <c r="H20" s="65"/>
      <c r="I20" s="65"/>
      <c r="J20" s="65">
        <v>300</v>
      </c>
      <c r="K20" s="65"/>
      <c r="L20" s="79"/>
      <c r="M20" s="65"/>
      <c r="N20" s="65"/>
      <c r="O20" s="65"/>
      <c r="P20" s="65"/>
      <c r="Q20" s="65"/>
      <c r="R20" s="65"/>
      <c r="S20" s="65"/>
    </row>
    <row r="21" spans="1:19" x14ac:dyDescent="0.35">
      <c r="A21" s="64"/>
      <c r="B21" s="63" t="s">
        <v>86</v>
      </c>
      <c r="C21" s="63"/>
      <c r="D21" s="65">
        <f t="shared" si="0"/>
        <v>29391</v>
      </c>
      <c r="E21" s="65">
        <v>300</v>
      </c>
      <c r="F21" s="65"/>
      <c r="G21" s="65"/>
      <c r="H21" s="65"/>
      <c r="I21" s="65"/>
      <c r="J21" s="65">
        <v>300</v>
      </c>
      <c r="K21" s="65"/>
      <c r="L21" s="65"/>
      <c r="M21" s="65"/>
      <c r="N21" s="65"/>
      <c r="O21" s="65"/>
      <c r="P21" s="65"/>
      <c r="Q21" s="65"/>
      <c r="R21" s="65"/>
      <c r="S21" s="65"/>
    </row>
    <row r="22" spans="1:19" x14ac:dyDescent="0.35">
      <c r="A22" s="64">
        <v>43137</v>
      </c>
      <c r="B22" s="63" t="s">
        <v>87</v>
      </c>
      <c r="C22" s="63"/>
      <c r="D22" s="65">
        <f t="shared" si="0"/>
        <v>29691</v>
      </c>
      <c r="E22" s="65">
        <v>300</v>
      </c>
      <c r="F22" s="65"/>
      <c r="G22" s="65"/>
      <c r="H22" s="65"/>
      <c r="I22" s="65"/>
      <c r="J22" s="65">
        <v>300</v>
      </c>
      <c r="K22" s="65"/>
      <c r="L22" s="65"/>
      <c r="M22" s="65"/>
      <c r="N22" s="65"/>
      <c r="O22" s="65"/>
      <c r="P22" s="65"/>
      <c r="Q22" s="65"/>
      <c r="R22" s="65"/>
      <c r="S22" s="65"/>
    </row>
    <row r="23" spans="1:19" x14ac:dyDescent="0.35">
      <c r="A23" s="64"/>
      <c r="B23" s="63" t="s">
        <v>88</v>
      </c>
      <c r="C23" s="63"/>
      <c r="D23" s="65">
        <f t="shared" si="0"/>
        <v>29991</v>
      </c>
      <c r="E23" s="65">
        <v>300</v>
      </c>
      <c r="F23" s="65"/>
      <c r="G23" s="65"/>
      <c r="H23" s="65"/>
      <c r="I23" s="65"/>
      <c r="J23" s="65">
        <v>300</v>
      </c>
      <c r="K23" s="65"/>
      <c r="L23" s="65"/>
      <c r="M23" s="65"/>
      <c r="N23" s="65"/>
      <c r="O23" s="65"/>
      <c r="P23" s="65"/>
      <c r="Q23" s="65"/>
      <c r="R23" s="65"/>
      <c r="S23" s="65"/>
    </row>
    <row r="24" spans="1:19" x14ac:dyDescent="0.35">
      <c r="A24" s="64"/>
      <c r="B24" s="63" t="s">
        <v>89</v>
      </c>
      <c r="C24" s="63"/>
      <c r="D24" s="65">
        <f t="shared" si="0"/>
        <v>30291</v>
      </c>
      <c r="E24" s="65">
        <v>300</v>
      </c>
      <c r="F24" s="65"/>
      <c r="G24" s="65"/>
      <c r="H24" s="65"/>
      <c r="I24" s="65"/>
      <c r="J24" s="65">
        <v>300</v>
      </c>
      <c r="K24" s="65"/>
      <c r="L24" s="79"/>
      <c r="M24" s="65"/>
      <c r="N24" s="65"/>
      <c r="O24" s="65"/>
      <c r="P24" s="65"/>
      <c r="Q24" s="65"/>
      <c r="R24" s="65"/>
      <c r="S24" s="65"/>
    </row>
    <row r="25" spans="1:19" x14ac:dyDescent="0.35">
      <c r="A25" s="64"/>
      <c r="B25" s="63" t="s">
        <v>123</v>
      </c>
      <c r="C25" s="63"/>
      <c r="D25" s="65">
        <f t="shared" si="0"/>
        <v>30591</v>
      </c>
      <c r="E25" s="65">
        <v>300</v>
      </c>
      <c r="F25" s="65"/>
      <c r="G25" s="65"/>
      <c r="H25" s="65"/>
      <c r="I25" s="65"/>
      <c r="J25" s="65">
        <v>300</v>
      </c>
      <c r="K25" s="65"/>
      <c r="L25" s="79"/>
      <c r="M25" s="65"/>
      <c r="N25" s="65"/>
      <c r="O25" s="65"/>
      <c r="P25" s="65"/>
      <c r="Q25" s="65"/>
      <c r="R25" s="65"/>
      <c r="S25" s="65"/>
    </row>
    <row r="26" spans="1:19" x14ac:dyDescent="0.35">
      <c r="A26" s="64">
        <v>43138</v>
      </c>
      <c r="B26" s="63" t="s">
        <v>90</v>
      </c>
      <c r="C26" s="63"/>
      <c r="D26" s="65">
        <f t="shared" si="0"/>
        <v>30891</v>
      </c>
      <c r="E26" s="65">
        <v>300</v>
      </c>
      <c r="F26" s="65"/>
      <c r="G26" s="65"/>
      <c r="H26" s="65"/>
      <c r="I26" s="65"/>
      <c r="J26" s="65">
        <v>300</v>
      </c>
      <c r="K26" s="65"/>
      <c r="L26" s="79"/>
      <c r="M26" s="65"/>
      <c r="N26" s="65"/>
      <c r="O26" s="65"/>
      <c r="P26" s="65"/>
      <c r="Q26" s="65"/>
      <c r="R26" s="65"/>
      <c r="S26" s="65"/>
    </row>
    <row r="27" spans="1:19" x14ac:dyDescent="0.35">
      <c r="A27" s="64"/>
      <c r="B27" s="63" t="s">
        <v>91</v>
      </c>
      <c r="C27" s="63"/>
      <c r="D27" s="65">
        <f t="shared" si="0"/>
        <v>31191</v>
      </c>
      <c r="E27" s="65">
        <v>300</v>
      </c>
      <c r="F27" s="65"/>
      <c r="G27" s="65"/>
      <c r="H27" s="65"/>
      <c r="I27" s="65"/>
      <c r="J27" s="65">
        <v>300</v>
      </c>
      <c r="K27" s="65"/>
      <c r="L27" s="79"/>
      <c r="M27" s="65"/>
      <c r="N27" s="65"/>
      <c r="O27" s="65"/>
      <c r="P27" s="65"/>
      <c r="Q27" s="65"/>
      <c r="R27" s="65"/>
      <c r="S27" s="65"/>
    </row>
    <row r="28" spans="1:19" x14ac:dyDescent="0.35">
      <c r="A28" s="64"/>
      <c r="B28" s="63" t="s">
        <v>92</v>
      </c>
      <c r="C28" s="63"/>
      <c r="D28" s="65">
        <f t="shared" si="0"/>
        <v>31491</v>
      </c>
      <c r="E28" s="65">
        <v>300</v>
      </c>
      <c r="F28" s="65"/>
      <c r="G28" s="65"/>
      <c r="H28" s="65"/>
      <c r="I28" s="65"/>
      <c r="J28" s="65">
        <v>300</v>
      </c>
      <c r="K28" s="65"/>
      <c r="L28" s="79"/>
      <c r="M28" s="65"/>
      <c r="N28" s="65"/>
      <c r="O28" s="65"/>
      <c r="P28" s="65"/>
      <c r="Q28" s="65"/>
      <c r="R28" s="65"/>
      <c r="S28" s="65"/>
    </row>
    <row r="29" spans="1:19" x14ac:dyDescent="0.35">
      <c r="A29" s="64">
        <v>43139</v>
      </c>
      <c r="B29" s="63" t="s">
        <v>112</v>
      </c>
      <c r="C29" s="63">
        <v>2</v>
      </c>
      <c r="D29" s="65">
        <f t="shared" si="0"/>
        <v>30166</v>
      </c>
      <c r="E29" s="65"/>
      <c r="F29" s="65">
        <v>1325</v>
      </c>
      <c r="G29" s="65"/>
      <c r="H29" s="65"/>
      <c r="I29" s="65"/>
      <c r="J29" s="65"/>
      <c r="K29" s="65"/>
      <c r="L29" s="79"/>
      <c r="M29" s="65"/>
      <c r="N29" s="65"/>
      <c r="O29" s="65"/>
      <c r="P29" s="65"/>
      <c r="Q29" s="65">
        <v>1325</v>
      </c>
      <c r="R29" s="65"/>
      <c r="S29" s="65"/>
    </row>
    <row r="30" spans="1:19" x14ac:dyDescent="0.35">
      <c r="A30" s="64">
        <v>43143</v>
      </c>
      <c r="B30" s="63" t="s">
        <v>93</v>
      </c>
      <c r="C30" s="63"/>
      <c r="D30" s="65">
        <f t="shared" si="0"/>
        <v>30466</v>
      </c>
      <c r="E30" s="65">
        <v>300</v>
      </c>
      <c r="F30" s="65"/>
      <c r="G30" s="65"/>
      <c r="H30" s="65"/>
      <c r="I30" s="65"/>
      <c r="J30" s="65">
        <v>300</v>
      </c>
      <c r="K30" s="65"/>
      <c r="L30" s="79"/>
      <c r="M30" s="65"/>
      <c r="N30" s="65"/>
      <c r="O30" s="65"/>
      <c r="P30" s="65"/>
      <c r="Q30" s="65"/>
      <c r="R30" s="65"/>
      <c r="S30" s="65"/>
    </row>
    <row r="31" spans="1:19" x14ac:dyDescent="0.35">
      <c r="A31" s="64"/>
      <c r="B31" s="63" t="s">
        <v>94</v>
      </c>
      <c r="C31" s="63"/>
      <c r="D31" s="65">
        <f t="shared" si="0"/>
        <v>30766</v>
      </c>
      <c r="E31" s="65">
        <v>300</v>
      </c>
      <c r="F31" s="65"/>
      <c r="G31" s="65"/>
      <c r="H31" s="65"/>
      <c r="I31" s="65"/>
      <c r="J31" s="65">
        <v>300</v>
      </c>
      <c r="K31" s="65"/>
      <c r="L31" s="79"/>
      <c r="M31" s="65"/>
      <c r="N31" s="65"/>
      <c r="O31" s="65"/>
      <c r="P31" s="65"/>
      <c r="Q31" s="65"/>
      <c r="R31" s="65"/>
      <c r="S31" s="65"/>
    </row>
    <row r="32" spans="1:19" x14ac:dyDescent="0.35">
      <c r="A32" s="64"/>
      <c r="B32" s="63" t="s">
        <v>95</v>
      </c>
      <c r="C32" s="63"/>
      <c r="D32" s="65">
        <f t="shared" si="0"/>
        <v>31066</v>
      </c>
      <c r="E32" s="65">
        <v>300</v>
      </c>
      <c r="F32" s="65"/>
      <c r="G32" s="65"/>
      <c r="H32" s="65"/>
      <c r="I32" s="65"/>
      <c r="J32" s="65">
        <v>300</v>
      </c>
      <c r="K32" s="65"/>
      <c r="L32" s="79"/>
      <c r="M32" s="65"/>
      <c r="N32" s="65"/>
      <c r="O32" s="65"/>
      <c r="P32" s="65"/>
      <c r="Q32" s="65"/>
      <c r="R32" s="65"/>
      <c r="S32" s="65"/>
    </row>
    <row r="33" spans="1:19" x14ac:dyDescent="0.35">
      <c r="A33" s="64"/>
      <c r="B33" s="63" t="s">
        <v>96</v>
      </c>
      <c r="C33" s="63"/>
      <c r="D33" s="65">
        <f t="shared" si="0"/>
        <v>31366</v>
      </c>
      <c r="E33" s="65">
        <v>300</v>
      </c>
      <c r="F33" s="65"/>
      <c r="G33" s="65"/>
      <c r="H33" s="65"/>
      <c r="I33" s="65"/>
      <c r="J33" s="65">
        <v>300</v>
      </c>
      <c r="K33" s="65"/>
      <c r="L33" s="79"/>
      <c r="M33" s="65"/>
      <c r="N33" s="65"/>
      <c r="O33" s="65"/>
      <c r="P33" s="65"/>
      <c r="Q33" s="65"/>
      <c r="R33" s="65"/>
      <c r="S33" s="65"/>
    </row>
    <row r="34" spans="1:19" x14ac:dyDescent="0.35">
      <c r="A34" s="64"/>
      <c r="B34" s="63" t="s">
        <v>97</v>
      </c>
      <c r="C34" s="63">
        <v>3</v>
      </c>
      <c r="D34" s="65">
        <f t="shared" si="0"/>
        <v>31032</v>
      </c>
      <c r="E34" s="65"/>
      <c r="F34" s="65">
        <v>334</v>
      </c>
      <c r="G34" s="65"/>
      <c r="H34" s="65"/>
      <c r="I34" s="65"/>
      <c r="J34" s="65"/>
      <c r="K34" s="65"/>
      <c r="L34" s="79"/>
      <c r="M34" s="65"/>
      <c r="N34" s="65"/>
      <c r="O34" s="65"/>
      <c r="P34" s="65"/>
      <c r="Q34" s="65">
        <v>334</v>
      </c>
      <c r="R34" s="65"/>
      <c r="S34" s="65"/>
    </row>
    <row r="35" spans="1:19" x14ac:dyDescent="0.35">
      <c r="A35" s="64">
        <v>43149</v>
      </c>
      <c r="B35" s="63" t="s">
        <v>98</v>
      </c>
      <c r="C35" s="63"/>
      <c r="D35" s="65">
        <f t="shared" si="0"/>
        <v>31332</v>
      </c>
      <c r="E35" s="65">
        <v>300</v>
      </c>
      <c r="F35" s="65"/>
      <c r="G35" s="65"/>
      <c r="H35" s="65"/>
      <c r="I35" s="65"/>
      <c r="J35" s="65">
        <v>300</v>
      </c>
      <c r="K35" s="65"/>
      <c r="L35" s="79"/>
      <c r="M35" s="65"/>
      <c r="N35" s="65"/>
      <c r="O35" s="65"/>
      <c r="P35" s="65"/>
      <c r="Q35" s="65"/>
      <c r="R35" s="65"/>
      <c r="S35" s="65"/>
    </row>
    <row r="36" spans="1:19" x14ac:dyDescent="0.35">
      <c r="A36" s="64">
        <v>43150</v>
      </c>
      <c r="B36" s="63" t="s">
        <v>99</v>
      </c>
      <c r="C36" s="63"/>
      <c r="D36" s="65">
        <f t="shared" si="0"/>
        <v>31632</v>
      </c>
      <c r="E36" s="65">
        <v>300</v>
      </c>
      <c r="F36" s="65"/>
      <c r="G36" s="65"/>
      <c r="H36" s="65"/>
      <c r="I36" s="65"/>
      <c r="J36" s="65">
        <v>300</v>
      </c>
      <c r="K36" s="65"/>
      <c r="L36" s="79"/>
      <c r="M36" s="65"/>
      <c r="N36" s="65"/>
      <c r="O36" s="65"/>
      <c r="P36" s="65"/>
      <c r="Q36" s="65"/>
      <c r="R36" s="65"/>
      <c r="S36" s="65"/>
    </row>
    <row r="37" spans="1:19" x14ac:dyDescent="0.35">
      <c r="A37" s="64"/>
      <c r="B37" s="63" t="s">
        <v>100</v>
      </c>
      <c r="C37" s="63"/>
      <c r="D37" s="65">
        <f t="shared" si="0"/>
        <v>31932</v>
      </c>
      <c r="E37" s="65">
        <v>300</v>
      </c>
      <c r="F37" s="65"/>
      <c r="G37" s="65"/>
      <c r="H37" s="65"/>
      <c r="I37" s="65"/>
      <c r="J37" s="65">
        <v>300</v>
      </c>
      <c r="K37" s="65"/>
      <c r="L37" s="79"/>
      <c r="M37" s="65"/>
      <c r="N37" s="65"/>
      <c r="O37" s="65"/>
      <c r="P37" s="65"/>
      <c r="Q37" s="65"/>
      <c r="R37" s="65"/>
      <c r="S37" s="65"/>
    </row>
    <row r="38" spans="1:19" x14ac:dyDescent="0.35">
      <c r="A38" s="64"/>
      <c r="B38" s="63" t="s">
        <v>101</v>
      </c>
      <c r="C38" s="63"/>
      <c r="D38" s="65">
        <f t="shared" si="0"/>
        <v>32232</v>
      </c>
      <c r="E38" s="65">
        <v>300</v>
      </c>
      <c r="F38" s="65"/>
      <c r="G38" s="65"/>
      <c r="H38" s="65"/>
      <c r="I38" s="65"/>
      <c r="J38" s="65">
        <v>300</v>
      </c>
      <c r="K38" s="65"/>
      <c r="L38" s="65"/>
      <c r="M38" s="65"/>
      <c r="N38" s="65"/>
      <c r="O38" s="65"/>
      <c r="P38" s="65"/>
      <c r="Q38" s="65"/>
      <c r="R38" s="65"/>
      <c r="S38" s="65"/>
    </row>
    <row r="39" spans="1:19" x14ac:dyDescent="0.35">
      <c r="A39" s="64">
        <v>43151</v>
      </c>
      <c r="B39" s="63" t="s">
        <v>102</v>
      </c>
      <c r="C39" s="63"/>
      <c r="D39" s="65">
        <f t="shared" si="0"/>
        <v>32532</v>
      </c>
      <c r="E39" s="65">
        <v>300</v>
      </c>
      <c r="F39" s="65"/>
      <c r="G39" s="65"/>
      <c r="H39" s="65"/>
      <c r="I39" s="65"/>
      <c r="J39" s="65">
        <v>300</v>
      </c>
      <c r="K39" s="65"/>
      <c r="L39" s="79"/>
      <c r="M39" s="65"/>
      <c r="N39" s="65"/>
      <c r="O39" s="65"/>
      <c r="P39" s="65"/>
      <c r="Q39" s="65"/>
      <c r="R39" s="65"/>
      <c r="S39" s="65"/>
    </row>
    <row r="40" spans="1:19" x14ac:dyDescent="0.35">
      <c r="A40" s="64">
        <v>43158</v>
      </c>
      <c r="B40" s="63" t="s">
        <v>103</v>
      </c>
      <c r="C40" s="63"/>
      <c r="D40" s="65">
        <f t="shared" si="0"/>
        <v>32832</v>
      </c>
      <c r="E40" s="65">
        <v>300</v>
      </c>
      <c r="F40" s="65"/>
      <c r="G40" s="65"/>
      <c r="H40" s="65"/>
      <c r="I40" s="65"/>
      <c r="J40" s="65">
        <v>300</v>
      </c>
      <c r="K40" s="65"/>
      <c r="L40" s="79"/>
      <c r="M40" s="65"/>
      <c r="N40" s="65"/>
      <c r="O40" s="65"/>
      <c r="P40" s="65"/>
      <c r="Q40" s="65"/>
      <c r="R40" s="65"/>
      <c r="S40" s="65"/>
    </row>
    <row r="41" spans="1:19" x14ac:dyDescent="0.35">
      <c r="A41" s="64">
        <v>43160</v>
      </c>
      <c r="B41" s="63" t="s">
        <v>104</v>
      </c>
      <c r="C41" s="63"/>
      <c r="D41" s="65">
        <f t="shared" si="0"/>
        <v>33132</v>
      </c>
      <c r="E41" s="65">
        <v>300</v>
      </c>
      <c r="F41" s="65"/>
      <c r="G41" s="65"/>
      <c r="H41" s="65"/>
      <c r="I41" s="65"/>
      <c r="J41" s="65">
        <v>300</v>
      </c>
      <c r="K41" s="65"/>
      <c r="L41" s="65"/>
      <c r="M41" s="65"/>
      <c r="N41" s="65"/>
      <c r="O41" s="65"/>
      <c r="P41" s="65"/>
      <c r="Q41" s="65"/>
      <c r="R41" s="65"/>
      <c r="S41" s="65"/>
    </row>
    <row r="42" spans="1:19" x14ac:dyDescent="0.35">
      <c r="A42" s="64"/>
      <c r="B42" s="63" t="s">
        <v>105</v>
      </c>
      <c r="C42" s="63"/>
      <c r="D42" s="65">
        <f t="shared" si="0"/>
        <v>33432</v>
      </c>
      <c r="E42" s="65">
        <v>300</v>
      </c>
      <c r="F42" s="65"/>
      <c r="G42" s="65"/>
      <c r="H42" s="65"/>
      <c r="I42" s="65"/>
      <c r="J42" s="65">
        <v>300</v>
      </c>
      <c r="K42" s="65"/>
      <c r="L42" s="79"/>
      <c r="M42" s="65"/>
      <c r="N42" s="65"/>
      <c r="O42" s="65"/>
      <c r="P42" s="65"/>
      <c r="Q42" s="65"/>
      <c r="R42" s="65"/>
      <c r="S42" s="65"/>
    </row>
    <row r="43" spans="1:19" x14ac:dyDescent="0.35">
      <c r="A43" s="64">
        <v>43161</v>
      </c>
      <c r="B43" s="63" t="s">
        <v>107</v>
      </c>
      <c r="C43" s="63"/>
      <c r="D43" s="65">
        <f t="shared" si="0"/>
        <v>33732</v>
      </c>
      <c r="E43" s="65">
        <v>300</v>
      </c>
      <c r="F43" s="65"/>
      <c r="G43" s="65"/>
      <c r="H43" s="65"/>
      <c r="I43" s="65"/>
      <c r="J43" s="65">
        <v>300</v>
      </c>
      <c r="K43" s="65"/>
      <c r="L43" s="79"/>
      <c r="M43" s="65"/>
      <c r="N43" s="65"/>
      <c r="O43" s="65"/>
      <c r="P43" s="65"/>
      <c r="Q43" s="65"/>
      <c r="R43" s="65"/>
      <c r="S43" s="65"/>
    </row>
    <row r="44" spans="1:19" x14ac:dyDescent="0.35">
      <c r="A44" s="64">
        <v>43164</v>
      </c>
      <c r="B44" s="63" t="s">
        <v>106</v>
      </c>
      <c r="C44" s="63"/>
      <c r="D44" s="65">
        <f t="shared" si="0"/>
        <v>34032</v>
      </c>
      <c r="E44" s="65">
        <v>300</v>
      </c>
      <c r="F44" s="65"/>
      <c r="G44" s="65"/>
      <c r="H44" s="65"/>
      <c r="I44" s="65"/>
      <c r="J44" s="65">
        <v>300</v>
      </c>
      <c r="K44" s="65"/>
      <c r="L44" s="79"/>
      <c r="M44" s="65"/>
      <c r="N44" s="65"/>
      <c r="O44" s="65"/>
      <c r="P44" s="65"/>
      <c r="Q44" s="65"/>
      <c r="R44" s="65"/>
      <c r="S44" s="65"/>
    </row>
    <row r="45" spans="1:19" x14ac:dyDescent="0.35">
      <c r="A45" s="64"/>
      <c r="B45" s="63" t="s">
        <v>108</v>
      </c>
      <c r="C45" s="63"/>
      <c r="D45" s="65">
        <f t="shared" si="0"/>
        <v>34632</v>
      </c>
      <c r="E45" s="65">
        <v>600</v>
      </c>
      <c r="F45" s="65"/>
      <c r="G45" s="65"/>
      <c r="H45" s="65"/>
      <c r="I45" s="65"/>
      <c r="J45" s="65">
        <v>600</v>
      </c>
      <c r="K45" s="65"/>
      <c r="L45" s="79"/>
      <c r="M45" s="65"/>
      <c r="N45" s="65"/>
      <c r="O45" s="65"/>
      <c r="P45" s="65"/>
      <c r="Q45" s="65"/>
      <c r="R45" s="65"/>
      <c r="S45" s="65"/>
    </row>
    <row r="46" spans="1:19" x14ac:dyDescent="0.35">
      <c r="A46" s="64">
        <v>43165</v>
      </c>
      <c r="B46" s="63" t="s">
        <v>109</v>
      </c>
      <c r="C46" s="63"/>
      <c r="D46" s="65">
        <f t="shared" si="0"/>
        <v>34932</v>
      </c>
      <c r="E46" s="65">
        <v>300</v>
      </c>
      <c r="F46" s="65"/>
      <c r="G46" s="65"/>
      <c r="H46" s="65"/>
      <c r="I46" s="65"/>
      <c r="J46" s="65">
        <v>300</v>
      </c>
      <c r="K46" s="65"/>
      <c r="L46" s="79"/>
      <c r="M46" s="65"/>
      <c r="N46" s="65"/>
      <c r="O46" s="65"/>
      <c r="P46" s="65"/>
      <c r="Q46" s="65"/>
      <c r="R46" s="65"/>
      <c r="S46" s="65"/>
    </row>
    <row r="47" spans="1:19" x14ac:dyDescent="0.35">
      <c r="A47" s="64">
        <v>43167</v>
      </c>
      <c r="B47" s="63" t="s">
        <v>110</v>
      </c>
      <c r="C47" s="63"/>
      <c r="D47" s="65">
        <f t="shared" si="0"/>
        <v>35232</v>
      </c>
      <c r="E47" s="65">
        <v>300</v>
      </c>
      <c r="F47" s="65"/>
      <c r="G47" s="65"/>
      <c r="H47" s="65"/>
      <c r="I47" s="65"/>
      <c r="J47" s="65">
        <v>300</v>
      </c>
      <c r="K47" s="65"/>
      <c r="L47" s="65"/>
      <c r="M47" s="65"/>
      <c r="N47" s="65"/>
      <c r="O47" s="65"/>
      <c r="P47" s="65"/>
      <c r="Q47" s="65"/>
      <c r="R47" s="65"/>
      <c r="S47" s="65"/>
    </row>
    <row r="48" spans="1:19" x14ac:dyDescent="0.35">
      <c r="A48" s="64">
        <v>43172</v>
      </c>
      <c r="B48" s="63" t="s">
        <v>111</v>
      </c>
      <c r="C48" s="63">
        <v>4</v>
      </c>
      <c r="D48" s="65">
        <f t="shared" si="0"/>
        <v>32832</v>
      </c>
      <c r="E48" s="65"/>
      <c r="F48" s="65">
        <v>2400</v>
      </c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>
        <v>2400</v>
      </c>
      <c r="R48" s="65"/>
      <c r="S48" s="65"/>
    </row>
    <row r="49" spans="1:19" x14ac:dyDescent="0.35">
      <c r="A49" s="64"/>
      <c r="B49" s="63" t="s">
        <v>113</v>
      </c>
      <c r="C49" s="63">
        <v>5</v>
      </c>
      <c r="D49" s="65">
        <f t="shared" si="0"/>
        <v>31325</v>
      </c>
      <c r="E49" s="65"/>
      <c r="F49" s="65">
        <v>1507</v>
      </c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>
        <v>1507</v>
      </c>
      <c r="R49" s="65"/>
      <c r="S49" s="65"/>
    </row>
    <row r="50" spans="1:19" x14ac:dyDescent="0.35">
      <c r="A50" s="64">
        <v>43173</v>
      </c>
      <c r="B50" s="63" t="s">
        <v>114</v>
      </c>
      <c r="C50" s="63"/>
      <c r="D50" s="65">
        <f t="shared" si="0"/>
        <v>31625</v>
      </c>
      <c r="E50" s="65">
        <v>300</v>
      </c>
      <c r="F50" s="65"/>
      <c r="G50" s="65"/>
      <c r="H50" s="65"/>
      <c r="I50" s="65"/>
      <c r="J50" s="65">
        <v>300</v>
      </c>
      <c r="K50" s="65"/>
      <c r="L50" s="65"/>
      <c r="M50" s="65"/>
      <c r="N50" s="65"/>
      <c r="O50" s="65"/>
      <c r="P50" s="65"/>
      <c r="Q50" s="65"/>
      <c r="R50" s="65"/>
      <c r="S50" s="65"/>
    </row>
    <row r="51" spans="1:19" x14ac:dyDescent="0.35">
      <c r="A51" s="64">
        <v>43179</v>
      </c>
      <c r="B51" s="63" t="s">
        <v>115</v>
      </c>
      <c r="C51" s="63"/>
      <c r="D51" s="65">
        <f t="shared" si="0"/>
        <v>31925</v>
      </c>
      <c r="E51" s="65">
        <v>300</v>
      </c>
      <c r="F51" s="65"/>
      <c r="G51" s="65"/>
      <c r="H51" s="65"/>
      <c r="I51" s="65"/>
      <c r="J51" s="65">
        <v>300</v>
      </c>
      <c r="K51" s="65"/>
      <c r="L51" s="65"/>
      <c r="M51" s="65"/>
      <c r="N51" s="65"/>
      <c r="O51" s="65"/>
      <c r="P51" s="65"/>
      <c r="Q51" s="65"/>
      <c r="R51" s="65"/>
      <c r="S51" s="65"/>
    </row>
    <row r="52" spans="1:19" x14ac:dyDescent="0.35">
      <c r="A52" s="64">
        <v>43198</v>
      </c>
      <c r="B52" s="63" t="s">
        <v>116</v>
      </c>
      <c r="C52" s="63"/>
      <c r="D52" s="65">
        <f t="shared" si="0"/>
        <v>32225</v>
      </c>
      <c r="E52" s="65">
        <v>300</v>
      </c>
      <c r="F52" s="65"/>
      <c r="G52" s="65"/>
      <c r="H52" s="65"/>
      <c r="I52" s="65"/>
      <c r="J52" s="65">
        <v>300</v>
      </c>
      <c r="K52" s="65"/>
      <c r="L52" s="65"/>
      <c r="M52" s="65"/>
      <c r="N52" s="65"/>
      <c r="O52" s="65"/>
      <c r="P52" s="65"/>
      <c r="Q52" s="65"/>
      <c r="R52" s="65"/>
      <c r="S52" s="65"/>
    </row>
    <row r="53" spans="1:19" x14ac:dyDescent="0.35">
      <c r="A53" s="64">
        <v>43223</v>
      </c>
      <c r="B53" s="63" t="s">
        <v>18</v>
      </c>
      <c r="C53" s="80" t="s">
        <v>127</v>
      </c>
      <c r="D53" s="65">
        <f t="shared" si="0"/>
        <v>34552.71</v>
      </c>
      <c r="E53" s="65">
        <v>2327.71</v>
      </c>
      <c r="F53" s="65"/>
      <c r="G53" s="77"/>
      <c r="H53" s="77"/>
      <c r="I53" s="77"/>
      <c r="J53" s="65"/>
      <c r="K53" s="77"/>
      <c r="L53" s="65">
        <v>2328</v>
      </c>
      <c r="M53" s="77"/>
      <c r="N53" s="77"/>
      <c r="O53" s="77"/>
      <c r="P53" s="77"/>
      <c r="Q53" s="77"/>
      <c r="R53" s="77"/>
      <c r="S53" s="65"/>
    </row>
    <row r="54" spans="1:19" x14ac:dyDescent="0.35">
      <c r="A54" s="64">
        <v>43229</v>
      </c>
      <c r="B54" s="63" t="s">
        <v>97</v>
      </c>
      <c r="C54" s="63">
        <v>6</v>
      </c>
      <c r="D54" s="65">
        <f t="shared" si="0"/>
        <v>34218.71</v>
      </c>
      <c r="E54" s="65"/>
      <c r="F54" s="65">
        <v>334</v>
      </c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>
        <v>334</v>
      </c>
      <c r="R54" s="65"/>
      <c r="S54" s="65"/>
    </row>
    <row r="55" spans="1:19" x14ac:dyDescent="0.35">
      <c r="A55" s="64">
        <v>43276</v>
      </c>
      <c r="B55" s="63" t="s">
        <v>117</v>
      </c>
      <c r="C55" s="63"/>
      <c r="D55" s="65">
        <f t="shared" si="0"/>
        <v>34518.71</v>
      </c>
      <c r="E55" s="79">
        <v>300</v>
      </c>
      <c r="F55" s="65"/>
      <c r="G55" s="65"/>
      <c r="H55" s="65"/>
      <c r="I55" s="65"/>
      <c r="J55" s="65">
        <v>300</v>
      </c>
      <c r="K55" s="65"/>
      <c r="L55" s="65"/>
      <c r="M55" s="65"/>
      <c r="N55" s="65"/>
      <c r="O55" s="65"/>
      <c r="P55" s="79"/>
      <c r="Q55" s="65"/>
      <c r="R55" s="65"/>
      <c r="S55" s="65"/>
    </row>
    <row r="56" spans="1:19" x14ac:dyDescent="0.35">
      <c r="A56" s="64">
        <v>43291</v>
      </c>
      <c r="B56" s="63" t="s">
        <v>118</v>
      </c>
      <c r="C56" s="63">
        <v>7</v>
      </c>
      <c r="D56" s="65">
        <f t="shared" si="0"/>
        <v>28818.71</v>
      </c>
      <c r="E56" s="65"/>
      <c r="F56" s="65">
        <v>5700</v>
      </c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>
        <v>5700</v>
      </c>
      <c r="R56" s="65"/>
      <c r="S56" s="65"/>
    </row>
    <row r="57" spans="1:19" x14ac:dyDescent="0.35">
      <c r="A57" s="64">
        <v>43343</v>
      </c>
      <c r="B57" s="63" t="s">
        <v>17</v>
      </c>
      <c r="C57" s="63"/>
      <c r="D57" s="65">
        <f t="shared" si="0"/>
        <v>29118.71</v>
      </c>
      <c r="E57" s="65">
        <v>300</v>
      </c>
      <c r="F57" s="65"/>
      <c r="G57" s="65"/>
      <c r="H57" s="65"/>
      <c r="I57" s="65"/>
      <c r="J57" s="65">
        <v>300</v>
      </c>
      <c r="K57" s="65"/>
      <c r="L57" s="65"/>
      <c r="M57" s="65"/>
      <c r="N57" s="65"/>
      <c r="O57" s="65"/>
      <c r="P57" s="79"/>
      <c r="Q57" s="65"/>
      <c r="R57" s="65"/>
      <c r="S57" s="65"/>
    </row>
    <row r="58" spans="1:19" x14ac:dyDescent="0.35">
      <c r="A58" s="64">
        <v>43347</v>
      </c>
      <c r="B58" s="63" t="s">
        <v>18</v>
      </c>
      <c r="C58" s="63"/>
      <c r="D58" s="65">
        <f t="shared" si="0"/>
        <v>31463.149999999998</v>
      </c>
      <c r="E58" s="65">
        <v>2344.44</v>
      </c>
      <c r="F58" s="65"/>
      <c r="G58" s="65"/>
      <c r="H58" s="65"/>
      <c r="I58" s="65"/>
      <c r="J58" s="65"/>
      <c r="K58" s="65"/>
      <c r="L58" s="65">
        <v>2344</v>
      </c>
      <c r="M58" s="65"/>
      <c r="N58" s="65"/>
      <c r="O58" s="65"/>
      <c r="P58" s="65"/>
      <c r="Q58" s="65"/>
      <c r="R58" s="65"/>
      <c r="S58" s="65"/>
    </row>
    <row r="59" spans="1:19" x14ac:dyDescent="0.35">
      <c r="A59" s="64">
        <v>43367</v>
      </c>
      <c r="B59" s="63" t="s">
        <v>97</v>
      </c>
      <c r="C59" s="63">
        <v>8</v>
      </c>
      <c r="D59" s="65">
        <f t="shared" si="0"/>
        <v>30864.149999999998</v>
      </c>
      <c r="E59" s="79"/>
      <c r="F59" s="65">
        <v>599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>
        <v>599</v>
      </c>
      <c r="R59" s="65"/>
      <c r="S59" s="65"/>
    </row>
    <row r="60" spans="1:19" x14ac:dyDescent="0.35">
      <c r="A60" s="64">
        <v>43409</v>
      </c>
      <c r="B60" s="63" t="s">
        <v>119</v>
      </c>
      <c r="C60" s="63">
        <v>8</v>
      </c>
      <c r="D60" s="65">
        <f t="shared" si="0"/>
        <v>31129.149999999998</v>
      </c>
      <c r="E60" s="65">
        <v>265</v>
      </c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>
        <v>265</v>
      </c>
      <c r="S60" s="65"/>
    </row>
    <row r="61" spans="1:19" x14ac:dyDescent="0.35">
      <c r="A61" s="64">
        <v>43444</v>
      </c>
      <c r="B61" s="63" t="s">
        <v>120</v>
      </c>
      <c r="C61" s="63">
        <v>9</v>
      </c>
      <c r="D61" s="65">
        <f t="shared" si="0"/>
        <v>31009.149999999998</v>
      </c>
      <c r="E61" s="65"/>
      <c r="F61" s="65">
        <v>120</v>
      </c>
      <c r="G61" s="65"/>
      <c r="H61" s="65"/>
      <c r="I61" s="65"/>
      <c r="J61" s="65"/>
      <c r="K61" s="65"/>
      <c r="L61" s="65"/>
      <c r="M61" s="65"/>
      <c r="N61" s="65"/>
      <c r="O61" s="65"/>
      <c r="P61" s="79"/>
      <c r="Q61" s="65">
        <v>120</v>
      </c>
      <c r="R61" s="65"/>
      <c r="S61" s="65"/>
    </row>
    <row r="62" spans="1:19" x14ac:dyDescent="0.35">
      <c r="A62" s="64">
        <v>43445</v>
      </c>
      <c r="B62" s="63" t="s">
        <v>121</v>
      </c>
      <c r="C62" s="63">
        <v>10</v>
      </c>
      <c r="D62" s="65">
        <f t="shared" si="0"/>
        <v>28519.149999999998</v>
      </c>
      <c r="E62" s="65"/>
      <c r="F62" s="65">
        <v>2490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>
        <v>2490</v>
      </c>
      <c r="R62" s="65"/>
      <c r="S62" s="65"/>
    </row>
    <row r="63" spans="1:19" x14ac:dyDescent="0.35">
      <c r="A63" s="64">
        <v>43455</v>
      </c>
      <c r="B63" s="63" t="s">
        <v>122</v>
      </c>
      <c r="C63" s="80" t="s">
        <v>127</v>
      </c>
      <c r="D63" s="65">
        <f t="shared" si="0"/>
        <v>29416.149999999998</v>
      </c>
      <c r="E63" s="79">
        <v>897</v>
      </c>
      <c r="F63" s="65"/>
      <c r="G63" s="65"/>
      <c r="H63" s="65"/>
      <c r="I63" s="65"/>
      <c r="J63" s="65"/>
      <c r="K63" s="65"/>
      <c r="L63" s="65"/>
      <c r="M63" s="65"/>
      <c r="N63" s="65"/>
      <c r="O63" s="79"/>
      <c r="P63" s="65"/>
      <c r="Q63" s="65"/>
      <c r="R63" s="65">
        <v>897</v>
      </c>
      <c r="S63" s="65"/>
    </row>
    <row r="64" spans="1:19" x14ac:dyDescent="0.35">
      <c r="A64" s="64">
        <v>43465</v>
      </c>
      <c r="B64" s="63" t="s">
        <v>10</v>
      </c>
      <c r="C64" s="63">
        <v>11</v>
      </c>
      <c r="D64" s="65">
        <f t="shared" si="0"/>
        <v>29431.659999999996</v>
      </c>
      <c r="E64" s="65">
        <v>15.51</v>
      </c>
      <c r="F64" s="65"/>
      <c r="G64" s="65"/>
      <c r="H64" s="65">
        <v>15.51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</row>
    <row r="65" spans="1:19" x14ac:dyDescent="0.35">
      <c r="A65" s="68" t="s">
        <v>8</v>
      </c>
      <c r="B65" s="69"/>
      <c r="C65" s="69"/>
      <c r="D65" s="78">
        <f>D64</f>
        <v>29431.659999999996</v>
      </c>
      <c r="E65" s="78">
        <f t="shared" ref="E65:R65" si="1">SUM(E8:E64)</f>
        <v>20065.909999999996</v>
      </c>
      <c r="F65" s="78">
        <f t="shared" si="1"/>
        <v>14809</v>
      </c>
      <c r="G65" s="78">
        <f t="shared" si="1"/>
        <v>0</v>
      </c>
      <c r="H65" s="78">
        <f t="shared" si="1"/>
        <v>15.51</v>
      </c>
      <c r="I65" s="78">
        <f t="shared" si="1"/>
        <v>0</v>
      </c>
      <c r="J65" s="78">
        <f t="shared" si="1"/>
        <v>12900</v>
      </c>
      <c r="K65" s="78">
        <f t="shared" si="1"/>
        <v>0</v>
      </c>
      <c r="L65" s="78">
        <f t="shared" si="1"/>
        <v>5988</v>
      </c>
      <c r="M65" s="78">
        <f t="shared" si="1"/>
        <v>0</v>
      </c>
      <c r="N65" s="78">
        <f t="shared" si="1"/>
        <v>0</v>
      </c>
      <c r="O65" s="78">
        <f t="shared" si="1"/>
        <v>0</v>
      </c>
      <c r="P65" s="78">
        <f t="shared" si="1"/>
        <v>0</v>
      </c>
      <c r="Q65" s="78">
        <f t="shared" si="1"/>
        <v>14809</v>
      </c>
      <c r="R65" s="78">
        <f t="shared" si="1"/>
        <v>1162</v>
      </c>
      <c r="S65" s="65"/>
    </row>
    <row r="66" spans="1:19" x14ac:dyDescent="0.35">
      <c r="A66" s="64"/>
      <c r="B66" s="62" t="s">
        <v>126</v>
      </c>
      <c r="C66" s="62"/>
      <c r="D66" s="77">
        <f>D65-D7</f>
        <v>5256.9099999999962</v>
      </c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</row>
    <row r="67" spans="1:19" x14ac:dyDescent="0.35">
      <c r="A67" s="64"/>
      <c r="B67" s="62" t="s">
        <v>13</v>
      </c>
      <c r="C67" s="62"/>
      <c r="D67" s="62">
        <f>J65/F3</f>
        <v>43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x14ac:dyDescent="0.35">
      <c r="A68" s="82" t="s">
        <v>127</v>
      </c>
      <c r="B68" s="81" t="s">
        <v>128</v>
      </c>
    </row>
  </sheetData>
  <mergeCells count="5">
    <mergeCell ref="D3:E3"/>
    <mergeCell ref="G5:H5"/>
    <mergeCell ref="K5:L5"/>
    <mergeCell ref="M5:N5"/>
    <mergeCell ref="O5:P5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80"/>
  <sheetViews>
    <sheetView topLeftCell="A58" workbookViewId="0">
      <selection activeCell="B93" sqref="B93"/>
    </sheetView>
  </sheetViews>
  <sheetFormatPr baseColWidth="10" defaultColWidth="11.453125" defaultRowHeight="14" x14ac:dyDescent="0.3"/>
  <cols>
    <col min="1" max="1" width="9.453125" style="34" customWidth="1"/>
    <col min="2" max="2" width="31.54296875" style="24" customWidth="1"/>
    <col min="3" max="3" width="4.1796875" style="24" customWidth="1"/>
    <col min="4" max="4" width="11.81640625" style="13" customWidth="1"/>
    <col min="5" max="5" width="10.453125" style="14" customWidth="1"/>
    <col min="6" max="6" width="10.54296875" style="14" customWidth="1"/>
    <col min="7" max="7" width="2.7265625" style="24" customWidth="1"/>
    <col min="8" max="8" width="7" style="24" customWidth="1"/>
    <col min="9" max="9" width="5.1796875" style="24" customWidth="1"/>
    <col min="10" max="10" width="8" style="24" customWidth="1"/>
    <col min="11" max="11" width="5.26953125" style="24" customWidth="1"/>
    <col min="12" max="12" width="9.453125" style="24" customWidth="1"/>
    <col min="13" max="13" width="8" style="24" hidden="1" customWidth="1"/>
    <col min="14" max="14" width="5.54296875" style="24" customWidth="1"/>
    <col min="15" max="15" width="8.81640625" style="24" hidden="1" customWidth="1"/>
    <col min="16" max="16" width="7.453125" style="24" hidden="1" customWidth="1"/>
    <col min="17" max="17" width="7.7265625" style="24" customWidth="1"/>
    <col min="18" max="18" width="3.26953125" style="24" customWidth="1"/>
    <col min="19" max="19" width="9.453125" style="24" hidden="1" customWidth="1"/>
    <col min="20" max="20" width="8.81640625" style="24" hidden="1" customWidth="1"/>
    <col min="21" max="16384" width="11.453125" style="24"/>
  </cols>
  <sheetData>
    <row r="1" spans="1:20" x14ac:dyDescent="0.3">
      <c r="A1" s="26"/>
      <c r="B1" s="8"/>
      <c r="C1" s="8"/>
      <c r="D1" s="19"/>
      <c r="E1" s="1"/>
      <c r="F1" s="1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0" x14ac:dyDescent="0.3">
      <c r="A2" s="26"/>
      <c r="B2" s="8"/>
      <c r="C2" s="8"/>
      <c r="D2" s="19"/>
      <c r="E2" s="1"/>
      <c r="F2" s="1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0" x14ac:dyDescent="0.3">
      <c r="A3" s="26"/>
      <c r="B3" s="8"/>
      <c r="C3" s="8"/>
      <c r="D3" s="19"/>
      <c r="E3" s="1"/>
      <c r="F3" s="1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3">
      <c r="A4" s="26"/>
      <c r="B4" s="8"/>
      <c r="C4" s="8"/>
      <c r="D4" s="19"/>
      <c r="E4" s="1"/>
      <c r="F4" s="1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x14ac:dyDescent="0.3">
      <c r="A5" s="26"/>
      <c r="B5" s="8"/>
      <c r="C5" s="8"/>
      <c r="D5" s="19"/>
      <c r="E5" s="1"/>
      <c r="F5" s="1"/>
      <c r="G5" s="8"/>
      <c r="H5" s="8"/>
      <c r="I5" s="8"/>
      <c r="J5" s="8"/>
      <c r="K5" s="8"/>
      <c r="L5" s="8"/>
      <c r="M5" s="8"/>
      <c r="N5" s="8"/>
      <c r="O5" s="8"/>
      <c r="P5" s="8"/>
    </row>
    <row r="6" spans="1:20" x14ac:dyDescent="0.3">
      <c r="A6" s="26"/>
      <c r="B6" s="8"/>
      <c r="C6" s="8"/>
      <c r="D6" s="19"/>
      <c r="E6" s="1"/>
      <c r="F6" s="1"/>
      <c r="G6" s="8"/>
      <c r="H6" s="8"/>
      <c r="I6" s="8"/>
      <c r="J6" s="8"/>
      <c r="K6" s="8"/>
      <c r="L6" s="8"/>
      <c r="M6" s="8"/>
      <c r="N6" s="8"/>
      <c r="O6" s="8"/>
      <c r="P6" s="8"/>
    </row>
    <row r="7" spans="1:20" x14ac:dyDescent="0.3">
      <c r="A7" s="26"/>
      <c r="B7" s="8"/>
      <c r="C7" s="8"/>
      <c r="D7" s="19"/>
      <c r="E7" s="1"/>
      <c r="F7" s="1"/>
      <c r="G7" s="8"/>
      <c r="H7" s="8"/>
      <c r="I7" s="8"/>
      <c r="J7" s="8"/>
      <c r="K7" s="8"/>
      <c r="L7" s="8"/>
      <c r="M7" s="8"/>
      <c r="N7" s="8"/>
      <c r="O7" s="8"/>
      <c r="P7" s="8"/>
    </row>
    <row r="8" spans="1:20" ht="17.25" customHeight="1" thickBot="1" x14ac:dyDescent="0.35">
      <c r="A8" s="26"/>
      <c r="B8" s="8"/>
      <c r="C8" s="8"/>
      <c r="D8" s="19"/>
      <c r="E8" s="1"/>
      <c r="F8" s="1"/>
      <c r="G8" s="8"/>
      <c r="H8" s="8"/>
      <c r="I8" s="8"/>
      <c r="J8" s="8"/>
      <c r="K8" s="8"/>
      <c r="L8" s="8"/>
      <c r="M8" s="8"/>
      <c r="N8" s="8"/>
      <c r="O8" s="8"/>
      <c r="P8" s="8"/>
    </row>
    <row r="9" spans="1:20" ht="14.5" thickBot="1" x14ac:dyDescent="0.35">
      <c r="A9" s="26"/>
      <c r="B9" s="8"/>
      <c r="C9" s="8"/>
      <c r="D9" s="19"/>
      <c r="E9" s="1"/>
      <c r="F9" s="1"/>
      <c r="G9" s="8"/>
      <c r="H9" s="8"/>
      <c r="I9" s="8"/>
      <c r="J9" s="8"/>
      <c r="K9" s="30" t="s">
        <v>12</v>
      </c>
      <c r="L9" s="21">
        <v>300</v>
      </c>
      <c r="M9" s="8"/>
      <c r="N9" s="8"/>
      <c r="O9" s="8"/>
      <c r="P9" s="8"/>
    </row>
    <row r="10" spans="1:20" x14ac:dyDescent="0.3">
      <c r="A10" s="26"/>
      <c r="B10" s="8"/>
      <c r="C10" s="8"/>
      <c r="D10" s="19"/>
      <c r="E10" s="1"/>
      <c r="F10" s="1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20" ht="15.75" customHeight="1" x14ac:dyDescent="0.3">
      <c r="A11" s="26"/>
      <c r="B11" s="8"/>
      <c r="C11" s="8" t="s">
        <v>73</v>
      </c>
      <c r="D11" s="18"/>
      <c r="E11" s="4" t="s">
        <v>0</v>
      </c>
      <c r="F11" s="5"/>
      <c r="G11" s="88" t="s">
        <v>1</v>
      </c>
      <c r="H11" s="89"/>
      <c r="I11" s="9" t="s">
        <v>2</v>
      </c>
      <c r="J11" s="9"/>
      <c r="K11" s="88" t="s">
        <v>15</v>
      </c>
      <c r="L11" s="89"/>
      <c r="M11" s="90" t="s">
        <v>11</v>
      </c>
      <c r="N11" s="91"/>
      <c r="O11" s="88" t="s">
        <v>16</v>
      </c>
      <c r="P11" s="89"/>
      <c r="Q11" s="9" t="s">
        <v>9</v>
      </c>
      <c r="R11" s="9"/>
      <c r="S11" s="88" t="s">
        <v>14</v>
      </c>
      <c r="T11" s="89"/>
    </row>
    <row r="12" spans="1:20" ht="15.75" customHeight="1" thickBot="1" x14ac:dyDescent="0.35">
      <c r="A12" s="27" t="s">
        <v>3</v>
      </c>
      <c r="B12" s="31" t="s">
        <v>4</v>
      </c>
      <c r="C12" s="36"/>
      <c r="D12" s="25" t="s">
        <v>7</v>
      </c>
      <c r="E12" s="6" t="s">
        <v>5</v>
      </c>
      <c r="F12" s="7" t="s">
        <v>6</v>
      </c>
      <c r="G12" s="10" t="s">
        <v>5</v>
      </c>
      <c r="H12" s="10" t="s">
        <v>6</v>
      </c>
      <c r="I12" s="10" t="s">
        <v>5</v>
      </c>
      <c r="J12" s="10" t="s">
        <v>6</v>
      </c>
      <c r="K12" s="10" t="s">
        <v>5</v>
      </c>
      <c r="L12" s="10" t="s">
        <v>6</v>
      </c>
      <c r="M12" s="10" t="s">
        <v>5</v>
      </c>
      <c r="N12" s="10" t="s">
        <v>6</v>
      </c>
      <c r="O12" s="10" t="s">
        <v>5</v>
      </c>
      <c r="P12" s="10" t="s">
        <v>6</v>
      </c>
      <c r="Q12" s="10" t="s">
        <v>5</v>
      </c>
      <c r="R12" s="10" t="s">
        <v>6</v>
      </c>
      <c r="S12" s="10" t="s">
        <v>5</v>
      </c>
      <c r="T12" s="10" t="s">
        <v>6</v>
      </c>
    </row>
    <row r="13" spans="1:20" ht="14.5" thickBot="1" x14ac:dyDescent="0.35">
      <c r="A13" s="33"/>
      <c r="B13" s="32" t="s">
        <v>7</v>
      </c>
      <c r="C13" s="37">
        <v>1</v>
      </c>
      <c r="D13" s="20">
        <v>32091.24</v>
      </c>
      <c r="E13" s="2"/>
      <c r="F13" s="2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5" x14ac:dyDescent="0.25">
      <c r="A14" s="28">
        <v>42738</v>
      </c>
      <c r="B14" s="11" t="s">
        <v>18</v>
      </c>
      <c r="C14" s="2"/>
      <c r="D14" s="2">
        <f>D13+E14-F14</f>
        <v>33718.240000000005</v>
      </c>
      <c r="E14" s="2">
        <v>1627</v>
      </c>
      <c r="F14" s="2"/>
      <c r="G14" s="11"/>
      <c r="H14" s="11"/>
      <c r="I14" s="11"/>
      <c r="J14" s="11"/>
      <c r="K14" s="11"/>
      <c r="L14" s="11">
        <v>1627</v>
      </c>
      <c r="M14" s="11"/>
      <c r="N14" s="11"/>
      <c r="O14" s="11"/>
      <c r="P14" s="11"/>
      <c r="Q14" s="11"/>
      <c r="R14" s="11"/>
      <c r="S14" s="11"/>
      <c r="T14" s="11"/>
    </row>
    <row r="15" spans="1:20" ht="12.5" x14ac:dyDescent="0.25">
      <c r="A15" s="28">
        <v>42768</v>
      </c>
      <c r="B15" s="11" t="s">
        <v>20</v>
      </c>
      <c r="C15" s="2"/>
      <c r="D15" s="2">
        <f t="shared" ref="D15:D74" si="0">D14+E15-F15</f>
        <v>34018.240000000005</v>
      </c>
      <c r="E15" s="2">
        <v>300</v>
      </c>
      <c r="F15" s="2"/>
      <c r="G15" s="11"/>
      <c r="H15" s="11"/>
      <c r="I15" s="11"/>
      <c r="J15" s="11">
        <v>300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5" x14ac:dyDescent="0.25">
      <c r="A16" s="28"/>
      <c r="B16" s="11" t="s">
        <v>21</v>
      </c>
      <c r="C16" s="2"/>
      <c r="D16" s="2">
        <f t="shared" si="0"/>
        <v>34318.240000000005</v>
      </c>
      <c r="E16" s="2">
        <v>300</v>
      </c>
      <c r="F16" s="2"/>
      <c r="G16" s="11"/>
      <c r="H16" s="11"/>
      <c r="I16" s="11"/>
      <c r="J16" s="11">
        <v>300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2.5" x14ac:dyDescent="0.25">
      <c r="A17" s="28"/>
      <c r="B17" s="11" t="s">
        <v>22</v>
      </c>
      <c r="C17" s="2"/>
      <c r="D17" s="2">
        <f t="shared" si="0"/>
        <v>34618.240000000005</v>
      </c>
      <c r="E17" s="2">
        <v>300</v>
      </c>
      <c r="F17" s="2"/>
      <c r="G17" s="11"/>
      <c r="H17" s="11"/>
      <c r="I17" s="11"/>
      <c r="J17" s="11">
        <v>300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5" x14ac:dyDescent="0.25">
      <c r="A18" s="28"/>
      <c r="B18" s="11" t="s">
        <v>23</v>
      </c>
      <c r="C18" s="2"/>
      <c r="D18" s="2">
        <f t="shared" si="0"/>
        <v>34918.240000000005</v>
      </c>
      <c r="E18" s="2">
        <v>300</v>
      </c>
      <c r="F18" s="2"/>
      <c r="G18" s="11"/>
      <c r="H18" s="11"/>
      <c r="I18" s="11"/>
      <c r="J18" s="11">
        <v>300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2.5" x14ac:dyDescent="0.25">
      <c r="A19" s="28"/>
      <c r="B19" s="11" t="s">
        <v>24</v>
      </c>
      <c r="C19" s="11"/>
      <c r="D19" s="2">
        <f t="shared" si="0"/>
        <v>35218.240000000005</v>
      </c>
      <c r="E19" s="2">
        <v>300</v>
      </c>
      <c r="F19" s="2"/>
      <c r="G19" s="11"/>
      <c r="H19" s="11"/>
      <c r="I19" s="11"/>
      <c r="J19" s="11">
        <v>300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2.5" x14ac:dyDescent="0.25">
      <c r="A20" s="28"/>
      <c r="B20" s="11" t="s">
        <v>25</v>
      </c>
      <c r="C20" s="11"/>
      <c r="D20" s="2">
        <f t="shared" si="0"/>
        <v>35518.240000000005</v>
      </c>
      <c r="E20" s="2">
        <v>300</v>
      </c>
      <c r="F20" s="2"/>
      <c r="G20" s="11"/>
      <c r="H20" s="11"/>
      <c r="I20" s="11"/>
      <c r="J20" s="11">
        <v>300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2.5" x14ac:dyDescent="0.25">
      <c r="A21" s="28"/>
      <c r="B21" s="11" t="s">
        <v>26</v>
      </c>
      <c r="C21" s="11"/>
      <c r="D21" s="2">
        <f t="shared" si="0"/>
        <v>35818.240000000005</v>
      </c>
      <c r="E21" s="2">
        <v>300</v>
      </c>
      <c r="F21" s="2"/>
      <c r="G21" s="11"/>
      <c r="H21" s="11"/>
      <c r="I21" s="11"/>
      <c r="J21" s="11">
        <v>300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3.5" x14ac:dyDescent="0.3">
      <c r="A22" s="28">
        <v>42769</v>
      </c>
      <c r="B22" s="11" t="s">
        <v>27</v>
      </c>
      <c r="C22" s="11"/>
      <c r="D22" s="2">
        <f t="shared" si="0"/>
        <v>36118.240000000005</v>
      </c>
      <c r="E22" s="2">
        <v>300</v>
      </c>
      <c r="F22" s="2"/>
      <c r="G22" s="11"/>
      <c r="H22" s="11"/>
      <c r="I22" s="11"/>
      <c r="J22" s="11">
        <v>300</v>
      </c>
      <c r="K22" s="11"/>
      <c r="L22" s="35"/>
      <c r="M22" s="11"/>
      <c r="N22" s="11"/>
      <c r="O22" s="11"/>
      <c r="P22" s="11"/>
      <c r="Q22" s="11"/>
      <c r="R22" s="11"/>
      <c r="S22" s="11"/>
      <c r="T22" s="11"/>
    </row>
    <row r="23" spans="1:20" ht="12.5" x14ac:dyDescent="0.25">
      <c r="A23" s="28"/>
      <c r="B23" s="11" t="s">
        <v>28</v>
      </c>
      <c r="C23" s="11"/>
      <c r="D23" s="2">
        <f t="shared" si="0"/>
        <v>36418.240000000005</v>
      </c>
      <c r="E23" s="2">
        <v>300</v>
      </c>
      <c r="F23" s="2"/>
      <c r="G23" s="11"/>
      <c r="H23" s="11"/>
      <c r="I23" s="11"/>
      <c r="J23" s="11">
        <v>300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2.5" x14ac:dyDescent="0.25">
      <c r="A24" s="28"/>
      <c r="B24" s="11" t="s">
        <v>29</v>
      </c>
      <c r="C24" s="11"/>
      <c r="D24" s="2">
        <f t="shared" si="0"/>
        <v>36718.240000000005</v>
      </c>
      <c r="E24" s="2">
        <v>300</v>
      </c>
      <c r="F24" s="2"/>
      <c r="G24" s="11"/>
      <c r="H24" s="11"/>
      <c r="I24" s="11"/>
      <c r="J24" s="11">
        <v>300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.5" x14ac:dyDescent="0.25">
      <c r="A25" s="28"/>
      <c r="B25" s="11" t="s">
        <v>30</v>
      </c>
      <c r="C25" s="11"/>
      <c r="D25" s="2">
        <f t="shared" si="0"/>
        <v>37018.240000000005</v>
      </c>
      <c r="E25" s="2">
        <v>300</v>
      </c>
      <c r="F25" s="2"/>
      <c r="G25" s="11"/>
      <c r="H25" s="11"/>
      <c r="I25" s="11"/>
      <c r="J25" s="11">
        <v>300</v>
      </c>
      <c r="K25" s="23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3.5" x14ac:dyDescent="0.3">
      <c r="A26" s="28">
        <v>42771</v>
      </c>
      <c r="B26" s="11" t="s">
        <v>31</v>
      </c>
      <c r="C26" s="11"/>
      <c r="D26" s="2">
        <f t="shared" si="0"/>
        <v>37318.240000000005</v>
      </c>
      <c r="E26" s="2">
        <v>300</v>
      </c>
      <c r="F26" s="2"/>
      <c r="G26" s="11"/>
      <c r="H26" s="11"/>
      <c r="I26" s="11"/>
      <c r="J26" s="11">
        <v>300</v>
      </c>
      <c r="K26" s="23"/>
      <c r="L26" s="35"/>
      <c r="M26" s="11"/>
      <c r="N26" s="11"/>
      <c r="O26" s="11"/>
      <c r="P26" s="11"/>
      <c r="Q26" s="11"/>
      <c r="R26" s="11"/>
      <c r="S26" s="11"/>
      <c r="T26" s="11"/>
    </row>
    <row r="27" spans="1:20" ht="12.5" x14ac:dyDescent="0.25">
      <c r="A27" s="28"/>
      <c r="B27" s="11" t="s">
        <v>32</v>
      </c>
      <c r="C27" s="11"/>
      <c r="D27" s="2">
        <f t="shared" si="0"/>
        <v>37618.240000000005</v>
      </c>
      <c r="E27" s="2">
        <v>300</v>
      </c>
      <c r="F27" s="2"/>
      <c r="G27" s="11"/>
      <c r="H27" s="11"/>
      <c r="I27" s="11"/>
      <c r="J27" s="11">
        <v>300</v>
      </c>
      <c r="K27" s="23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2.5" x14ac:dyDescent="0.25">
      <c r="A28" s="28"/>
      <c r="B28" s="11" t="s">
        <v>33</v>
      </c>
      <c r="C28" s="11"/>
      <c r="D28" s="2">
        <f t="shared" si="0"/>
        <v>37918.240000000005</v>
      </c>
      <c r="E28" s="2">
        <v>300</v>
      </c>
      <c r="F28" s="2"/>
      <c r="G28" s="11"/>
      <c r="H28" s="11"/>
      <c r="I28" s="11"/>
      <c r="J28" s="11">
        <v>300</v>
      </c>
      <c r="K28" s="23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2.5" x14ac:dyDescent="0.25">
      <c r="A29" s="28"/>
      <c r="B29" s="11" t="s">
        <v>34</v>
      </c>
      <c r="C29" s="11"/>
      <c r="D29" s="2">
        <f t="shared" si="0"/>
        <v>38218.240000000005</v>
      </c>
      <c r="E29" s="2">
        <v>300</v>
      </c>
      <c r="F29" s="2"/>
      <c r="G29" s="11"/>
      <c r="H29" s="11"/>
      <c r="I29" s="11"/>
      <c r="J29" s="11">
        <v>300</v>
      </c>
      <c r="K29" s="15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3.5" x14ac:dyDescent="0.3">
      <c r="A30" s="28"/>
      <c r="B30" s="11" t="s">
        <v>35</v>
      </c>
      <c r="C30" s="11"/>
      <c r="D30" s="2">
        <f t="shared" si="0"/>
        <v>38518.240000000005</v>
      </c>
      <c r="E30" s="2">
        <v>300</v>
      </c>
      <c r="F30" s="2"/>
      <c r="G30" s="11"/>
      <c r="H30" s="11"/>
      <c r="I30" s="11"/>
      <c r="J30" s="11">
        <v>300</v>
      </c>
      <c r="K30" s="23"/>
      <c r="L30" s="35"/>
      <c r="M30" s="11"/>
      <c r="N30" s="11"/>
      <c r="O30" s="11"/>
      <c r="P30" s="11"/>
      <c r="Q30" s="11"/>
      <c r="R30" s="11"/>
      <c r="S30" s="11"/>
      <c r="T30" s="11"/>
    </row>
    <row r="31" spans="1:20" ht="13.5" x14ac:dyDescent="0.3">
      <c r="A31" s="28"/>
      <c r="B31" s="11" t="s">
        <v>36</v>
      </c>
      <c r="C31" s="11"/>
      <c r="D31" s="2">
        <f t="shared" si="0"/>
        <v>38818.240000000005</v>
      </c>
      <c r="E31" s="2">
        <v>300</v>
      </c>
      <c r="F31" s="2"/>
      <c r="G31" s="11"/>
      <c r="H31" s="11"/>
      <c r="I31" s="11"/>
      <c r="J31" s="11">
        <v>300</v>
      </c>
      <c r="K31" s="11"/>
      <c r="L31" s="35"/>
      <c r="M31" s="11"/>
      <c r="N31" s="11"/>
      <c r="O31" s="11"/>
      <c r="P31" s="11"/>
      <c r="Q31" s="11"/>
      <c r="R31" s="11"/>
      <c r="S31" s="11"/>
      <c r="T31" s="11"/>
    </row>
    <row r="32" spans="1:20" ht="13.5" x14ac:dyDescent="0.3">
      <c r="A32" s="28"/>
      <c r="B32" s="11" t="s">
        <v>37</v>
      </c>
      <c r="C32" s="11"/>
      <c r="D32" s="2">
        <f t="shared" si="0"/>
        <v>39118.240000000005</v>
      </c>
      <c r="E32" s="2">
        <v>300</v>
      </c>
      <c r="F32" s="2"/>
      <c r="G32" s="11"/>
      <c r="H32" s="11"/>
      <c r="I32" s="11"/>
      <c r="J32" s="11">
        <v>300</v>
      </c>
      <c r="K32" s="11"/>
      <c r="L32" s="35"/>
      <c r="M32" s="11"/>
      <c r="N32" s="11"/>
      <c r="O32" s="11"/>
      <c r="P32" s="11"/>
      <c r="Q32" s="11"/>
      <c r="R32" s="11"/>
      <c r="S32" s="11"/>
      <c r="T32" s="11"/>
    </row>
    <row r="33" spans="1:20" ht="13.5" x14ac:dyDescent="0.3">
      <c r="A33" s="28">
        <v>42772</v>
      </c>
      <c r="B33" s="11" t="s">
        <v>38</v>
      </c>
      <c r="C33" s="11"/>
      <c r="D33" s="2">
        <f t="shared" si="0"/>
        <v>39418.240000000005</v>
      </c>
      <c r="E33" s="2">
        <v>300</v>
      </c>
      <c r="F33" s="2"/>
      <c r="G33" s="11"/>
      <c r="H33" s="11"/>
      <c r="I33" s="11"/>
      <c r="J33" s="11">
        <v>300</v>
      </c>
      <c r="K33" s="11"/>
      <c r="L33" s="35"/>
      <c r="M33" s="11"/>
      <c r="N33" s="11"/>
      <c r="O33" s="11"/>
      <c r="P33" s="11"/>
      <c r="Q33" s="11"/>
      <c r="R33" s="11"/>
      <c r="S33" s="11"/>
      <c r="T33" s="11"/>
    </row>
    <row r="34" spans="1:20" ht="13.5" x14ac:dyDescent="0.3">
      <c r="A34" s="28">
        <v>42773</v>
      </c>
      <c r="B34" s="11" t="s">
        <v>39</v>
      </c>
      <c r="C34" s="11"/>
      <c r="D34" s="2">
        <f t="shared" si="0"/>
        <v>39718.240000000005</v>
      </c>
      <c r="E34" s="2">
        <v>300</v>
      </c>
      <c r="F34" s="2"/>
      <c r="G34" s="11"/>
      <c r="H34" s="11"/>
      <c r="I34" s="11"/>
      <c r="J34" s="11">
        <v>300</v>
      </c>
      <c r="K34" s="23"/>
      <c r="L34" s="35"/>
      <c r="M34" s="11"/>
      <c r="N34" s="11"/>
      <c r="O34" s="11"/>
      <c r="P34" s="11"/>
      <c r="Q34" s="11"/>
      <c r="R34" s="11"/>
      <c r="S34" s="11"/>
      <c r="T34" s="11"/>
    </row>
    <row r="35" spans="1:20" ht="13.5" x14ac:dyDescent="0.3">
      <c r="A35" s="28">
        <v>42774</v>
      </c>
      <c r="B35" s="11" t="s">
        <v>40</v>
      </c>
      <c r="C35" s="11"/>
      <c r="D35" s="2">
        <f t="shared" si="0"/>
        <v>40018.240000000005</v>
      </c>
      <c r="E35" s="2">
        <v>300</v>
      </c>
      <c r="F35" s="2"/>
      <c r="G35" s="11"/>
      <c r="H35" s="11"/>
      <c r="I35" s="11"/>
      <c r="J35" s="11">
        <v>300</v>
      </c>
      <c r="K35" s="23"/>
      <c r="L35" s="35"/>
      <c r="M35" s="11"/>
      <c r="N35" s="11"/>
      <c r="O35" s="11"/>
      <c r="P35" s="11"/>
      <c r="Q35" s="11"/>
      <c r="R35" s="11"/>
      <c r="S35" s="11"/>
      <c r="T35" s="11"/>
    </row>
    <row r="36" spans="1:20" ht="13.5" x14ac:dyDescent="0.3">
      <c r="A36" s="28"/>
      <c r="B36" s="11" t="s">
        <v>41</v>
      </c>
      <c r="C36" s="11"/>
      <c r="D36" s="2">
        <f t="shared" si="0"/>
        <v>40318.240000000005</v>
      </c>
      <c r="E36" s="2">
        <v>300</v>
      </c>
      <c r="F36" s="2"/>
      <c r="G36" s="11"/>
      <c r="H36" s="11"/>
      <c r="I36" s="11"/>
      <c r="J36" s="11">
        <v>300</v>
      </c>
      <c r="K36" s="23"/>
      <c r="L36" s="35"/>
      <c r="M36" s="11"/>
      <c r="N36" s="11"/>
      <c r="O36" s="11"/>
      <c r="P36" s="11"/>
      <c r="Q36" s="11"/>
      <c r="R36" s="11"/>
      <c r="S36" s="11"/>
      <c r="T36" s="11"/>
    </row>
    <row r="37" spans="1:20" ht="13.5" x14ac:dyDescent="0.3">
      <c r="A37" s="28">
        <v>42775</v>
      </c>
      <c r="B37" s="11" t="s">
        <v>19</v>
      </c>
      <c r="C37" s="11">
        <v>2</v>
      </c>
      <c r="D37" s="2">
        <f t="shared" si="0"/>
        <v>39005.240000000005</v>
      </c>
      <c r="E37" s="2"/>
      <c r="F37" s="2">
        <v>1313</v>
      </c>
      <c r="G37" s="11"/>
      <c r="H37" s="11"/>
      <c r="I37" s="11"/>
      <c r="J37" s="11"/>
      <c r="K37" s="23"/>
      <c r="L37" s="35"/>
      <c r="M37" s="11"/>
      <c r="N37" s="11"/>
      <c r="O37" s="11"/>
      <c r="P37" s="11"/>
      <c r="Q37" s="11">
        <v>1313</v>
      </c>
      <c r="R37" s="11"/>
      <c r="S37" s="11"/>
      <c r="T37" s="11"/>
    </row>
    <row r="38" spans="1:20" ht="13.5" x14ac:dyDescent="0.3">
      <c r="A38" s="28">
        <v>42776</v>
      </c>
      <c r="B38" s="11" t="s">
        <v>42</v>
      </c>
      <c r="C38" s="11"/>
      <c r="D38" s="2">
        <f t="shared" si="0"/>
        <v>39305.240000000005</v>
      </c>
      <c r="E38" s="2">
        <v>300</v>
      </c>
      <c r="F38" s="2"/>
      <c r="G38" s="11"/>
      <c r="H38" s="11"/>
      <c r="I38" s="11"/>
      <c r="J38" s="11">
        <v>300</v>
      </c>
      <c r="K38" s="23"/>
      <c r="L38" s="35"/>
      <c r="M38" s="11"/>
      <c r="N38" s="11"/>
      <c r="O38" s="11"/>
      <c r="P38" s="11"/>
      <c r="Q38" s="11"/>
      <c r="R38" s="11"/>
      <c r="S38" s="11"/>
      <c r="T38" s="11"/>
    </row>
    <row r="39" spans="1:20" ht="13.5" x14ac:dyDescent="0.3">
      <c r="A39" s="28">
        <v>42777</v>
      </c>
      <c r="B39" s="11" t="s">
        <v>43</v>
      </c>
      <c r="C39" s="11"/>
      <c r="D39" s="2">
        <f t="shared" si="0"/>
        <v>39605.240000000005</v>
      </c>
      <c r="E39" s="2">
        <v>300</v>
      </c>
      <c r="F39" s="2"/>
      <c r="G39" s="11"/>
      <c r="H39" s="11"/>
      <c r="I39" s="11"/>
      <c r="J39" s="11">
        <v>300</v>
      </c>
      <c r="K39" s="23"/>
      <c r="L39" s="35"/>
      <c r="M39" s="11"/>
      <c r="N39" s="11"/>
      <c r="O39" s="11"/>
      <c r="P39" s="11"/>
      <c r="Q39" s="11"/>
      <c r="R39" s="11"/>
      <c r="S39" s="11"/>
      <c r="T39" s="11"/>
    </row>
    <row r="40" spans="1:20" ht="13.5" x14ac:dyDescent="0.3">
      <c r="A40" s="28">
        <v>42778</v>
      </c>
      <c r="B40" s="11" t="s">
        <v>44</v>
      </c>
      <c r="C40" s="11"/>
      <c r="D40" s="2">
        <f t="shared" si="0"/>
        <v>39905.240000000005</v>
      </c>
      <c r="E40" s="2">
        <v>300</v>
      </c>
      <c r="F40" s="2"/>
      <c r="G40" s="11"/>
      <c r="H40" s="11"/>
      <c r="I40" s="11"/>
      <c r="J40" s="11">
        <v>300</v>
      </c>
      <c r="K40" s="23"/>
      <c r="L40" s="35"/>
      <c r="M40" s="11"/>
      <c r="N40" s="11"/>
      <c r="O40" s="11"/>
      <c r="P40" s="11"/>
      <c r="Q40" s="11"/>
      <c r="R40" s="11"/>
      <c r="S40" s="11"/>
      <c r="T40" s="11"/>
    </row>
    <row r="41" spans="1:20" ht="13.5" x14ac:dyDescent="0.3">
      <c r="A41" s="28"/>
      <c r="B41" s="11" t="s">
        <v>45</v>
      </c>
      <c r="C41" s="11"/>
      <c r="D41" s="2">
        <f t="shared" si="0"/>
        <v>40205.240000000005</v>
      </c>
      <c r="E41" s="2">
        <v>300</v>
      </c>
      <c r="F41" s="2"/>
      <c r="G41" s="11"/>
      <c r="H41" s="11"/>
      <c r="I41" s="11"/>
      <c r="J41" s="11">
        <v>300</v>
      </c>
      <c r="K41" s="23"/>
      <c r="L41" s="35"/>
      <c r="M41" s="11"/>
      <c r="N41" s="11"/>
      <c r="O41" s="11"/>
      <c r="P41" s="11"/>
      <c r="Q41" s="11"/>
      <c r="R41" s="11"/>
      <c r="S41" s="11"/>
      <c r="T41" s="11"/>
    </row>
    <row r="42" spans="1:20" ht="13.5" x14ac:dyDescent="0.3">
      <c r="A42" s="28">
        <v>42779</v>
      </c>
      <c r="B42" s="11" t="s">
        <v>46</v>
      </c>
      <c r="C42" s="11"/>
      <c r="D42" s="2">
        <f t="shared" si="0"/>
        <v>40505.240000000005</v>
      </c>
      <c r="E42" s="2">
        <v>300</v>
      </c>
      <c r="F42" s="2"/>
      <c r="G42" s="11"/>
      <c r="H42" s="11"/>
      <c r="I42" s="11"/>
      <c r="J42" s="11">
        <v>300</v>
      </c>
      <c r="K42" s="23"/>
      <c r="L42" s="35"/>
      <c r="M42" s="11"/>
      <c r="N42" s="11"/>
      <c r="O42" s="11"/>
      <c r="P42" s="11"/>
      <c r="Q42" s="11"/>
      <c r="R42" s="11"/>
      <c r="S42" s="11"/>
      <c r="T42" s="11"/>
    </row>
    <row r="43" spans="1:20" ht="13.5" x14ac:dyDescent="0.3">
      <c r="A43" s="28"/>
      <c r="B43" s="11" t="s">
        <v>47</v>
      </c>
      <c r="C43" s="11"/>
      <c r="D43" s="2">
        <f t="shared" si="0"/>
        <v>40805.240000000005</v>
      </c>
      <c r="E43" s="2">
        <v>300</v>
      </c>
      <c r="F43" s="2"/>
      <c r="G43" s="11"/>
      <c r="H43" s="11"/>
      <c r="I43" s="11"/>
      <c r="J43" s="11">
        <v>300</v>
      </c>
      <c r="K43" s="23"/>
      <c r="L43" s="35"/>
      <c r="M43" s="11"/>
      <c r="N43" s="11"/>
      <c r="O43" s="11"/>
      <c r="P43" s="11"/>
      <c r="Q43" s="11"/>
      <c r="R43" s="11"/>
      <c r="S43" s="11"/>
      <c r="T43" s="11"/>
    </row>
    <row r="44" spans="1:20" ht="12.5" x14ac:dyDescent="0.25">
      <c r="A44" s="28">
        <v>42780</v>
      </c>
      <c r="B44" s="11" t="s">
        <v>48</v>
      </c>
      <c r="C44" s="11"/>
      <c r="D44" s="2">
        <f t="shared" si="0"/>
        <v>41105.240000000005</v>
      </c>
      <c r="E44" s="2">
        <v>300</v>
      </c>
      <c r="F44" s="2"/>
      <c r="G44" s="11"/>
      <c r="H44" s="11"/>
      <c r="I44" s="11"/>
      <c r="J44" s="11">
        <v>300</v>
      </c>
      <c r="K44" s="23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3.5" x14ac:dyDescent="0.3">
      <c r="A45" s="28">
        <v>42786</v>
      </c>
      <c r="B45" s="11" t="s">
        <v>49</v>
      </c>
      <c r="C45" s="11"/>
      <c r="D45" s="2">
        <f t="shared" si="0"/>
        <v>41405.240000000005</v>
      </c>
      <c r="E45" s="2">
        <v>300</v>
      </c>
      <c r="F45" s="2"/>
      <c r="G45" s="11"/>
      <c r="H45" s="11"/>
      <c r="I45" s="11"/>
      <c r="J45" s="11">
        <v>300</v>
      </c>
      <c r="K45" s="23"/>
      <c r="L45" s="35"/>
      <c r="M45" s="11"/>
      <c r="N45" s="11"/>
      <c r="O45" s="11"/>
      <c r="P45" s="11"/>
      <c r="Q45" s="11"/>
      <c r="R45" s="11"/>
      <c r="S45" s="11"/>
      <c r="T45" s="11"/>
    </row>
    <row r="46" spans="1:20" ht="13.5" x14ac:dyDescent="0.3">
      <c r="A46" s="28"/>
      <c r="B46" s="11" t="s">
        <v>50</v>
      </c>
      <c r="C46" s="11"/>
      <c r="D46" s="2">
        <f t="shared" si="0"/>
        <v>41705.240000000005</v>
      </c>
      <c r="E46" s="2">
        <v>300</v>
      </c>
      <c r="F46" s="2"/>
      <c r="G46" s="11"/>
      <c r="H46" s="11"/>
      <c r="I46" s="11"/>
      <c r="J46" s="11">
        <v>300</v>
      </c>
      <c r="K46" s="23"/>
      <c r="L46" s="35"/>
      <c r="M46" s="11"/>
      <c r="N46" s="11"/>
      <c r="O46" s="11"/>
      <c r="P46" s="11"/>
      <c r="Q46" s="11"/>
      <c r="R46" s="11"/>
      <c r="S46" s="11"/>
      <c r="T46" s="11"/>
    </row>
    <row r="47" spans="1:20" ht="12.5" x14ac:dyDescent="0.25">
      <c r="A47" s="28">
        <v>42787</v>
      </c>
      <c r="B47" s="11" t="s">
        <v>51</v>
      </c>
      <c r="C47" s="11"/>
      <c r="D47" s="2">
        <f t="shared" si="0"/>
        <v>42005.240000000005</v>
      </c>
      <c r="E47" s="2">
        <v>300</v>
      </c>
      <c r="F47" s="2"/>
      <c r="G47" s="11"/>
      <c r="H47" s="11"/>
      <c r="I47" s="11"/>
      <c r="J47" s="11">
        <v>300</v>
      </c>
      <c r="K47" s="23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3.5" x14ac:dyDescent="0.3">
      <c r="A48" s="28"/>
      <c r="B48" s="11" t="s">
        <v>52</v>
      </c>
      <c r="C48" s="11"/>
      <c r="D48" s="2">
        <f t="shared" si="0"/>
        <v>42305.240000000005</v>
      </c>
      <c r="E48" s="2">
        <v>300</v>
      </c>
      <c r="F48" s="2"/>
      <c r="G48" s="11"/>
      <c r="H48" s="11"/>
      <c r="I48" s="11"/>
      <c r="J48" s="11">
        <v>300</v>
      </c>
      <c r="K48" s="23"/>
      <c r="L48" s="35"/>
      <c r="M48" s="11"/>
      <c r="N48" s="11"/>
      <c r="O48" s="11"/>
      <c r="P48" s="11"/>
      <c r="Q48" s="11"/>
      <c r="R48" s="11"/>
      <c r="S48" s="11"/>
      <c r="T48" s="11"/>
    </row>
    <row r="49" spans="1:20" ht="13.5" x14ac:dyDescent="0.3">
      <c r="A49" s="28">
        <v>42788</v>
      </c>
      <c r="B49" s="11" t="s">
        <v>53</v>
      </c>
      <c r="C49" s="11"/>
      <c r="D49" s="2">
        <f t="shared" si="0"/>
        <v>42605.240000000005</v>
      </c>
      <c r="E49" s="2">
        <v>300</v>
      </c>
      <c r="F49" s="2"/>
      <c r="G49" s="11"/>
      <c r="H49" s="11"/>
      <c r="I49" s="11"/>
      <c r="J49" s="11">
        <v>300</v>
      </c>
      <c r="K49" s="23"/>
      <c r="L49" s="35"/>
      <c r="M49" s="11"/>
      <c r="N49" s="11"/>
      <c r="O49" s="11"/>
      <c r="P49" s="11"/>
      <c r="Q49" s="11"/>
      <c r="R49" s="11"/>
      <c r="S49" s="11"/>
      <c r="T49" s="11"/>
    </row>
    <row r="50" spans="1:20" ht="13.5" x14ac:dyDescent="0.3">
      <c r="A50" s="28"/>
      <c r="B50" s="11" t="s">
        <v>54</v>
      </c>
      <c r="C50" s="11"/>
      <c r="D50" s="2">
        <f t="shared" si="0"/>
        <v>42905.240000000005</v>
      </c>
      <c r="E50" s="2">
        <v>300</v>
      </c>
      <c r="F50" s="2"/>
      <c r="G50" s="11"/>
      <c r="H50" s="11"/>
      <c r="I50" s="11"/>
      <c r="J50" s="11">
        <v>300</v>
      </c>
      <c r="K50" s="15"/>
      <c r="L50" s="35"/>
      <c r="M50" s="11"/>
      <c r="N50" s="11"/>
      <c r="O50" s="11"/>
      <c r="P50" s="11"/>
      <c r="Q50" s="11"/>
      <c r="R50" s="11"/>
      <c r="S50" s="11"/>
      <c r="T50" s="11"/>
    </row>
    <row r="51" spans="1:20" ht="13.5" x14ac:dyDescent="0.3">
      <c r="A51" s="28">
        <v>42791</v>
      </c>
      <c r="B51" s="11" t="s">
        <v>32</v>
      </c>
      <c r="C51" s="11"/>
      <c r="D51" s="2">
        <f t="shared" si="0"/>
        <v>43205.240000000005</v>
      </c>
      <c r="E51" s="2">
        <v>300</v>
      </c>
      <c r="F51" s="2"/>
      <c r="G51" s="11"/>
      <c r="H51" s="11"/>
      <c r="I51" s="11"/>
      <c r="J51" s="11">
        <v>300</v>
      </c>
      <c r="K51" s="23"/>
      <c r="L51" s="35"/>
      <c r="M51" s="11"/>
      <c r="N51" s="11"/>
      <c r="O51" s="11"/>
      <c r="P51" s="11"/>
      <c r="Q51" s="11"/>
      <c r="R51" s="11"/>
      <c r="S51" s="11"/>
      <c r="T51" s="11"/>
    </row>
    <row r="52" spans="1:20" ht="13.5" x14ac:dyDescent="0.3">
      <c r="A52" s="28">
        <v>42793</v>
      </c>
      <c r="B52" s="11" t="s">
        <v>55</v>
      </c>
      <c r="C52" s="11"/>
      <c r="D52" s="2">
        <f t="shared" si="0"/>
        <v>43505.240000000005</v>
      </c>
      <c r="E52" s="2">
        <v>300</v>
      </c>
      <c r="F52" s="2"/>
      <c r="G52" s="11"/>
      <c r="H52" s="11"/>
      <c r="I52" s="11"/>
      <c r="J52" s="11">
        <v>300</v>
      </c>
      <c r="K52" s="23"/>
      <c r="L52" s="35"/>
      <c r="M52" s="11"/>
      <c r="N52" s="11"/>
      <c r="O52" s="11"/>
      <c r="P52" s="11"/>
      <c r="Q52" s="11"/>
      <c r="R52" s="11"/>
      <c r="S52" s="11"/>
      <c r="T52" s="11"/>
    </row>
    <row r="53" spans="1:20" ht="12.5" x14ac:dyDescent="0.25">
      <c r="A53" s="28">
        <v>42794</v>
      </c>
      <c r="B53" s="11" t="s">
        <v>56</v>
      </c>
      <c r="C53" s="11"/>
      <c r="D53" s="2">
        <f t="shared" si="0"/>
        <v>43805.240000000005</v>
      </c>
      <c r="E53" s="2">
        <v>300</v>
      </c>
      <c r="F53" s="2"/>
      <c r="G53" s="11"/>
      <c r="H53" s="11"/>
      <c r="I53" s="11"/>
      <c r="J53" s="11">
        <v>300</v>
      </c>
      <c r="K53" s="23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5" x14ac:dyDescent="0.25">
      <c r="A54" s="28"/>
      <c r="B54" s="11" t="s">
        <v>58</v>
      </c>
      <c r="C54" s="11"/>
      <c r="D54" s="2">
        <f t="shared" si="0"/>
        <v>44105.240000000005</v>
      </c>
      <c r="E54" s="2">
        <v>300</v>
      </c>
      <c r="F54" s="2"/>
      <c r="G54" s="11"/>
      <c r="H54" s="11"/>
      <c r="I54" s="11"/>
      <c r="J54" s="11">
        <v>300</v>
      </c>
      <c r="K54" s="23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5" x14ac:dyDescent="0.25">
      <c r="A55" s="28"/>
      <c r="B55" s="11" t="s">
        <v>57</v>
      </c>
      <c r="C55" s="11"/>
      <c r="D55" s="2">
        <f t="shared" si="0"/>
        <v>44405.240000000005</v>
      </c>
      <c r="E55" s="2">
        <v>300</v>
      </c>
      <c r="F55" s="2"/>
      <c r="G55" s="11"/>
      <c r="H55" s="11"/>
      <c r="I55" s="11"/>
      <c r="J55" s="11">
        <v>300</v>
      </c>
      <c r="K55" s="23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5" x14ac:dyDescent="0.25">
      <c r="A56" s="28">
        <v>42796</v>
      </c>
      <c r="B56" s="11" t="s">
        <v>60</v>
      </c>
      <c r="C56" s="11"/>
      <c r="D56" s="2">
        <f t="shared" si="0"/>
        <v>44705.240000000005</v>
      </c>
      <c r="E56" s="2">
        <v>300</v>
      </c>
      <c r="F56" s="2"/>
      <c r="G56" s="11"/>
      <c r="H56" s="11"/>
      <c r="I56" s="11"/>
      <c r="J56" s="11">
        <v>300</v>
      </c>
      <c r="K56" s="23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5" x14ac:dyDescent="0.25">
      <c r="A57" s="28"/>
      <c r="B57" s="11" t="s">
        <v>59</v>
      </c>
      <c r="C57" s="11"/>
      <c r="D57" s="2">
        <f t="shared" si="0"/>
        <v>45005.240000000005</v>
      </c>
      <c r="E57" s="2">
        <v>300</v>
      </c>
      <c r="F57" s="2"/>
      <c r="G57" s="11"/>
      <c r="H57" s="11"/>
      <c r="I57" s="11"/>
      <c r="J57" s="11">
        <v>300</v>
      </c>
      <c r="K57" s="23"/>
      <c r="M57" s="11"/>
      <c r="N57" s="11"/>
      <c r="O57" s="11"/>
      <c r="P57" s="11"/>
      <c r="Q57" s="11"/>
      <c r="R57" s="11"/>
      <c r="S57" s="11"/>
      <c r="T57" s="11"/>
    </row>
    <row r="58" spans="1:20" ht="12.5" x14ac:dyDescent="0.25">
      <c r="A58" s="28">
        <v>42797</v>
      </c>
      <c r="B58" s="11" t="s">
        <v>47</v>
      </c>
      <c r="C58" s="11"/>
      <c r="D58" s="2">
        <f t="shared" si="0"/>
        <v>45305.240000000005</v>
      </c>
      <c r="E58" s="2">
        <v>300</v>
      </c>
      <c r="F58" s="2"/>
      <c r="G58" s="11"/>
      <c r="H58" s="11"/>
      <c r="I58" s="11"/>
      <c r="J58" s="11">
        <v>300</v>
      </c>
      <c r="K58" s="23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3" x14ac:dyDescent="0.3">
      <c r="A59" s="28">
        <v>42800</v>
      </c>
      <c r="B59" s="11" t="s">
        <v>61</v>
      </c>
      <c r="C59" s="11"/>
      <c r="D59" s="2">
        <f t="shared" si="0"/>
        <v>45605.240000000005</v>
      </c>
      <c r="E59" s="2">
        <v>300</v>
      </c>
      <c r="F59" s="2"/>
      <c r="G59" s="29"/>
      <c r="H59" s="29"/>
      <c r="I59" s="29"/>
      <c r="J59" s="11">
        <v>300</v>
      </c>
      <c r="K59" s="29"/>
      <c r="L59" s="29"/>
      <c r="M59" s="29"/>
      <c r="N59" s="29"/>
      <c r="O59" s="29"/>
      <c r="P59" s="29"/>
      <c r="Q59" s="29"/>
      <c r="R59" s="29"/>
      <c r="S59" s="11"/>
      <c r="T59" s="11"/>
    </row>
    <row r="60" spans="1:20" ht="12.5" x14ac:dyDescent="0.25">
      <c r="A60" s="28">
        <v>42815</v>
      </c>
      <c r="B60" s="11" t="s">
        <v>62</v>
      </c>
      <c r="C60" s="11">
        <v>3</v>
      </c>
      <c r="D60" s="2">
        <f t="shared" si="0"/>
        <v>38636.240000000005</v>
      </c>
      <c r="E60" s="2"/>
      <c r="F60" s="2">
        <v>6969</v>
      </c>
      <c r="G60" s="11"/>
      <c r="H60" s="11"/>
      <c r="I60" s="11"/>
      <c r="J60" s="11"/>
      <c r="K60" s="23"/>
      <c r="L60" s="11"/>
      <c r="M60" s="11"/>
      <c r="N60" s="11"/>
      <c r="O60" s="11"/>
      <c r="P60" s="11"/>
      <c r="Q60" s="11">
        <v>6969</v>
      </c>
      <c r="R60" s="11"/>
      <c r="S60" s="11"/>
      <c r="T60" s="11"/>
    </row>
    <row r="61" spans="1:20" ht="13.5" x14ac:dyDescent="0.3">
      <c r="A61" s="28">
        <v>42821</v>
      </c>
      <c r="B61" s="11" t="s">
        <v>63</v>
      </c>
      <c r="C61" s="11">
        <v>4</v>
      </c>
      <c r="D61" s="2">
        <f t="shared" si="0"/>
        <v>37912.240000000005</v>
      </c>
      <c r="E61" s="38"/>
      <c r="F61" s="2">
        <v>724</v>
      </c>
      <c r="G61" s="11"/>
      <c r="H61" s="11"/>
      <c r="I61" s="11"/>
      <c r="J61" s="11"/>
      <c r="K61" s="23"/>
      <c r="L61" s="11"/>
      <c r="M61" s="11"/>
      <c r="N61" s="11"/>
      <c r="O61" s="11"/>
      <c r="P61" s="35"/>
      <c r="Q61" s="11">
        <v>724</v>
      </c>
      <c r="R61" s="11"/>
      <c r="S61" s="11"/>
      <c r="T61" s="11"/>
    </row>
    <row r="62" spans="1:20" ht="12.5" x14ac:dyDescent="0.25">
      <c r="A62" s="28"/>
      <c r="B62" s="11" t="s">
        <v>64</v>
      </c>
      <c r="C62" s="11">
        <v>5</v>
      </c>
      <c r="D62" s="2">
        <f t="shared" si="0"/>
        <v>35412.240000000005</v>
      </c>
      <c r="E62" s="2"/>
      <c r="F62" s="2">
        <v>2500</v>
      </c>
      <c r="G62" s="11"/>
      <c r="H62" s="11"/>
      <c r="I62" s="11"/>
      <c r="J62" s="11"/>
      <c r="K62" s="23"/>
      <c r="L62" s="11"/>
      <c r="M62" s="11"/>
      <c r="N62" s="11"/>
      <c r="O62" s="11"/>
      <c r="P62" s="11"/>
      <c r="Q62" s="11">
        <v>2500</v>
      </c>
      <c r="R62" s="11"/>
      <c r="S62" s="11"/>
      <c r="T62" s="11"/>
    </row>
    <row r="63" spans="1:20" ht="13.5" x14ac:dyDescent="0.3">
      <c r="A63" s="28">
        <v>42828</v>
      </c>
      <c r="B63" s="11" t="s">
        <v>65</v>
      </c>
      <c r="C63" s="11"/>
      <c r="D63" s="2">
        <f t="shared" si="0"/>
        <v>35712.240000000005</v>
      </c>
      <c r="E63" s="2">
        <v>300</v>
      </c>
      <c r="F63" s="2"/>
      <c r="G63" s="11"/>
      <c r="H63" s="11"/>
      <c r="I63" s="11"/>
      <c r="J63" s="11">
        <v>300</v>
      </c>
      <c r="K63" s="23"/>
      <c r="L63" s="11"/>
      <c r="M63" s="11"/>
      <c r="N63" s="11"/>
      <c r="O63" s="11"/>
      <c r="P63" s="35"/>
      <c r="Q63" s="11"/>
      <c r="R63" s="11"/>
      <c r="S63" s="11"/>
      <c r="T63" s="11"/>
    </row>
    <row r="64" spans="1:20" ht="12.5" x14ac:dyDescent="0.25">
      <c r="A64" s="28">
        <v>42837</v>
      </c>
      <c r="B64" s="11" t="s">
        <v>66</v>
      </c>
      <c r="C64" s="11"/>
      <c r="D64" s="2">
        <f t="shared" si="0"/>
        <v>36012.240000000005</v>
      </c>
      <c r="E64" s="2">
        <v>300</v>
      </c>
      <c r="F64" s="2"/>
      <c r="G64" s="11"/>
      <c r="H64" s="11"/>
      <c r="I64" s="11"/>
      <c r="J64" s="11">
        <v>300</v>
      </c>
      <c r="K64" s="23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3.5" x14ac:dyDescent="0.3">
      <c r="A65" s="28">
        <v>42857</v>
      </c>
      <c r="B65" s="11" t="s">
        <v>18</v>
      </c>
      <c r="C65" s="11"/>
      <c r="D65" s="2">
        <f t="shared" si="0"/>
        <v>37503.160000000003</v>
      </c>
      <c r="E65" s="38">
        <v>1490.92</v>
      </c>
      <c r="F65" s="2"/>
      <c r="G65" s="11"/>
      <c r="H65" s="11"/>
      <c r="I65" s="11"/>
      <c r="J65" s="11"/>
      <c r="K65" s="23"/>
      <c r="L65" s="11">
        <v>1490.92</v>
      </c>
      <c r="M65" s="11"/>
      <c r="N65" s="11"/>
      <c r="O65" s="11"/>
      <c r="P65" s="11"/>
      <c r="Q65" s="11"/>
      <c r="R65" s="11"/>
      <c r="S65" s="11"/>
      <c r="T65" s="11"/>
    </row>
    <row r="66" spans="1:20" ht="12.5" x14ac:dyDescent="0.25">
      <c r="A66" s="28">
        <v>42889</v>
      </c>
      <c r="B66" s="11" t="s">
        <v>67</v>
      </c>
      <c r="C66" s="11"/>
      <c r="D66" s="2">
        <f t="shared" si="0"/>
        <v>37803.160000000003</v>
      </c>
      <c r="E66" s="2">
        <v>300</v>
      </c>
      <c r="F66" s="2"/>
      <c r="G66" s="11"/>
      <c r="H66" s="11"/>
      <c r="I66" s="11"/>
      <c r="J66" s="11">
        <v>300</v>
      </c>
      <c r="K66" s="23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3.5" x14ac:dyDescent="0.3">
      <c r="A67" s="28">
        <v>42933</v>
      </c>
      <c r="B67" s="11" t="s">
        <v>68</v>
      </c>
      <c r="C67" s="11">
        <v>6</v>
      </c>
      <c r="D67" s="2">
        <f t="shared" si="0"/>
        <v>35203.160000000003</v>
      </c>
      <c r="E67" s="2"/>
      <c r="F67" s="2">
        <v>2600</v>
      </c>
      <c r="G67" s="11"/>
      <c r="H67" s="11"/>
      <c r="I67" s="11"/>
      <c r="J67" s="11"/>
      <c r="K67" s="23"/>
      <c r="L67" s="11"/>
      <c r="M67" s="11"/>
      <c r="N67" s="11"/>
      <c r="O67" s="11"/>
      <c r="P67" s="35"/>
      <c r="Q67" s="11">
        <v>2600</v>
      </c>
      <c r="R67" s="11"/>
      <c r="S67" s="11"/>
      <c r="T67" s="11"/>
    </row>
    <row r="68" spans="1:20" ht="12.5" x14ac:dyDescent="0.25">
      <c r="A68" s="28">
        <v>42964</v>
      </c>
      <c r="B68" s="11" t="s">
        <v>69</v>
      </c>
      <c r="C68" s="11">
        <v>7</v>
      </c>
      <c r="D68" s="2">
        <f t="shared" si="0"/>
        <v>34869.160000000003</v>
      </c>
      <c r="E68" s="2"/>
      <c r="F68" s="2">
        <v>334</v>
      </c>
      <c r="G68" s="11"/>
      <c r="H68" s="11"/>
      <c r="I68" s="11"/>
      <c r="J68" s="11"/>
      <c r="K68" s="23"/>
      <c r="L68" s="11"/>
      <c r="M68" s="11"/>
      <c r="N68" s="11"/>
      <c r="O68" s="11"/>
      <c r="P68" s="11"/>
      <c r="Q68" s="11">
        <v>334</v>
      </c>
      <c r="R68" s="11"/>
      <c r="S68" s="11"/>
      <c r="T68" s="11"/>
    </row>
    <row r="69" spans="1:20" ht="13.5" x14ac:dyDescent="0.3">
      <c r="A69" s="28">
        <v>42985</v>
      </c>
      <c r="B69" s="11" t="s">
        <v>18</v>
      </c>
      <c r="C69" s="11"/>
      <c r="D69" s="2">
        <f t="shared" si="0"/>
        <v>36472.79</v>
      </c>
      <c r="E69" s="38">
        <v>1603.63</v>
      </c>
      <c r="F69" s="2"/>
      <c r="G69" s="11"/>
      <c r="H69" s="11"/>
      <c r="I69" s="11"/>
      <c r="J69" s="11"/>
      <c r="K69" s="23"/>
      <c r="L69" s="11">
        <v>1603.63</v>
      </c>
      <c r="M69" s="11"/>
      <c r="N69" s="11"/>
      <c r="O69" s="35"/>
      <c r="P69" s="11"/>
      <c r="Q69" s="11"/>
      <c r="R69" s="11"/>
      <c r="S69" s="11"/>
      <c r="T69" s="11"/>
    </row>
    <row r="70" spans="1:20" ht="12.5" x14ac:dyDescent="0.25">
      <c r="A70" s="28">
        <v>43020</v>
      </c>
      <c r="B70" s="11" t="s">
        <v>70</v>
      </c>
      <c r="C70" s="11">
        <v>8</v>
      </c>
      <c r="D70" s="2">
        <f t="shared" si="0"/>
        <v>33872.79</v>
      </c>
      <c r="E70" s="2"/>
      <c r="F70" s="2">
        <v>2600</v>
      </c>
      <c r="G70" s="11"/>
      <c r="H70" s="11"/>
      <c r="I70" s="11"/>
      <c r="J70" s="11"/>
      <c r="K70" s="23"/>
      <c r="L70" s="11"/>
      <c r="M70" s="11"/>
      <c r="N70" s="11"/>
      <c r="O70" s="11"/>
      <c r="P70" s="11"/>
      <c r="Q70" s="11">
        <v>2600</v>
      </c>
      <c r="R70" s="11"/>
      <c r="S70" s="11"/>
      <c r="T70" s="11"/>
    </row>
    <row r="71" spans="1:20" ht="12.5" x14ac:dyDescent="0.25">
      <c r="A71" s="28">
        <v>43059</v>
      </c>
      <c r="B71" s="11" t="s">
        <v>69</v>
      </c>
      <c r="C71" s="11">
        <v>9</v>
      </c>
      <c r="D71" s="2">
        <f t="shared" si="0"/>
        <v>33538.79</v>
      </c>
      <c r="E71" s="2"/>
      <c r="F71" s="2">
        <v>334</v>
      </c>
      <c r="G71" s="11"/>
      <c r="H71" s="11"/>
      <c r="I71" s="11"/>
      <c r="J71" s="11"/>
      <c r="K71" s="23"/>
      <c r="L71" s="11"/>
      <c r="M71" s="11"/>
      <c r="N71" s="11"/>
      <c r="O71" s="11"/>
      <c r="P71" s="11"/>
      <c r="Q71" s="11">
        <v>334</v>
      </c>
      <c r="R71" s="11"/>
      <c r="S71" s="11"/>
      <c r="T71" s="11"/>
    </row>
    <row r="72" spans="1:20" ht="12.5" x14ac:dyDescent="0.25">
      <c r="A72" s="28">
        <v>43089</v>
      </c>
      <c r="B72" s="11" t="s">
        <v>71</v>
      </c>
      <c r="C72" s="11">
        <v>10</v>
      </c>
      <c r="D72" s="2">
        <f t="shared" si="0"/>
        <v>23538.79</v>
      </c>
      <c r="E72" s="2"/>
      <c r="F72" s="2">
        <v>10000</v>
      </c>
      <c r="G72" s="11"/>
      <c r="H72" s="11"/>
      <c r="I72" s="11"/>
      <c r="J72" s="11"/>
      <c r="K72" s="23"/>
      <c r="L72" s="11"/>
      <c r="M72" s="11"/>
      <c r="N72" s="11"/>
      <c r="O72" s="11"/>
      <c r="P72" s="11"/>
      <c r="Q72" s="11">
        <v>10000</v>
      </c>
      <c r="R72" s="11"/>
      <c r="S72" s="11"/>
      <c r="T72" s="11"/>
    </row>
    <row r="73" spans="1:20" ht="12.5" x14ac:dyDescent="0.25">
      <c r="A73" s="28">
        <v>43091</v>
      </c>
      <c r="B73" s="11" t="s">
        <v>72</v>
      </c>
      <c r="C73" s="11"/>
      <c r="D73" s="2">
        <f t="shared" si="0"/>
        <v>24138.79</v>
      </c>
      <c r="E73" s="2">
        <v>600</v>
      </c>
      <c r="F73" s="2"/>
      <c r="G73" s="11"/>
      <c r="H73" s="11"/>
      <c r="I73" s="11"/>
      <c r="J73" s="11"/>
      <c r="K73" s="23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3.5" x14ac:dyDescent="0.3">
      <c r="A74" s="28">
        <v>43100</v>
      </c>
      <c r="B74" s="11" t="s">
        <v>10</v>
      </c>
      <c r="C74" s="11"/>
      <c r="D74" s="2">
        <f t="shared" si="0"/>
        <v>24174.75</v>
      </c>
      <c r="E74" s="38">
        <v>35.96</v>
      </c>
      <c r="F74" s="2"/>
      <c r="G74" s="11"/>
      <c r="H74" s="11">
        <v>35.96</v>
      </c>
      <c r="I74" s="11"/>
      <c r="J74" s="11"/>
      <c r="K74" s="23"/>
      <c r="L74" s="11"/>
      <c r="M74" s="11"/>
      <c r="N74" s="11"/>
      <c r="O74" s="11"/>
      <c r="P74" s="11"/>
      <c r="Q74" s="11"/>
      <c r="R74" s="11"/>
      <c r="S74" s="11"/>
      <c r="T74" s="11"/>
    </row>
    <row r="75" spans="1:20" thickBot="1" x14ac:dyDescent="0.35">
      <c r="A75" s="41"/>
      <c r="B75" s="17"/>
      <c r="C75" s="17"/>
      <c r="D75" s="16"/>
      <c r="E75" s="16"/>
      <c r="F75" s="16"/>
      <c r="G75" s="17"/>
      <c r="H75" s="17"/>
      <c r="I75" s="17"/>
      <c r="J75" s="17"/>
      <c r="K75" s="42"/>
      <c r="L75" s="43"/>
      <c r="M75" s="17"/>
      <c r="N75" s="17"/>
      <c r="O75" s="17"/>
      <c r="P75" s="43"/>
      <c r="Q75" s="17"/>
      <c r="R75" s="17"/>
      <c r="S75" s="11"/>
      <c r="T75" s="11"/>
    </row>
    <row r="76" spans="1:20" ht="13.5" thickBot="1" x14ac:dyDescent="0.35">
      <c r="A76" s="46" t="s">
        <v>8</v>
      </c>
      <c r="B76" s="47"/>
      <c r="C76" s="47">
        <v>11</v>
      </c>
      <c r="D76" s="48">
        <f>D74</f>
        <v>24174.75</v>
      </c>
      <c r="E76" s="48">
        <f>SUM(E14:E75)</f>
        <v>19457.509999999998</v>
      </c>
      <c r="F76" s="48">
        <f t="shared" ref="F76:Q76" si="1">SUM(F14:F75)</f>
        <v>27374</v>
      </c>
      <c r="G76" s="48">
        <f t="shared" si="1"/>
        <v>0</v>
      </c>
      <c r="H76" s="48">
        <f t="shared" si="1"/>
        <v>35.96</v>
      </c>
      <c r="I76" s="48">
        <f t="shared" si="1"/>
        <v>0</v>
      </c>
      <c r="J76" s="47">
        <f t="shared" si="1"/>
        <v>14100</v>
      </c>
      <c r="K76" s="48">
        <f t="shared" si="1"/>
        <v>0</v>
      </c>
      <c r="L76" s="48">
        <f t="shared" si="1"/>
        <v>4721.55</v>
      </c>
      <c r="M76" s="48">
        <f t="shared" si="1"/>
        <v>0</v>
      </c>
      <c r="N76" s="48">
        <f t="shared" si="1"/>
        <v>0</v>
      </c>
      <c r="O76" s="48">
        <f t="shared" si="1"/>
        <v>0</v>
      </c>
      <c r="P76" s="48">
        <f t="shared" si="1"/>
        <v>0</v>
      </c>
      <c r="Q76" s="47">
        <f t="shared" si="1"/>
        <v>27374</v>
      </c>
      <c r="R76" s="49"/>
      <c r="S76" s="40"/>
      <c r="T76" s="11"/>
    </row>
    <row r="77" spans="1:20" ht="13" thickBot="1" x14ac:dyDescent="0.3">
      <c r="A77" s="44"/>
      <c r="B77" s="51"/>
      <c r="C77" s="51"/>
      <c r="D77" s="22"/>
      <c r="E77" s="3"/>
      <c r="F77" s="3"/>
      <c r="G77" s="12"/>
      <c r="H77" s="12"/>
      <c r="I77" s="12"/>
      <c r="J77" s="12"/>
      <c r="K77" s="45"/>
      <c r="L77" s="12"/>
      <c r="M77" s="12"/>
      <c r="N77" s="12"/>
      <c r="O77" s="12"/>
      <c r="P77" s="12"/>
      <c r="Q77" s="12"/>
      <c r="R77" s="12"/>
      <c r="S77" s="11"/>
      <c r="T77" s="11"/>
    </row>
    <row r="78" spans="1:20" ht="14.5" thickBot="1" x14ac:dyDescent="0.35">
      <c r="A78" s="39"/>
      <c r="B78" s="52" t="s">
        <v>13</v>
      </c>
      <c r="C78" s="53"/>
      <c r="D78" s="54">
        <f>J76/L9</f>
        <v>47</v>
      </c>
      <c r="E78" s="50"/>
      <c r="F78" s="2"/>
      <c r="G78" s="11"/>
      <c r="H78" s="11"/>
      <c r="I78" s="11"/>
      <c r="J78" s="11"/>
      <c r="K78" s="23"/>
      <c r="L78" s="11"/>
      <c r="M78" s="11"/>
      <c r="N78" s="11"/>
      <c r="O78" s="11"/>
      <c r="P78" s="35"/>
      <c r="Q78" s="11"/>
      <c r="R78" s="11"/>
      <c r="S78" s="11"/>
      <c r="T78" s="11"/>
    </row>
    <row r="79" spans="1:20" ht="13.5" x14ac:dyDescent="0.3">
      <c r="A79" s="28"/>
      <c r="B79" s="12"/>
      <c r="C79" s="12"/>
      <c r="D79" s="3"/>
      <c r="E79" s="2"/>
      <c r="F79" s="2"/>
      <c r="G79" s="11"/>
      <c r="H79" s="11"/>
      <c r="I79" s="11"/>
      <c r="J79" s="35"/>
      <c r="K79" s="15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5" x14ac:dyDescent="0.25">
      <c r="A80" s="28"/>
      <c r="B80" s="11"/>
      <c r="C80" s="11"/>
      <c r="D80" s="2"/>
      <c r="E80" s="2"/>
      <c r="F80" s="2"/>
      <c r="G80" s="11"/>
      <c r="H80" s="2"/>
      <c r="I80" s="11"/>
      <c r="J80" s="11"/>
      <c r="K80" s="23"/>
      <c r="L80" s="11"/>
      <c r="M80" s="11"/>
      <c r="N80" s="11"/>
      <c r="O80" s="11"/>
      <c r="P80" s="11"/>
      <c r="Q80" s="11"/>
      <c r="R80" s="11"/>
      <c r="S80" s="11"/>
      <c r="T80" s="11"/>
    </row>
  </sheetData>
  <mergeCells count="5">
    <mergeCell ref="S11:T11"/>
    <mergeCell ref="G11:H11"/>
    <mergeCell ref="K11:L11"/>
    <mergeCell ref="M11:N11"/>
    <mergeCell ref="O11:P11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Regnskap 2018</vt:lpstr>
      <vt:lpstr>Regnskap 2017</vt:lpstr>
      <vt:lpstr>'Regnskap 2017'!Utskriftstitler</vt:lpstr>
    </vt:vector>
  </TitlesOfParts>
  <Company>Telenor Nett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Oddbjørn Dahlø</dc:creator>
  <cp:lastModifiedBy>evada</cp:lastModifiedBy>
  <cp:lastPrinted>2019-03-18T06:29:25Z</cp:lastPrinted>
  <dcterms:created xsi:type="dcterms:W3CDTF">1999-01-09T18:52:08Z</dcterms:created>
  <dcterms:modified xsi:type="dcterms:W3CDTF">2019-03-20T11:42:50Z</dcterms:modified>
</cp:coreProperties>
</file>