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f7889126d7e260/Otra fotball/Styremøter/2025/Årsmøte 25/"/>
    </mc:Choice>
  </mc:AlternateContent>
  <xr:revisionPtr revIDLastSave="0" documentId="8_{40DAF08A-6A31-4D62-8612-6E18D1D9AEA1}" xr6:coauthVersionLast="47" xr6:coauthVersionMax="47" xr10:uidLastSave="{00000000-0000-0000-0000-000000000000}"/>
  <bookViews>
    <workbookView xWindow="-120" yWindow="-120" windowWidth="29040" windowHeight="15720" xr2:uid="{71E702E5-8FDE-4853-ABD3-BE4D13406550}"/>
  </bookViews>
  <sheets>
    <sheet name="Resultatrapport_20250213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6" i="1"/>
  <c r="E15" i="1"/>
  <c r="D36" i="1"/>
  <c r="B46" i="1"/>
  <c r="C15" i="1"/>
  <c r="C36" i="1"/>
</calcChain>
</file>

<file path=xl/sharedStrings.xml><?xml version="1.0" encoding="utf-8"?>
<sst xmlns="http://schemas.openxmlformats.org/spreadsheetml/2006/main" count="47" uniqueCount="45">
  <si>
    <t>Driftsinntekter</t>
  </si>
  <si>
    <t>3023 Sponsorinntekt, avgiftspliktig</t>
  </si>
  <si>
    <t>3123 Sponsorinntekt, avgiftsfri</t>
  </si>
  <si>
    <t>3205 Kiosksalg etc</t>
  </si>
  <si>
    <t>3441 Andre tilskudd LAM</t>
  </si>
  <si>
    <t>3442 Tilsk.spillemidler/øremerkede midler</t>
  </si>
  <si>
    <t>3443 Momskompensasjon</t>
  </si>
  <si>
    <t>3445 Grasrotmidler</t>
  </si>
  <si>
    <t>3948 Lotterier, bingo etc</t>
  </si>
  <si>
    <t>3955 Egenandeler</t>
  </si>
  <si>
    <t>3960 Dugnad</t>
  </si>
  <si>
    <t>3970 Treningsavgifter</t>
  </si>
  <si>
    <t>3992 Gaver</t>
  </si>
  <si>
    <t>Driftskostnader</t>
  </si>
  <si>
    <t>4200 Varekjøp kiosk</t>
  </si>
  <si>
    <t>4300 Varer, treningstøy og utstyr for videresalg</t>
  </si>
  <si>
    <t>6301 Hall leie</t>
  </si>
  <si>
    <t>6580 Idrettsutstyr</t>
  </si>
  <si>
    <t>6620 Reparasjon og vedlikehold utstyr</t>
  </si>
  <si>
    <t>6870 Sosiale utg.</t>
  </si>
  <si>
    <t>7140 Reisekostnader, ikke oppgavepliktig</t>
  </si>
  <si>
    <t>7180 Dommerutgifter</t>
  </si>
  <si>
    <t>7410 Påmelding og startskontigenter</t>
  </si>
  <si>
    <t>7420 Gaver/Premier</t>
  </si>
  <si>
    <t>7451 Tilskudd Særforbund</t>
  </si>
  <si>
    <t>7770 Bank og kortgebyrer</t>
  </si>
  <si>
    <t>7830 Konstaterte tap på fordringer</t>
  </si>
  <si>
    <t>Driftsresultat</t>
  </si>
  <si>
    <t>8040 Renteinntekt bank</t>
  </si>
  <si>
    <t>OTRA IL  - Fotball</t>
  </si>
  <si>
    <t>Regnskap</t>
  </si>
  <si>
    <t>Budsjett</t>
  </si>
  <si>
    <t>6540 Inventar, lager m.m</t>
  </si>
  <si>
    <t>Driftskonto 2901.20.24183</t>
  </si>
  <si>
    <t>Vårcupkonto 2901.22.45910</t>
  </si>
  <si>
    <t>Sparekonto 2901.21.29627</t>
  </si>
  <si>
    <t>Kortkonto 2901.23.54825</t>
  </si>
  <si>
    <t>Lån til klubbhus</t>
  </si>
  <si>
    <t>Sum</t>
  </si>
  <si>
    <t>7101 Bilgodtgjørelse, dommere</t>
  </si>
  <si>
    <t>6650 Utgift/Utstyr vårcup, fredagskveld. m.m</t>
  </si>
  <si>
    <t>6800 Kontorrekvisita  og datautstyr</t>
  </si>
  <si>
    <t>7500 Forsikringspremier/Lisenser NFF</t>
  </si>
  <si>
    <t>6770 Medisinsk behandling, utstyr/div ytelse</t>
  </si>
  <si>
    <t>Bankbeholdning pr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</si>
</sst>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Calibri"/>
      <family val="2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1" fontId="0" fillId="0" borderId="0" xfId="0" applyNumberFormat="1"/>
    <xf numFmtId="0" fontId="16" fillId="0" borderId="10" xfId="0" applyFont="1" applyBorder="1"/>
    <xf numFmtId="41" fontId="16" fillId="0" borderId="10" xfId="0" applyNumberFormat="1" applyFont="1" applyBorder="1"/>
    <xf numFmtId="43" fontId="0" fillId="0" borderId="0" xfId="0" applyNumberFormat="1"/>
    <xf numFmtId="0" fontId="16" fillId="0" borderId="11" xfId="0" applyFont="1" applyBorder="1"/>
    <xf numFmtId="41" fontId="16" fillId="0" borderId="11" xfId="0" applyNumberFormat="1" applyFont="1" applyBorder="1"/>
    <xf numFmtId="0" fontId="16" fillId="0" borderId="12" xfId="0" applyFont="1" applyBorder="1"/>
    <xf numFmtId="0" fontId="0" fillId="0" borderId="13" xfId="0" applyBorder="1"/>
    <xf numFmtId="0" fontId="0" fillId="0" borderId="14" xfId="0" applyBorder="1"/>
    <xf numFmtId="43" fontId="0" fillId="0" borderId="15" xfId="0" applyNumberFormat="1" applyBorder="1"/>
    <xf numFmtId="0" fontId="16" fillId="0" borderId="16" xfId="0" applyFont="1" applyBorder="1"/>
    <xf numFmtId="43" fontId="16" fillId="0" borderId="17" xfId="0" applyNumberFormat="1" applyFont="1" applyBorder="1"/>
    <xf numFmtId="41" fontId="19" fillId="0" borderId="0" xfId="0" applyNumberFormat="1" applyFont="1"/>
    <xf numFmtId="41" fontId="16" fillId="0" borderId="0" xfId="0" applyNumberFormat="1" applyFont="1"/>
    <xf numFmtId="0" fontId="16" fillId="0" borderId="0" xfId="0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D001E-7471-4BCB-BC19-F70E7BB9B47F}">
  <dimension ref="A1:K46"/>
  <sheetViews>
    <sheetView tabSelected="1" workbookViewId="0">
      <selection activeCell="E39" sqref="E39"/>
    </sheetView>
  </sheetViews>
  <sheetFormatPr baseColWidth="10" defaultRowHeight="15" x14ac:dyDescent="0.25"/>
  <cols>
    <col min="1" max="1" width="41.28515625" customWidth="1"/>
    <col min="2" max="2" width="13.140625" customWidth="1"/>
    <col min="3" max="3" width="11" bestFit="1" customWidth="1"/>
    <col min="4" max="4" width="11.7109375" bestFit="1" customWidth="1"/>
    <col min="5" max="5" width="10.28515625" bestFit="1" customWidth="1"/>
    <col min="6" max="6" width="9" customWidth="1"/>
    <col min="7" max="7" width="38.7109375" bestFit="1" customWidth="1"/>
  </cols>
  <sheetData>
    <row r="1" spans="1:11" x14ac:dyDescent="0.25">
      <c r="A1" s="1" t="s">
        <v>29</v>
      </c>
      <c r="B1" s="1" t="s">
        <v>30</v>
      </c>
      <c r="C1" s="1" t="s">
        <v>31</v>
      </c>
      <c r="D1" s="1" t="s">
        <v>30</v>
      </c>
      <c r="E1" s="1" t="s">
        <v>31</v>
      </c>
    </row>
    <row r="2" spans="1:11" x14ac:dyDescent="0.25">
      <c r="A2" s="1" t="s">
        <v>0</v>
      </c>
      <c r="B2" s="2">
        <v>2024</v>
      </c>
      <c r="C2" s="2">
        <v>2024</v>
      </c>
      <c r="D2" s="2">
        <v>2023</v>
      </c>
      <c r="E2" s="2">
        <v>2025</v>
      </c>
      <c r="H2" s="1"/>
      <c r="I2" s="1"/>
    </row>
    <row r="3" spans="1:11" x14ac:dyDescent="0.25">
      <c r="A3" t="s">
        <v>1</v>
      </c>
      <c r="B3" s="3">
        <v>150596</v>
      </c>
      <c r="C3" s="3">
        <v>230000</v>
      </c>
      <c r="D3" s="3">
        <v>237756</v>
      </c>
      <c r="E3" s="3">
        <v>150000</v>
      </c>
    </row>
    <row r="4" spans="1:11" x14ac:dyDescent="0.25">
      <c r="A4" t="s">
        <v>2</v>
      </c>
      <c r="B4" s="3">
        <v>190690</v>
      </c>
      <c r="C4" s="3">
        <v>200000</v>
      </c>
      <c r="D4" s="3">
        <v>317000</v>
      </c>
      <c r="E4" s="3">
        <v>180000</v>
      </c>
    </row>
    <row r="5" spans="1:11" x14ac:dyDescent="0.25">
      <c r="A5" t="s">
        <v>3</v>
      </c>
      <c r="B5" s="3">
        <v>93200.26</v>
      </c>
      <c r="C5" s="3">
        <v>80000</v>
      </c>
      <c r="D5" s="3">
        <v>91717</v>
      </c>
      <c r="E5" s="3">
        <v>80000</v>
      </c>
    </row>
    <row r="6" spans="1:11" x14ac:dyDescent="0.25">
      <c r="A6" t="s">
        <v>4</v>
      </c>
      <c r="B6" s="3">
        <v>25000</v>
      </c>
      <c r="C6" s="3">
        <v>20000</v>
      </c>
      <c r="D6" s="3">
        <v>27300</v>
      </c>
      <c r="E6" s="3">
        <v>0</v>
      </c>
    </row>
    <row r="7" spans="1:11" x14ac:dyDescent="0.25">
      <c r="A7" t="s">
        <v>5</v>
      </c>
      <c r="B7" s="3">
        <v>0</v>
      </c>
      <c r="C7" s="3"/>
      <c r="D7" s="3">
        <v>12904</v>
      </c>
      <c r="E7" s="3">
        <v>0</v>
      </c>
    </row>
    <row r="8" spans="1:11" x14ac:dyDescent="0.25">
      <c r="A8" t="s">
        <v>6</v>
      </c>
      <c r="B8" s="3">
        <v>101975</v>
      </c>
      <c r="C8" s="3">
        <v>40000</v>
      </c>
      <c r="D8" s="3">
        <v>74800</v>
      </c>
      <c r="E8" s="3">
        <v>70000</v>
      </c>
    </row>
    <row r="9" spans="1:11" x14ac:dyDescent="0.25">
      <c r="A9" t="s">
        <v>7</v>
      </c>
      <c r="B9" s="3">
        <v>23000</v>
      </c>
      <c r="C9" s="3"/>
      <c r="D9" s="3"/>
      <c r="E9" s="3">
        <v>20000</v>
      </c>
    </row>
    <row r="10" spans="1:11" x14ac:dyDescent="0.25">
      <c r="A10" t="s">
        <v>8</v>
      </c>
      <c r="B10" s="3">
        <v>27890</v>
      </c>
      <c r="C10" s="3">
        <v>5000</v>
      </c>
      <c r="D10" s="3">
        <v>9833</v>
      </c>
      <c r="E10" s="3">
        <v>10000</v>
      </c>
    </row>
    <row r="11" spans="1:11" x14ac:dyDescent="0.25">
      <c r="A11" t="s">
        <v>9</v>
      </c>
      <c r="B11" s="3">
        <v>111632</v>
      </c>
      <c r="C11" s="3">
        <v>50000</v>
      </c>
      <c r="D11" s="3">
        <v>11095</v>
      </c>
      <c r="E11" s="3">
        <v>50000</v>
      </c>
    </row>
    <row r="12" spans="1:11" x14ac:dyDescent="0.25">
      <c r="A12" t="s">
        <v>10</v>
      </c>
      <c r="B12" s="3">
        <v>362660</v>
      </c>
      <c r="C12" s="3">
        <v>500000</v>
      </c>
      <c r="D12" s="3">
        <v>707053</v>
      </c>
      <c r="E12" s="3">
        <v>350000</v>
      </c>
    </row>
    <row r="13" spans="1:11" x14ac:dyDescent="0.25">
      <c r="A13" t="s">
        <v>11</v>
      </c>
      <c r="B13" s="3">
        <v>184425</v>
      </c>
      <c r="C13" s="3">
        <v>165000</v>
      </c>
      <c r="D13" s="3">
        <v>174250</v>
      </c>
      <c r="E13" s="3">
        <v>180000</v>
      </c>
    </row>
    <row r="14" spans="1:11" x14ac:dyDescent="0.25">
      <c r="A14" t="s">
        <v>12</v>
      </c>
      <c r="B14" s="3">
        <v>30000</v>
      </c>
      <c r="C14" s="3"/>
      <c r="D14" s="3">
        <v>20000</v>
      </c>
      <c r="E14" s="3">
        <v>0</v>
      </c>
    </row>
    <row r="15" spans="1:11" x14ac:dyDescent="0.25">
      <c r="A15" s="4"/>
      <c r="B15" s="5">
        <v>1301068.26</v>
      </c>
      <c r="C15" s="5">
        <f>SUM(C3:C14)</f>
        <v>1290000</v>
      </c>
      <c r="D15" s="5">
        <v>1684208</v>
      </c>
      <c r="E15" s="5">
        <f>SUM(E3:E14)</f>
        <v>1090000</v>
      </c>
    </row>
    <row r="16" spans="1:11" x14ac:dyDescent="0.25">
      <c r="A16" t="s">
        <v>13</v>
      </c>
      <c r="B16" s="3"/>
      <c r="C16" s="3"/>
      <c r="D16" s="3"/>
      <c r="K16" s="3"/>
    </row>
    <row r="17" spans="1:11" x14ac:dyDescent="0.25">
      <c r="A17" t="s">
        <v>14</v>
      </c>
      <c r="B17" s="3">
        <v>-34111.35</v>
      </c>
      <c r="C17" s="3">
        <v>-40000</v>
      </c>
      <c r="D17" s="3">
        <v>-33459.97</v>
      </c>
      <c r="E17" s="3">
        <v>40000</v>
      </c>
      <c r="H17" s="6"/>
      <c r="I17" s="3"/>
      <c r="K17" s="3"/>
    </row>
    <row r="18" spans="1:11" x14ac:dyDescent="0.25">
      <c r="A18" t="s">
        <v>15</v>
      </c>
      <c r="B18" s="3">
        <v>-128266</v>
      </c>
      <c r="C18" s="3">
        <v>-230000</v>
      </c>
      <c r="D18" s="3">
        <v>-269865</v>
      </c>
      <c r="E18" s="3">
        <v>150000</v>
      </c>
      <c r="I18" s="3"/>
      <c r="K18" s="3"/>
    </row>
    <row r="19" spans="1:11" x14ac:dyDescent="0.25">
      <c r="A19" t="s">
        <v>16</v>
      </c>
      <c r="B19" s="3">
        <v>0</v>
      </c>
      <c r="C19" s="3">
        <v>-25000</v>
      </c>
      <c r="D19" s="3">
        <v>-27300</v>
      </c>
      <c r="E19" s="3">
        <v>25000</v>
      </c>
      <c r="I19" s="3"/>
    </row>
    <row r="20" spans="1:11" x14ac:dyDescent="0.25">
      <c r="A20" t="s">
        <v>32</v>
      </c>
      <c r="B20" s="3">
        <v>-917</v>
      </c>
      <c r="C20" s="3">
        <v>-15000</v>
      </c>
      <c r="D20" s="3">
        <v>-14596.4</v>
      </c>
      <c r="E20" s="3">
        <v>5000</v>
      </c>
      <c r="I20" s="3"/>
    </row>
    <row r="21" spans="1:11" x14ac:dyDescent="0.25">
      <c r="A21" t="s">
        <v>17</v>
      </c>
      <c r="B21" s="3">
        <v>-82316.44</v>
      </c>
      <c r="C21" s="3">
        <v>-150000</v>
      </c>
      <c r="D21" s="3">
        <v>-184384.8</v>
      </c>
      <c r="E21" s="3">
        <v>200000</v>
      </c>
      <c r="I21" s="3"/>
    </row>
    <row r="22" spans="1:11" x14ac:dyDescent="0.25">
      <c r="A22" t="s">
        <v>18</v>
      </c>
      <c r="B22" s="3">
        <v>-891</v>
      </c>
      <c r="C22" s="3"/>
      <c r="E22" s="3">
        <v>0</v>
      </c>
      <c r="K22" s="3"/>
    </row>
    <row r="23" spans="1:11" x14ac:dyDescent="0.25">
      <c r="A23" t="s">
        <v>40</v>
      </c>
      <c r="B23" s="3">
        <v>-12768</v>
      </c>
      <c r="C23" s="3">
        <v>-35000</v>
      </c>
      <c r="D23" s="3">
        <v>-32405.94</v>
      </c>
      <c r="E23" s="3">
        <v>15000</v>
      </c>
      <c r="F23" s="3"/>
      <c r="G23" s="3"/>
      <c r="H23" s="3"/>
      <c r="I23" s="3"/>
      <c r="J23" s="3"/>
      <c r="K23" s="3"/>
    </row>
    <row r="24" spans="1:11" x14ac:dyDescent="0.25">
      <c r="A24" t="s">
        <v>43</v>
      </c>
      <c r="B24" s="3">
        <v>0</v>
      </c>
      <c r="C24" s="3">
        <v>-3000</v>
      </c>
      <c r="D24" s="15">
        <v>-38410</v>
      </c>
      <c r="E24" s="3">
        <v>0</v>
      </c>
      <c r="I24" s="3"/>
      <c r="K24" s="3"/>
    </row>
    <row r="25" spans="1:11" x14ac:dyDescent="0.25">
      <c r="A25" t="s">
        <v>41</v>
      </c>
      <c r="B25" s="3">
        <v>-12679</v>
      </c>
      <c r="C25" s="3"/>
      <c r="D25" s="3">
        <v>0</v>
      </c>
      <c r="E25" s="3">
        <v>5000</v>
      </c>
      <c r="K25" s="3"/>
    </row>
    <row r="26" spans="1:11" x14ac:dyDescent="0.25">
      <c r="A26" t="s">
        <v>19</v>
      </c>
      <c r="B26" s="3">
        <v>-40319.97</v>
      </c>
      <c r="C26" s="3">
        <v>-45000</v>
      </c>
      <c r="D26" s="3">
        <v>-41835.910000000003</v>
      </c>
      <c r="E26" s="3">
        <v>70000</v>
      </c>
      <c r="I26" s="3"/>
      <c r="K26" s="3"/>
    </row>
    <row r="27" spans="1:11" x14ac:dyDescent="0.25">
      <c r="A27" t="s">
        <v>39</v>
      </c>
      <c r="B27" s="3">
        <v>-35185.06</v>
      </c>
      <c r="C27" s="3">
        <v>-35000</v>
      </c>
      <c r="D27" s="3">
        <v>-30527.9</v>
      </c>
      <c r="E27" s="3">
        <v>40000</v>
      </c>
      <c r="I27" s="3"/>
      <c r="K27" s="3"/>
    </row>
    <row r="28" spans="1:11" x14ac:dyDescent="0.25">
      <c r="A28" t="s">
        <v>20</v>
      </c>
      <c r="B28" s="3">
        <v>-115917.16</v>
      </c>
      <c r="C28" s="3">
        <v>-170000</v>
      </c>
      <c r="D28" s="3">
        <v>-167653.85999999999</v>
      </c>
      <c r="E28" s="3">
        <v>120000</v>
      </c>
      <c r="I28" s="3"/>
      <c r="K28" s="3"/>
    </row>
    <row r="29" spans="1:11" x14ac:dyDescent="0.25">
      <c r="A29" t="s">
        <v>21</v>
      </c>
      <c r="B29" s="3">
        <v>-61501</v>
      </c>
      <c r="C29" s="3">
        <v>-70000</v>
      </c>
      <c r="D29" s="3">
        <v>-50790</v>
      </c>
      <c r="E29" s="3">
        <v>70000</v>
      </c>
      <c r="I29" s="3"/>
      <c r="K29" s="3"/>
    </row>
    <row r="30" spans="1:11" x14ac:dyDescent="0.25">
      <c r="A30" t="s">
        <v>22</v>
      </c>
      <c r="B30" s="3">
        <v>-196000</v>
      </c>
      <c r="C30" s="3">
        <v>-260000</v>
      </c>
      <c r="D30" s="3">
        <v>-259981</v>
      </c>
      <c r="E30" s="3">
        <v>200000</v>
      </c>
      <c r="I30" s="3"/>
      <c r="K30" s="3"/>
    </row>
    <row r="31" spans="1:11" x14ac:dyDescent="0.25">
      <c r="A31" t="s">
        <v>23</v>
      </c>
      <c r="B31" s="3">
        <v>-9639</v>
      </c>
      <c r="C31" s="3">
        <v>-10000</v>
      </c>
      <c r="D31" s="3">
        <v>-11677.04</v>
      </c>
      <c r="E31" s="3">
        <v>10000</v>
      </c>
      <c r="I31" s="3"/>
      <c r="K31" s="3"/>
    </row>
    <row r="32" spans="1:11" x14ac:dyDescent="0.25">
      <c r="A32" t="s">
        <v>24</v>
      </c>
      <c r="B32" s="3">
        <v>-57736</v>
      </c>
      <c r="C32" s="3">
        <v>-120000</v>
      </c>
      <c r="D32" s="3">
        <v>-115810</v>
      </c>
      <c r="E32" s="3">
        <v>60000</v>
      </c>
      <c r="I32" s="3"/>
      <c r="K32" s="3"/>
    </row>
    <row r="33" spans="1:11" x14ac:dyDescent="0.25">
      <c r="A33" t="s">
        <v>42</v>
      </c>
      <c r="B33" s="3">
        <v>-62000</v>
      </c>
      <c r="C33" s="3">
        <v>-20000</v>
      </c>
      <c r="E33" s="3">
        <v>70000</v>
      </c>
      <c r="I33" s="3"/>
      <c r="K33" s="3"/>
    </row>
    <row r="34" spans="1:11" x14ac:dyDescent="0.25">
      <c r="A34" t="s">
        <v>25</v>
      </c>
      <c r="B34" s="3">
        <v>-10210.16</v>
      </c>
      <c r="C34" s="3">
        <v>-6000</v>
      </c>
      <c r="D34" s="3">
        <v>-6102.86</v>
      </c>
      <c r="E34" s="3">
        <v>12000</v>
      </c>
      <c r="I34" s="3"/>
      <c r="K34" s="3"/>
    </row>
    <row r="35" spans="1:11" x14ac:dyDescent="0.25">
      <c r="A35" t="s">
        <v>26</v>
      </c>
      <c r="B35" s="3">
        <v>0</v>
      </c>
      <c r="C35" s="3">
        <v>-5000</v>
      </c>
      <c r="D35" s="3">
        <v>-4000</v>
      </c>
      <c r="E35" s="3">
        <v>5000</v>
      </c>
      <c r="I35" s="3"/>
      <c r="K35" s="16"/>
    </row>
    <row r="36" spans="1:11" x14ac:dyDescent="0.25">
      <c r="A36" s="4"/>
      <c r="B36" s="5">
        <v>-861457.45</v>
      </c>
      <c r="C36" s="5">
        <f>SUM(C17:C35)</f>
        <v>-1239000</v>
      </c>
      <c r="D36" s="5">
        <f>SUM(D17:D35)</f>
        <v>-1288800.68</v>
      </c>
      <c r="E36" s="5">
        <f>SUM(E17:E35)</f>
        <v>1097000</v>
      </c>
      <c r="I36" s="3"/>
    </row>
    <row r="37" spans="1:11" x14ac:dyDescent="0.25">
      <c r="A37" t="s">
        <v>28</v>
      </c>
      <c r="B37" s="3">
        <v>47254</v>
      </c>
      <c r="C37" s="3"/>
      <c r="D37" s="3">
        <v>10123</v>
      </c>
      <c r="E37" s="3">
        <v>40000</v>
      </c>
      <c r="G37" s="17"/>
      <c r="H37" s="16"/>
      <c r="I37" s="16"/>
    </row>
    <row r="38" spans="1:11" ht="15.75" thickBot="1" x14ac:dyDescent="0.3">
      <c r="A38" s="7" t="s">
        <v>27</v>
      </c>
      <c r="B38" s="8">
        <v>486865</v>
      </c>
      <c r="C38" s="8">
        <v>51000</v>
      </c>
      <c r="D38" s="8">
        <v>394230.25</v>
      </c>
      <c r="E38" s="8">
        <f>E15-E36+E37</f>
        <v>33000</v>
      </c>
    </row>
    <row r="39" spans="1:11" ht="15.75" thickTop="1" x14ac:dyDescent="0.25">
      <c r="B39" s="3"/>
      <c r="C39" s="3"/>
      <c r="D39" s="3"/>
    </row>
    <row r="40" spans="1:11" x14ac:dyDescent="0.25">
      <c r="A40" s="9" t="s">
        <v>44</v>
      </c>
      <c r="B40" s="10"/>
      <c r="C40" s="3"/>
      <c r="D40" s="3"/>
    </row>
    <row r="41" spans="1:11" x14ac:dyDescent="0.25">
      <c r="A41" s="11" t="s">
        <v>33</v>
      </c>
      <c r="B41" s="12">
        <v>454950.11</v>
      </c>
      <c r="C41" s="3"/>
    </row>
    <row r="42" spans="1:11" x14ac:dyDescent="0.25">
      <c r="A42" s="11" t="s">
        <v>34</v>
      </c>
      <c r="B42" s="12">
        <v>83309.36</v>
      </c>
      <c r="C42" s="3"/>
      <c r="D42" s="3"/>
    </row>
    <row r="43" spans="1:11" x14ac:dyDescent="0.25">
      <c r="A43" s="11" t="s">
        <v>35</v>
      </c>
      <c r="B43" s="12">
        <v>2043726</v>
      </c>
      <c r="C43" s="3"/>
      <c r="D43" s="3"/>
    </row>
    <row r="44" spans="1:11" x14ac:dyDescent="0.25">
      <c r="A44" s="11" t="s">
        <v>36</v>
      </c>
      <c r="B44" s="12">
        <v>17787</v>
      </c>
    </row>
    <row r="45" spans="1:11" x14ac:dyDescent="0.25">
      <c r="A45" s="11" t="s">
        <v>37</v>
      </c>
      <c r="B45" s="12">
        <v>1600000</v>
      </c>
    </row>
    <row r="46" spans="1:11" x14ac:dyDescent="0.25">
      <c r="A46" s="13" t="s">
        <v>38</v>
      </c>
      <c r="B46" s="14">
        <f>SUM(B41:B45)</f>
        <v>4199772.47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Resultatrapport_20250213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Andreas Engebrethsen</cp:lastModifiedBy>
  <dcterms:created xsi:type="dcterms:W3CDTF">2025-02-13T17:14:05Z</dcterms:created>
  <dcterms:modified xsi:type="dcterms:W3CDTF">2025-02-22T18:29:12Z</dcterms:modified>
</cp:coreProperties>
</file>