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SF15Felles/Hordaland/Aktivitet/Bowling/Bow 2026 2027/Turnering Bergen/"/>
    </mc:Choice>
  </mc:AlternateContent>
  <xr:revisionPtr revIDLastSave="0" documentId="8_{87824B36-8047-4E8B-AFC2-06A03B6FB4E2}" xr6:coauthVersionLast="47" xr6:coauthVersionMax="47" xr10:uidLastSave="{00000000-0000-0000-0000-000000000000}"/>
  <bookViews>
    <workbookView xWindow="-34980" yWindow="-2000" windowWidth="14400" windowHeight="10460" firstSheet="2" activeTab="2" xr2:uid="{2A710E64-E2CC-4AE6-BE75-7E234F32FF27}"/>
  </bookViews>
  <sheets>
    <sheet name="SPILLERE HANDICAP OG SCORE HER" sheetId="1" r:id="rId1"/>
    <sheet name="Resultat - Stevne 2" sheetId="2" r:id="rId2"/>
    <sheet name="RESULTAT PREMIERING inkl H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K10" i="1" s="1"/>
  <c r="J9" i="1"/>
  <c r="K9" i="1" s="1"/>
  <c r="J8" i="1"/>
  <c r="K8" i="1" s="1"/>
  <c r="J7" i="1"/>
  <c r="K7" i="1" s="1"/>
  <c r="J11" i="1"/>
  <c r="K11" i="1" s="1"/>
  <c r="J6" i="1"/>
  <c r="K6" i="1" s="1"/>
  <c r="J5" i="1"/>
  <c r="K5" i="1" s="1"/>
  <c r="J13" i="1"/>
  <c r="K13" i="1" s="1"/>
  <c r="J12" i="1"/>
  <c r="K12" i="1" s="1"/>
  <c r="M27" i="1"/>
  <c r="M28" i="1"/>
  <c r="M29" i="1"/>
  <c r="M30" i="1"/>
  <c r="M31" i="1"/>
  <c r="M32" i="1"/>
  <c r="M33" i="1"/>
  <c r="M34" i="1"/>
  <c r="M35" i="1"/>
  <c r="M36" i="1"/>
  <c r="M37" i="1"/>
  <c r="M38" i="1"/>
  <c r="M20" i="1"/>
  <c r="O20" i="1" s="1"/>
  <c r="M21" i="1"/>
  <c r="M22" i="1"/>
  <c r="M23" i="1"/>
  <c r="M24" i="1"/>
  <c r="M25" i="1"/>
  <c r="M26" i="1"/>
  <c r="M19" i="1"/>
  <c r="O19" i="1" s="1"/>
  <c r="M5" i="1"/>
  <c r="O5" i="1" s="1"/>
  <c r="M6" i="1"/>
  <c r="O6" i="1" s="1"/>
  <c r="M7" i="1"/>
  <c r="O7" i="1" s="1"/>
  <c r="M8" i="1"/>
  <c r="O8" i="1" s="1"/>
  <c r="M9" i="1"/>
  <c r="O9" i="1" s="1"/>
  <c r="M10" i="1"/>
  <c r="O10" i="1" s="1"/>
  <c r="M11" i="1"/>
  <c r="O11" i="1" s="1"/>
  <c r="M12" i="1"/>
  <c r="M13" i="1"/>
  <c r="M14" i="1"/>
  <c r="N8" i="1" l="1"/>
  <c r="J14" i="1"/>
  <c r="N10" i="1"/>
  <c r="N5" i="1"/>
  <c r="N12" i="1"/>
  <c r="J38" i="1"/>
  <c r="J37" i="1"/>
  <c r="J36" i="1"/>
  <c r="J35" i="1"/>
  <c r="J34" i="1"/>
  <c r="J33" i="1"/>
  <c r="J32" i="1"/>
  <c r="J31" i="1"/>
  <c r="J30" i="1"/>
  <c r="J29" i="1"/>
  <c r="K29" i="1" s="1"/>
  <c r="J28" i="1"/>
  <c r="K28" i="1" s="1"/>
  <c r="J27" i="1"/>
  <c r="K27" i="1" s="1"/>
  <c r="J26" i="1"/>
  <c r="N26" i="1" s="1"/>
  <c r="J25" i="1"/>
  <c r="N25" i="1" s="1"/>
  <c r="J24" i="1"/>
  <c r="N24" i="1" s="1"/>
  <c r="J23" i="1"/>
  <c r="N23" i="1" s="1"/>
  <c r="J20" i="1"/>
  <c r="N20" i="1" s="1"/>
  <c r="J21" i="1"/>
  <c r="N21" i="1" s="1"/>
  <c r="J22" i="1"/>
  <c r="N22" i="1" s="1"/>
  <c r="J19" i="1"/>
  <c r="N19" i="1" s="1"/>
  <c r="N27" i="1" l="1"/>
  <c r="K36" i="1"/>
  <c r="N36" i="1"/>
  <c r="K37" i="1"/>
  <c r="N37" i="1"/>
  <c r="K30" i="1"/>
  <c r="N30" i="1"/>
  <c r="K38" i="1"/>
  <c r="N38" i="1"/>
  <c r="K31" i="1"/>
  <c r="N31" i="1"/>
  <c r="K32" i="1"/>
  <c r="N32" i="1"/>
  <c r="N28" i="1"/>
  <c r="K33" i="1"/>
  <c r="N33" i="1"/>
  <c r="K34" i="1"/>
  <c r="N34" i="1"/>
  <c r="N29" i="1"/>
  <c r="K35" i="1"/>
  <c r="N35" i="1"/>
  <c r="N11" i="1"/>
  <c r="N9" i="1"/>
  <c r="N7" i="1"/>
  <c r="K14" i="1"/>
  <c r="N14" i="1"/>
  <c r="N13" i="1"/>
  <c r="N6" i="1"/>
  <c r="K21" i="1"/>
  <c r="K19" i="1"/>
  <c r="K22" i="1"/>
  <c r="K25" i="1"/>
  <c r="K26" i="1"/>
  <c r="K23" i="1"/>
  <c r="K20" i="1"/>
  <c r="K24" i="1"/>
  <c r="B5" i="3" l="1" a="1"/>
  <c r="B29" i="2" a="1"/>
  <c r="B5" i="2" a="1"/>
  <c r="B29" i="3" a="1"/>
  <c r="A14" i="2" l="1"/>
  <c r="A15" i="2"/>
  <c r="A16" i="2"/>
  <c r="A17" i="2"/>
  <c r="A18" i="2"/>
  <c r="A19" i="2"/>
  <c r="A20" i="2"/>
  <c r="A21" i="2"/>
  <c r="A22" i="2"/>
  <c r="A23" i="2"/>
  <c r="A24" i="2"/>
  <c r="B29" i="3"/>
  <c r="A2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B2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B5" i="2"/>
  <c r="A13" i="2"/>
  <c r="A12" i="2"/>
  <c r="A11" i="2"/>
  <c r="A10" i="2"/>
  <c r="A9" i="2"/>
  <c r="A8" i="2"/>
  <c r="A7" i="2"/>
  <c r="A6" i="2"/>
  <c r="A5" i="2"/>
  <c r="B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<sst xmlns="http://schemas.openxmlformats.org/spreadsheetml/2006/main" count="107" uniqueCount="38">
  <si>
    <t>DATA FRA TURNERING</t>
  </si>
  <si>
    <t>Herrer</t>
  </si>
  <si>
    <t>Nr.</t>
  </si>
  <si>
    <t>Navn</t>
  </si>
  <si>
    <t>Klubb</t>
  </si>
  <si>
    <t>Serie 1</t>
  </si>
  <si>
    <t>Serie 2</t>
  </si>
  <si>
    <t>Serie 3</t>
  </si>
  <si>
    <t>Serie 4</t>
  </si>
  <si>
    <t>Serie 5</t>
  </si>
  <si>
    <t>Serie 6</t>
  </si>
  <si>
    <t>Total</t>
  </si>
  <si>
    <t>Snitt</t>
  </si>
  <si>
    <t>HC</t>
  </si>
  <si>
    <t>HC poeng</t>
  </si>
  <si>
    <t>Sum inkl HC</t>
  </si>
  <si>
    <t>tot HC</t>
  </si>
  <si>
    <t>Egil Bergo</t>
  </si>
  <si>
    <t>Equinor</t>
  </si>
  <si>
    <t>Kjartan Juvik</t>
  </si>
  <si>
    <t>Miles</t>
  </si>
  <si>
    <t>Gerry Røe</t>
  </si>
  <si>
    <t>Taxi Sport Bergen</t>
  </si>
  <si>
    <t>Birger Ottesen</t>
  </si>
  <si>
    <t>Bergen Kommune</t>
  </si>
  <si>
    <t>Oddmund Hodnekvam</t>
  </si>
  <si>
    <t>Posten</t>
  </si>
  <si>
    <t>Kjell Olav Johnsen</t>
  </si>
  <si>
    <t>PSW</t>
  </si>
  <si>
    <t>Damer</t>
  </si>
  <si>
    <t>Tot HC</t>
  </si>
  <si>
    <t>Bodhild Engebregtsen</t>
  </si>
  <si>
    <t>Janne Monsen</t>
  </si>
  <si>
    <t>Eviny</t>
  </si>
  <si>
    <t>RESULTAT -  ORDINÆRT STEVNE NR. 2 - 29.09.2026</t>
  </si>
  <si>
    <t>Passord: bowling</t>
  </si>
  <si>
    <t>RESULTAT PREMIERING MED HANDICAP - ORDINÆRT STEVNE NR. 1 - 01.09.2026</t>
  </si>
  <si>
    <t>Total u 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</si>
</sst>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2" xfId="0" quotePrefix="1" applyBorder="1"/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0" borderId="2" xfId="0" applyNumberFormat="1" applyBorder="1" applyAlignment="1" applyProtection="1">
      <alignment horizontal="center"/>
      <protection locked="0"/>
    </xf>
    <xf numFmtId="0" fontId="4" fillId="0" borderId="0" xfId="0" applyFont="1"/>
    <xf numFmtId="164" fontId="4" fillId="0" borderId="2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BF3F1DDE-7A88-42C8-A3C7-5A1A2A4EF279}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C6FD-9AE7-46FE-860C-14F802CDF0C6}">
  <dimension ref="A1:S38"/>
  <sheetViews>
    <sheetView topLeftCell="A3" zoomScaleNormal="100" workbookViewId="0">
      <selection activeCell="I9" sqref="I9"/>
    </sheetView>
  </sheetViews>
  <sheetFormatPr baseColWidth="10" defaultColWidth="11.453125" defaultRowHeight="14.5" x14ac:dyDescent="0.35"/>
  <cols>
    <col min="1" max="1" width="6.1796875" customWidth="1"/>
    <col min="2" max="2" width="34.54296875" customWidth="1"/>
    <col min="3" max="3" width="23.1796875" customWidth="1"/>
    <col min="4" max="5" width="11.453125" customWidth="1"/>
    <col min="6" max="11" width="11.453125" style="1"/>
    <col min="12" max="12" width="11.453125" style="2"/>
    <col min="13" max="14" width="11.453125" style="1"/>
    <col min="15" max="15" width="14.81640625" customWidth="1"/>
  </cols>
  <sheetData>
    <row r="1" spans="1:19" x14ac:dyDescent="0.35">
      <c r="A1" s="8" t="s">
        <v>0</v>
      </c>
      <c r="B1" s="8"/>
      <c r="C1" s="8"/>
      <c r="D1" s="8"/>
      <c r="E1" s="8"/>
      <c r="F1" s="9"/>
      <c r="G1" s="9"/>
      <c r="H1" s="9"/>
      <c r="I1" s="9"/>
      <c r="J1" s="9"/>
      <c r="K1" s="9"/>
      <c r="L1" s="10"/>
      <c r="M1" s="9"/>
      <c r="N1" s="9"/>
    </row>
    <row r="2" spans="1:19" x14ac:dyDescent="0.35">
      <c r="A2" s="8"/>
      <c r="B2" s="8"/>
      <c r="C2" s="8"/>
      <c r="D2" s="8"/>
      <c r="E2" s="8"/>
      <c r="F2" s="9"/>
      <c r="G2" s="9"/>
      <c r="H2" s="9"/>
      <c r="I2" s="9"/>
      <c r="J2" s="9"/>
      <c r="K2" s="9"/>
      <c r="L2" s="10"/>
      <c r="M2" s="9"/>
      <c r="N2" s="9"/>
    </row>
    <row r="3" spans="1:19" x14ac:dyDescent="0.35">
      <c r="A3" s="8" t="s">
        <v>1</v>
      </c>
      <c r="B3" s="8"/>
      <c r="C3" s="8"/>
      <c r="D3" s="8"/>
      <c r="E3" s="8"/>
      <c r="F3" s="9"/>
      <c r="G3" s="9"/>
      <c r="H3" s="9"/>
      <c r="I3" s="9"/>
      <c r="J3" s="9"/>
      <c r="K3" s="9"/>
      <c r="L3" s="10"/>
      <c r="M3" s="9"/>
      <c r="N3" s="9"/>
    </row>
    <row r="4" spans="1:19" x14ac:dyDescent="0.35">
      <c r="A4" s="11" t="s">
        <v>2</v>
      </c>
      <c r="B4" s="11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3" t="s">
        <v>13</v>
      </c>
      <c r="M4" s="12" t="s">
        <v>14</v>
      </c>
      <c r="N4" s="12" t="s">
        <v>15</v>
      </c>
      <c r="O4" t="s">
        <v>16</v>
      </c>
    </row>
    <row r="5" spans="1:19" x14ac:dyDescent="0.35">
      <c r="A5" s="17">
        <v>1</v>
      </c>
      <c r="B5" s="18" t="s">
        <v>17</v>
      </c>
      <c r="C5" s="18" t="s">
        <v>18</v>
      </c>
      <c r="D5" s="19">
        <v>168</v>
      </c>
      <c r="E5" s="19">
        <v>203</v>
      </c>
      <c r="F5" s="19">
        <v>148</v>
      </c>
      <c r="G5" s="19">
        <v>209</v>
      </c>
      <c r="H5" s="19">
        <v>163</v>
      </c>
      <c r="I5" s="19">
        <v>159</v>
      </c>
      <c r="J5" s="20">
        <f t="shared" ref="J5:J11" si="0">SUM(D5:I5)</f>
        <v>1050</v>
      </c>
      <c r="K5" s="21">
        <f t="shared" ref="K5:K11" si="1">J5/6</f>
        <v>175</v>
      </c>
      <c r="L5" s="24">
        <v>172.6</v>
      </c>
      <c r="M5" s="20">
        <f t="shared" ref="M5:M14" si="2">IF(L5&gt;0,ROUND(IF(L5&gt;145,IF(L5&lt;205,((205-ROUND(L5,0))/100*70),0),45),0),0)</f>
        <v>22</v>
      </c>
      <c r="N5" s="20">
        <f>J5+(M5*6)</f>
        <v>1182</v>
      </c>
      <c r="O5">
        <f>M5*6</f>
        <v>132</v>
      </c>
    </row>
    <row r="6" spans="1:19" x14ac:dyDescent="0.35">
      <c r="A6" s="15">
        <v>2</v>
      </c>
      <c r="B6" s="18" t="s">
        <v>19</v>
      </c>
      <c r="C6" s="18" t="s">
        <v>20</v>
      </c>
      <c r="D6" s="19">
        <v>217</v>
      </c>
      <c r="E6" s="19">
        <v>217</v>
      </c>
      <c r="F6" s="19">
        <v>186</v>
      </c>
      <c r="G6" s="19">
        <v>222</v>
      </c>
      <c r="H6" s="19">
        <v>184</v>
      </c>
      <c r="I6" s="19">
        <v>178</v>
      </c>
      <c r="J6" s="20">
        <f t="shared" si="0"/>
        <v>1204</v>
      </c>
      <c r="K6" s="21">
        <f t="shared" si="1"/>
        <v>200.66666666666666</v>
      </c>
      <c r="L6" s="25">
        <v>168.7</v>
      </c>
      <c r="M6" s="20">
        <f t="shared" si="2"/>
        <v>25</v>
      </c>
      <c r="N6" s="20">
        <f t="shared" ref="N6:N14" si="3">J6+(M6*6)</f>
        <v>1354</v>
      </c>
      <c r="O6">
        <f t="shared" ref="O6:O11" si="4">M6*6</f>
        <v>150</v>
      </c>
    </row>
    <row r="7" spans="1:19" x14ac:dyDescent="0.35">
      <c r="A7" s="15">
        <v>3</v>
      </c>
      <c r="B7" s="18" t="s">
        <v>21</v>
      </c>
      <c r="C7" s="18" t="s">
        <v>22</v>
      </c>
      <c r="D7" s="19">
        <v>156</v>
      </c>
      <c r="E7" s="19">
        <v>160</v>
      </c>
      <c r="F7" s="19">
        <v>170</v>
      </c>
      <c r="G7" s="19">
        <v>183</v>
      </c>
      <c r="H7" s="19">
        <v>160</v>
      </c>
      <c r="I7" s="19">
        <v>165</v>
      </c>
      <c r="J7" s="20">
        <f t="shared" ref="J7:J10" si="5">SUM(D7:I7)</f>
        <v>994</v>
      </c>
      <c r="K7" s="21">
        <f t="shared" ref="K7:K10" si="6">J7/6</f>
        <v>165.66666666666666</v>
      </c>
      <c r="L7" s="24">
        <v>172.3</v>
      </c>
      <c r="M7" s="20">
        <f t="shared" si="2"/>
        <v>23</v>
      </c>
      <c r="N7" s="20">
        <f t="shared" si="3"/>
        <v>1132</v>
      </c>
      <c r="O7">
        <f>M7*6</f>
        <v>138</v>
      </c>
    </row>
    <row r="8" spans="1:19" x14ac:dyDescent="0.35">
      <c r="A8" s="15">
        <v>4</v>
      </c>
      <c r="B8" s="18" t="s">
        <v>23</v>
      </c>
      <c r="C8" s="18" t="s">
        <v>24</v>
      </c>
      <c r="D8" s="19">
        <v>177</v>
      </c>
      <c r="E8" s="19">
        <v>176</v>
      </c>
      <c r="F8" s="19">
        <v>204</v>
      </c>
      <c r="G8" s="19">
        <v>160</v>
      </c>
      <c r="H8" s="19">
        <v>209</v>
      </c>
      <c r="I8" s="19">
        <v>186</v>
      </c>
      <c r="J8" s="20">
        <f t="shared" si="5"/>
        <v>1112</v>
      </c>
      <c r="K8" s="21">
        <f t="shared" si="6"/>
        <v>185.33333333333334</v>
      </c>
      <c r="L8" s="24">
        <v>160.13</v>
      </c>
      <c r="M8" s="20">
        <f t="shared" si="2"/>
        <v>32</v>
      </c>
      <c r="N8" s="20">
        <f t="shared" si="3"/>
        <v>1304</v>
      </c>
      <c r="O8">
        <f t="shared" si="4"/>
        <v>192</v>
      </c>
    </row>
    <row r="9" spans="1:19" x14ac:dyDescent="0.35">
      <c r="A9" s="15">
        <v>5</v>
      </c>
      <c r="B9" s="18" t="s">
        <v>25</v>
      </c>
      <c r="C9" s="18" t="s">
        <v>26</v>
      </c>
      <c r="D9" s="19">
        <v>214</v>
      </c>
      <c r="E9" s="19">
        <v>195</v>
      </c>
      <c r="F9" s="19">
        <v>189</v>
      </c>
      <c r="G9" s="19">
        <v>156</v>
      </c>
      <c r="H9" s="19">
        <v>215</v>
      </c>
      <c r="I9" s="19">
        <v>221</v>
      </c>
      <c r="J9" s="20">
        <f t="shared" si="5"/>
        <v>1190</v>
      </c>
      <c r="K9" s="21">
        <f t="shared" si="6"/>
        <v>198.33333333333334</v>
      </c>
      <c r="L9" s="24">
        <v>175.5</v>
      </c>
      <c r="M9" s="20">
        <f>IF(L9&gt;0,ROUND(IF(L9&gt;145,IF(L9&lt;205,((205-ROUND(L9,0))/100*70),0),45),0),0)</f>
        <v>20</v>
      </c>
      <c r="N9" s="20">
        <f t="shared" si="3"/>
        <v>1310</v>
      </c>
      <c r="O9">
        <f t="shared" si="4"/>
        <v>120</v>
      </c>
      <c r="P9" s="3"/>
      <c r="Q9" s="3"/>
      <c r="R9" s="3"/>
      <c r="S9" s="3"/>
    </row>
    <row r="10" spans="1:19" x14ac:dyDescent="0.35">
      <c r="A10" s="15">
        <v>6</v>
      </c>
      <c r="B10" s="18" t="s">
        <v>27</v>
      </c>
      <c r="C10" s="18" t="s">
        <v>28</v>
      </c>
      <c r="D10" s="19">
        <v>193</v>
      </c>
      <c r="E10" s="19">
        <v>244</v>
      </c>
      <c r="F10" s="19">
        <v>209</v>
      </c>
      <c r="G10" s="19">
        <v>149</v>
      </c>
      <c r="H10" s="19">
        <v>157</v>
      </c>
      <c r="I10" s="19">
        <v>159</v>
      </c>
      <c r="J10" s="20">
        <f t="shared" si="5"/>
        <v>1111</v>
      </c>
      <c r="K10" s="21">
        <f t="shared" si="6"/>
        <v>185.16666666666666</v>
      </c>
      <c r="L10" s="24">
        <v>168.4</v>
      </c>
      <c r="M10" s="20">
        <f t="shared" si="2"/>
        <v>26</v>
      </c>
      <c r="N10" s="20">
        <f t="shared" si="3"/>
        <v>1267</v>
      </c>
      <c r="O10">
        <f t="shared" si="4"/>
        <v>156</v>
      </c>
      <c r="P10" s="3"/>
      <c r="Q10" s="3"/>
      <c r="R10" s="3"/>
      <c r="S10" s="3"/>
    </row>
    <row r="11" spans="1:19" x14ac:dyDescent="0.35">
      <c r="A11" s="15">
        <v>7</v>
      </c>
      <c r="B11" s="18"/>
      <c r="C11" s="18"/>
      <c r="D11" s="19"/>
      <c r="E11" s="19"/>
      <c r="F11" s="19"/>
      <c r="G11" s="19"/>
      <c r="H11" s="19"/>
      <c r="I11" s="19"/>
      <c r="J11" s="20">
        <f t="shared" si="0"/>
        <v>0</v>
      </c>
      <c r="K11" s="21">
        <f t="shared" si="1"/>
        <v>0</v>
      </c>
      <c r="L11" s="24"/>
      <c r="M11" s="20">
        <f t="shared" si="2"/>
        <v>0</v>
      </c>
      <c r="N11" s="20">
        <f t="shared" si="3"/>
        <v>0</v>
      </c>
      <c r="O11">
        <f t="shared" si="4"/>
        <v>0</v>
      </c>
      <c r="P11" s="3"/>
      <c r="Q11" s="3"/>
      <c r="R11" s="3"/>
      <c r="S11" s="3"/>
    </row>
    <row r="12" spans="1:19" x14ac:dyDescent="0.35">
      <c r="A12" s="15">
        <v>8</v>
      </c>
      <c r="B12" s="18"/>
      <c r="C12" s="18"/>
      <c r="D12" s="19"/>
      <c r="E12" s="19"/>
      <c r="F12" s="19"/>
      <c r="G12" s="19"/>
      <c r="H12" s="19"/>
      <c r="I12" s="19"/>
      <c r="J12" s="20">
        <f t="shared" ref="J12:J13" si="7">SUM(D12:I12)</f>
        <v>0</v>
      </c>
      <c r="K12" s="21">
        <f t="shared" ref="K12:K13" si="8">J12/6</f>
        <v>0</v>
      </c>
      <c r="L12" s="24"/>
      <c r="M12" s="20">
        <f t="shared" si="2"/>
        <v>0</v>
      </c>
      <c r="N12" s="20">
        <f t="shared" si="3"/>
        <v>0</v>
      </c>
      <c r="P12" s="3"/>
      <c r="Q12" s="3"/>
      <c r="R12" s="3"/>
      <c r="S12" s="3"/>
    </row>
    <row r="13" spans="1:19" x14ac:dyDescent="0.35">
      <c r="A13" s="15">
        <v>9</v>
      </c>
      <c r="B13" s="18"/>
      <c r="C13" s="18"/>
      <c r="D13" s="19"/>
      <c r="E13" s="19"/>
      <c r="F13" s="19"/>
      <c r="G13" s="19"/>
      <c r="H13" s="19"/>
      <c r="I13" s="19"/>
      <c r="J13" s="20">
        <f t="shared" si="7"/>
        <v>0</v>
      </c>
      <c r="K13" s="21">
        <f t="shared" si="8"/>
        <v>0</v>
      </c>
      <c r="L13" s="24"/>
      <c r="M13" s="20">
        <f t="shared" si="2"/>
        <v>0</v>
      </c>
      <c r="N13" s="20">
        <f t="shared" si="3"/>
        <v>0</v>
      </c>
      <c r="P13" s="3"/>
      <c r="Q13" s="3"/>
      <c r="R13" s="3"/>
      <c r="S13" s="3"/>
    </row>
    <row r="14" spans="1:19" x14ac:dyDescent="0.35">
      <c r="A14" s="15">
        <v>10</v>
      </c>
      <c r="B14" s="18"/>
      <c r="C14" s="18"/>
      <c r="D14" s="19"/>
      <c r="E14" s="19"/>
      <c r="F14" s="19"/>
      <c r="G14" s="19"/>
      <c r="H14" s="19"/>
      <c r="I14" s="19"/>
      <c r="J14" s="20">
        <f t="shared" ref="J14" si="9">SUM(D14:I14)</f>
        <v>0</v>
      </c>
      <c r="K14" s="21">
        <f t="shared" ref="K14" si="10">J14/6</f>
        <v>0</v>
      </c>
      <c r="L14" s="22"/>
      <c r="M14" s="20">
        <f t="shared" si="2"/>
        <v>0</v>
      </c>
      <c r="N14" s="20">
        <f t="shared" si="3"/>
        <v>0</v>
      </c>
      <c r="P14" s="3"/>
      <c r="Q14" s="3"/>
      <c r="R14" s="3"/>
      <c r="S14" s="3"/>
    </row>
    <row r="15" spans="1:19" x14ac:dyDescent="0.35">
      <c r="A15" s="8"/>
      <c r="B15" s="8"/>
      <c r="C15" s="8"/>
      <c r="D15" s="9"/>
      <c r="E15" s="9"/>
      <c r="F15" s="9"/>
      <c r="G15" s="9"/>
      <c r="H15" s="9"/>
      <c r="I15" s="9"/>
      <c r="J15" s="9"/>
      <c r="K15" s="9"/>
      <c r="L15" s="10"/>
      <c r="M15" s="9"/>
      <c r="N15" s="9"/>
    </row>
    <row r="16" spans="1:19" x14ac:dyDescent="0.35">
      <c r="A16" s="8"/>
      <c r="B16" s="8"/>
      <c r="C16" s="8"/>
      <c r="D16" s="9"/>
      <c r="E16" s="9"/>
      <c r="F16" s="9"/>
      <c r="G16" s="9"/>
      <c r="H16" s="9"/>
      <c r="I16" s="9"/>
      <c r="J16" s="9"/>
      <c r="K16" s="9"/>
      <c r="L16" s="10"/>
      <c r="M16" s="9"/>
      <c r="N16" s="9"/>
    </row>
    <row r="17" spans="1:15" x14ac:dyDescent="0.35">
      <c r="A17" s="8" t="s">
        <v>29</v>
      </c>
      <c r="B17" s="8"/>
      <c r="C17" s="8"/>
      <c r="D17" s="9"/>
      <c r="E17" s="9"/>
      <c r="F17" s="9"/>
      <c r="G17" s="9"/>
      <c r="H17" s="9"/>
      <c r="I17" s="9"/>
      <c r="J17" s="9"/>
      <c r="K17" s="9"/>
      <c r="L17" s="10"/>
      <c r="M17" s="9"/>
      <c r="N17" s="9"/>
    </row>
    <row r="18" spans="1:15" x14ac:dyDescent="0.35">
      <c r="A18" s="11" t="s">
        <v>2</v>
      </c>
      <c r="B18" s="11" t="s">
        <v>3</v>
      </c>
      <c r="C18" s="11" t="s">
        <v>4</v>
      </c>
      <c r="D18" s="12" t="s">
        <v>5</v>
      </c>
      <c r="E18" s="12" t="s">
        <v>6</v>
      </c>
      <c r="F18" s="12" t="s">
        <v>7</v>
      </c>
      <c r="G18" s="12" t="s">
        <v>8</v>
      </c>
      <c r="H18" s="12" t="s">
        <v>9</v>
      </c>
      <c r="I18" s="12" t="s">
        <v>10</v>
      </c>
      <c r="J18" s="12" t="s">
        <v>11</v>
      </c>
      <c r="K18" s="12" t="s">
        <v>12</v>
      </c>
      <c r="L18" s="13" t="s">
        <v>13</v>
      </c>
      <c r="M18" s="12" t="s">
        <v>14</v>
      </c>
      <c r="N18" s="12" t="s">
        <v>15</v>
      </c>
      <c r="O18" t="s">
        <v>30</v>
      </c>
    </row>
    <row r="19" spans="1:15" x14ac:dyDescent="0.35">
      <c r="A19" s="17">
        <v>1</v>
      </c>
      <c r="B19" s="18" t="s">
        <v>31</v>
      </c>
      <c r="C19" s="18" t="s">
        <v>22</v>
      </c>
      <c r="D19" s="19">
        <v>155</v>
      </c>
      <c r="E19" s="19">
        <v>169</v>
      </c>
      <c r="F19" s="19">
        <v>161</v>
      </c>
      <c r="G19" s="19">
        <v>166</v>
      </c>
      <c r="H19" s="19">
        <v>176</v>
      </c>
      <c r="I19" s="19">
        <v>205</v>
      </c>
      <c r="J19" s="20">
        <f>SUM(D19:I19)</f>
        <v>1032</v>
      </c>
      <c r="K19" s="21">
        <f>J19/6</f>
        <v>172</v>
      </c>
      <c r="L19" s="24">
        <v>178.4</v>
      </c>
      <c r="M19" s="20">
        <f>IF(L19&gt;0,ROUND(IF(L19&gt;145,IF(L19&lt;205,((205-ROUND(L19,0))/100*70),0),45),0),0)</f>
        <v>19</v>
      </c>
      <c r="N19" s="20">
        <f>J19+(M19*6)</f>
        <v>1146</v>
      </c>
      <c r="O19">
        <f t="shared" ref="O19:O20" si="11">M19*6</f>
        <v>114</v>
      </c>
    </row>
    <row r="20" spans="1:15" x14ac:dyDescent="0.35">
      <c r="A20" s="15">
        <v>2</v>
      </c>
      <c r="B20" s="18" t="s">
        <v>32</v>
      </c>
      <c r="C20" s="18" t="s">
        <v>33</v>
      </c>
      <c r="D20" s="19">
        <v>145</v>
      </c>
      <c r="E20" s="19">
        <v>184</v>
      </c>
      <c r="F20" s="19">
        <v>167</v>
      </c>
      <c r="G20" s="19">
        <v>194</v>
      </c>
      <c r="H20" s="19">
        <v>145</v>
      </c>
      <c r="I20" s="19">
        <v>183</v>
      </c>
      <c r="J20" s="20">
        <f>SUM(D20:I20)</f>
        <v>1018</v>
      </c>
      <c r="K20" s="21">
        <f>J20/6</f>
        <v>169.66666666666666</v>
      </c>
      <c r="L20" s="24">
        <v>170.6</v>
      </c>
      <c r="M20" s="20">
        <f t="shared" ref="M20:M38" si="12">IF(L20&gt;0,ROUND(IF(L20&gt;145,IF(L20&lt;205,((205-ROUND(L20,0))/100*70),0),45),0),0)</f>
        <v>24</v>
      </c>
      <c r="N20" s="20">
        <f t="shared" ref="N20:N38" si="13">J20+(M20*6)</f>
        <v>1162</v>
      </c>
      <c r="O20">
        <f t="shared" si="11"/>
        <v>144</v>
      </c>
    </row>
    <row r="21" spans="1:15" x14ac:dyDescent="0.35">
      <c r="A21" s="15">
        <v>3</v>
      </c>
      <c r="B21" s="18"/>
      <c r="C21" s="18"/>
      <c r="D21" s="19"/>
      <c r="E21" s="19"/>
      <c r="F21" s="19"/>
      <c r="G21" s="19"/>
      <c r="H21" s="19"/>
      <c r="I21" s="19"/>
      <c r="J21" s="20">
        <f>SUM(D21:I21)</f>
        <v>0</v>
      </c>
      <c r="K21" s="21">
        <f>J21/6</f>
        <v>0</v>
      </c>
      <c r="L21" s="24"/>
      <c r="M21" s="20">
        <f t="shared" si="12"/>
        <v>0</v>
      </c>
      <c r="N21" s="20">
        <f t="shared" si="13"/>
        <v>0</v>
      </c>
    </row>
    <row r="22" spans="1:15" x14ac:dyDescent="0.35">
      <c r="A22" s="15">
        <v>4</v>
      </c>
      <c r="B22" s="18"/>
      <c r="C22" s="18"/>
      <c r="D22" s="19"/>
      <c r="E22" s="19"/>
      <c r="F22" s="19"/>
      <c r="G22" s="19"/>
      <c r="H22" s="19"/>
      <c r="I22" s="19"/>
      <c r="J22" s="20">
        <f>SUM(D22:I22)</f>
        <v>0</v>
      </c>
      <c r="K22" s="21">
        <f>J22/6</f>
        <v>0</v>
      </c>
      <c r="L22" s="22"/>
      <c r="M22" s="20">
        <f t="shared" si="12"/>
        <v>0</v>
      </c>
      <c r="N22" s="20">
        <f t="shared" si="13"/>
        <v>0</v>
      </c>
    </row>
    <row r="23" spans="1:15" x14ac:dyDescent="0.35">
      <c r="A23" s="15">
        <v>5</v>
      </c>
      <c r="B23" s="18"/>
      <c r="C23" s="18"/>
      <c r="D23" s="19"/>
      <c r="E23" s="19"/>
      <c r="F23" s="19"/>
      <c r="G23" s="19"/>
      <c r="H23" s="19"/>
      <c r="I23" s="19"/>
      <c r="J23" s="20">
        <f t="shared" ref="J23:J38" si="14">SUM(D23:I23)</f>
        <v>0</v>
      </c>
      <c r="K23" s="21">
        <f t="shared" ref="K23:K38" si="15">J23/6</f>
        <v>0</v>
      </c>
      <c r="L23" s="22"/>
      <c r="M23" s="20">
        <f t="shared" si="12"/>
        <v>0</v>
      </c>
      <c r="N23" s="20">
        <f t="shared" si="13"/>
        <v>0</v>
      </c>
    </row>
    <row r="24" spans="1:15" x14ac:dyDescent="0.35">
      <c r="A24" s="15">
        <v>6</v>
      </c>
      <c r="B24" s="18"/>
      <c r="C24" s="18"/>
      <c r="D24" s="19"/>
      <c r="E24" s="19"/>
      <c r="F24" s="19"/>
      <c r="G24" s="19"/>
      <c r="H24" s="19"/>
      <c r="I24" s="19"/>
      <c r="J24" s="20">
        <f t="shared" si="14"/>
        <v>0</v>
      </c>
      <c r="K24" s="21">
        <f t="shared" si="15"/>
        <v>0</v>
      </c>
      <c r="L24" s="22"/>
      <c r="M24" s="20">
        <f t="shared" si="12"/>
        <v>0</v>
      </c>
      <c r="N24" s="20">
        <f t="shared" si="13"/>
        <v>0</v>
      </c>
    </row>
    <row r="25" spans="1:15" x14ac:dyDescent="0.35">
      <c r="A25" s="15">
        <v>7</v>
      </c>
      <c r="B25" s="18"/>
      <c r="C25" s="18"/>
      <c r="D25" s="19"/>
      <c r="E25" s="19"/>
      <c r="F25" s="19"/>
      <c r="G25" s="19"/>
      <c r="H25" s="19"/>
      <c r="I25" s="19"/>
      <c r="J25" s="20">
        <f t="shared" si="14"/>
        <v>0</v>
      </c>
      <c r="K25" s="21">
        <f t="shared" si="15"/>
        <v>0</v>
      </c>
      <c r="L25" s="22"/>
      <c r="M25" s="20">
        <f t="shared" si="12"/>
        <v>0</v>
      </c>
      <c r="N25" s="20">
        <f t="shared" si="13"/>
        <v>0</v>
      </c>
    </row>
    <row r="26" spans="1:15" x14ac:dyDescent="0.35">
      <c r="A26" s="15">
        <v>8</v>
      </c>
      <c r="B26" s="18"/>
      <c r="C26" s="18"/>
      <c r="D26" s="19"/>
      <c r="E26" s="19"/>
      <c r="F26" s="19"/>
      <c r="G26" s="19"/>
      <c r="H26" s="19"/>
      <c r="I26" s="19"/>
      <c r="J26" s="20">
        <f t="shared" si="14"/>
        <v>0</v>
      </c>
      <c r="K26" s="21">
        <f t="shared" si="15"/>
        <v>0</v>
      </c>
      <c r="L26" s="22"/>
      <c r="M26" s="20">
        <f t="shared" si="12"/>
        <v>0</v>
      </c>
      <c r="N26" s="20">
        <f t="shared" si="13"/>
        <v>0</v>
      </c>
    </row>
    <row r="27" spans="1:15" x14ac:dyDescent="0.35">
      <c r="A27" s="15">
        <v>9</v>
      </c>
      <c r="B27" s="18"/>
      <c r="C27" s="18"/>
      <c r="D27" s="19"/>
      <c r="E27" s="19"/>
      <c r="F27" s="19"/>
      <c r="G27" s="19"/>
      <c r="H27" s="19"/>
      <c r="I27" s="19"/>
      <c r="J27" s="20">
        <f t="shared" si="14"/>
        <v>0</v>
      </c>
      <c r="K27" s="21">
        <f t="shared" si="15"/>
        <v>0</v>
      </c>
      <c r="L27" s="22"/>
      <c r="M27" s="20">
        <f t="shared" si="12"/>
        <v>0</v>
      </c>
      <c r="N27" s="20">
        <f t="shared" si="13"/>
        <v>0</v>
      </c>
    </row>
    <row r="28" spans="1:15" x14ac:dyDescent="0.35">
      <c r="A28" s="15">
        <v>10</v>
      </c>
      <c r="B28" s="18"/>
      <c r="C28" s="18"/>
      <c r="D28" s="19"/>
      <c r="E28" s="19"/>
      <c r="F28" s="19"/>
      <c r="G28" s="19"/>
      <c r="H28" s="19"/>
      <c r="I28" s="19"/>
      <c r="J28" s="20">
        <f t="shared" si="14"/>
        <v>0</v>
      </c>
      <c r="K28" s="21">
        <f t="shared" si="15"/>
        <v>0</v>
      </c>
      <c r="L28" s="22"/>
      <c r="M28" s="20">
        <f t="shared" si="12"/>
        <v>0</v>
      </c>
      <c r="N28" s="20">
        <f t="shared" si="13"/>
        <v>0</v>
      </c>
    </row>
    <row r="29" spans="1:15" x14ac:dyDescent="0.35">
      <c r="A29" s="15">
        <v>11</v>
      </c>
      <c r="B29" s="18"/>
      <c r="C29" s="18"/>
      <c r="D29" s="19"/>
      <c r="E29" s="19"/>
      <c r="F29" s="19"/>
      <c r="G29" s="19"/>
      <c r="H29" s="19"/>
      <c r="I29" s="19"/>
      <c r="J29" s="20">
        <f t="shared" si="14"/>
        <v>0</v>
      </c>
      <c r="K29" s="21">
        <f t="shared" si="15"/>
        <v>0</v>
      </c>
      <c r="L29" s="22"/>
      <c r="M29" s="20">
        <f t="shared" si="12"/>
        <v>0</v>
      </c>
      <c r="N29" s="20">
        <f t="shared" si="13"/>
        <v>0</v>
      </c>
    </row>
    <row r="30" spans="1:15" x14ac:dyDescent="0.35">
      <c r="A30" s="15">
        <v>12</v>
      </c>
      <c r="B30" s="18"/>
      <c r="C30" s="18"/>
      <c r="D30" s="19"/>
      <c r="E30" s="19"/>
      <c r="F30" s="19"/>
      <c r="G30" s="19"/>
      <c r="H30" s="19"/>
      <c r="I30" s="19"/>
      <c r="J30" s="20">
        <f t="shared" si="14"/>
        <v>0</v>
      </c>
      <c r="K30" s="21">
        <f t="shared" si="15"/>
        <v>0</v>
      </c>
      <c r="L30" s="22"/>
      <c r="M30" s="20">
        <f t="shared" si="12"/>
        <v>0</v>
      </c>
      <c r="N30" s="20">
        <f t="shared" si="13"/>
        <v>0</v>
      </c>
    </row>
    <row r="31" spans="1:15" x14ac:dyDescent="0.35">
      <c r="A31" s="15">
        <v>13</v>
      </c>
      <c r="B31" s="18"/>
      <c r="C31" s="18"/>
      <c r="D31" s="19"/>
      <c r="E31" s="19"/>
      <c r="F31" s="19"/>
      <c r="G31" s="19"/>
      <c r="H31" s="19"/>
      <c r="I31" s="19"/>
      <c r="J31" s="20">
        <f t="shared" si="14"/>
        <v>0</v>
      </c>
      <c r="K31" s="21">
        <f t="shared" si="15"/>
        <v>0</v>
      </c>
      <c r="L31" s="22"/>
      <c r="M31" s="20">
        <f t="shared" si="12"/>
        <v>0</v>
      </c>
      <c r="N31" s="20">
        <f t="shared" si="13"/>
        <v>0</v>
      </c>
    </row>
    <row r="32" spans="1:15" x14ac:dyDescent="0.35">
      <c r="A32" s="15">
        <v>14</v>
      </c>
      <c r="B32" s="18"/>
      <c r="C32" s="18"/>
      <c r="D32" s="19"/>
      <c r="E32" s="19"/>
      <c r="F32" s="19"/>
      <c r="G32" s="19"/>
      <c r="H32" s="19"/>
      <c r="I32" s="19"/>
      <c r="J32" s="20">
        <f t="shared" si="14"/>
        <v>0</v>
      </c>
      <c r="K32" s="21">
        <f t="shared" si="15"/>
        <v>0</v>
      </c>
      <c r="L32" s="22"/>
      <c r="M32" s="20">
        <f t="shared" si="12"/>
        <v>0</v>
      </c>
      <c r="N32" s="20">
        <f t="shared" si="13"/>
        <v>0</v>
      </c>
    </row>
    <row r="33" spans="1:14" x14ac:dyDescent="0.35">
      <c r="A33" s="15">
        <v>15</v>
      </c>
      <c r="B33" s="18"/>
      <c r="C33" s="18"/>
      <c r="D33" s="19"/>
      <c r="E33" s="19"/>
      <c r="F33" s="19"/>
      <c r="G33" s="19"/>
      <c r="H33" s="19"/>
      <c r="I33" s="19"/>
      <c r="J33" s="20">
        <f t="shared" si="14"/>
        <v>0</v>
      </c>
      <c r="K33" s="21">
        <f t="shared" si="15"/>
        <v>0</v>
      </c>
      <c r="L33" s="22"/>
      <c r="M33" s="20">
        <f t="shared" si="12"/>
        <v>0</v>
      </c>
      <c r="N33" s="20">
        <f t="shared" si="13"/>
        <v>0</v>
      </c>
    </row>
    <row r="34" spans="1:14" x14ac:dyDescent="0.35">
      <c r="A34" s="15">
        <v>16</v>
      </c>
      <c r="B34" s="18"/>
      <c r="C34" s="18"/>
      <c r="D34" s="19"/>
      <c r="E34" s="19"/>
      <c r="F34" s="19"/>
      <c r="G34" s="19"/>
      <c r="H34" s="19"/>
      <c r="I34" s="19"/>
      <c r="J34" s="20">
        <f t="shared" si="14"/>
        <v>0</v>
      </c>
      <c r="K34" s="21">
        <f t="shared" si="15"/>
        <v>0</v>
      </c>
      <c r="L34" s="22"/>
      <c r="M34" s="20">
        <f t="shared" si="12"/>
        <v>0</v>
      </c>
      <c r="N34" s="20">
        <f t="shared" si="13"/>
        <v>0</v>
      </c>
    </row>
    <row r="35" spans="1:14" x14ac:dyDescent="0.35">
      <c r="A35" s="15">
        <v>17</v>
      </c>
      <c r="B35" s="18"/>
      <c r="C35" s="18"/>
      <c r="D35" s="19"/>
      <c r="E35" s="19"/>
      <c r="F35" s="19"/>
      <c r="G35" s="19"/>
      <c r="H35" s="19"/>
      <c r="I35" s="19"/>
      <c r="J35" s="20">
        <f t="shared" si="14"/>
        <v>0</v>
      </c>
      <c r="K35" s="21">
        <f t="shared" si="15"/>
        <v>0</v>
      </c>
      <c r="L35" s="22"/>
      <c r="M35" s="20">
        <f t="shared" si="12"/>
        <v>0</v>
      </c>
      <c r="N35" s="20">
        <f t="shared" si="13"/>
        <v>0</v>
      </c>
    </row>
    <row r="36" spans="1:14" x14ac:dyDescent="0.35">
      <c r="A36" s="15">
        <v>18</v>
      </c>
      <c r="B36" s="18"/>
      <c r="C36" s="18"/>
      <c r="D36" s="19"/>
      <c r="E36" s="19"/>
      <c r="F36" s="19"/>
      <c r="G36" s="19"/>
      <c r="H36" s="19"/>
      <c r="I36" s="19"/>
      <c r="J36" s="20">
        <f t="shared" si="14"/>
        <v>0</v>
      </c>
      <c r="K36" s="21">
        <f t="shared" si="15"/>
        <v>0</v>
      </c>
      <c r="L36" s="22"/>
      <c r="M36" s="20">
        <f t="shared" si="12"/>
        <v>0</v>
      </c>
      <c r="N36" s="20">
        <f t="shared" si="13"/>
        <v>0</v>
      </c>
    </row>
    <row r="37" spans="1:14" x14ac:dyDescent="0.35">
      <c r="A37" s="15">
        <v>19</v>
      </c>
      <c r="B37" s="18"/>
      <c r="C37" s="18"/>
      <c r="D37" s="19"/>
      <c r="E37" s="19"/>
      <c r="F37" s="19"/>
      <c r="G37" s="19"/>
      <c r="H37" s="19"/>
      <c r="I37" s="19"/>
      <c r="J37" s="20">
        <f t="shared" si="14"/>
        <v>0</v>
      </c>
      <c r="K37" s="21">
        <f t="shared" si="15"/>
        <v>0</v>
      </c>
      <c r="L37" s="22"/>
      <c r="M37" s="20">
        <f t="shared" si="12"/>
        <v>0</v>
      </c>
      <c r="N37" s="20">
        <f t="shared" si="13"/>
        <v>0</v>
      </c>
    </row>
    <row r="38" spans="1:14" x14ac:dyDescent="0.35">
      <c r="A38" s="15">
        <v>20</v>
      </c>
      <c r="B38" s="18"/>
      <c r="C38" s="18"/>
      <c r="D38" s="19"/>
      <c r="E38" s="19"/>
      <c r="F38" s="19"/>
      <c r="G38" s="19"/>
      <c r="H38" s="19"/>
      <c r="I38" s="19"/>
      <c r="J38" s="20">
        <f t="shared" si="14"/>
        <v>0</v>
      </c>
      <c r="K38" s="21">
        <f t="shared" si="15"/>
        <v>0</v>
      </c>
      <c r="L38" s="22"/>
      <c r="M38" s="20">
        <f t="shared" si="12"/>
        <v>0</v>
      </c>
      <c r="N38" s="20">
        <f t="shared" si="13"/>
        <v>0</v>
      </c>
    </row>
  </sheetData>
  <sortState xmlns:xlrd2="http://schemas.microsoft.com/office/spreadsheetml/2017/richdata2" ref="B5:L14">
    <sortCondition descending="1" ref="L5:L14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A11E-AFE0-4EF2-A0F8-B44B0A8922D5}">
  <dimension ref="A1:K48"/>
  <sheetViews>
    <sheetView zoomScaleNormal="100" workbookViewId="0">
      <selection activeCell="C53" sqref="C53"/>
    </sheetView>
  </sheetViews>
  <sheetFormatPr baseColWidth="10" defaultColWidth="11.453125" defaultRowHeight="14.5" x14ac:dyDescent="0.35"/>
  <cols>
    <col min="1" max="1" width="6" customWidth="1"/>
    <col min="2" max="2" width="34.54296875" customWidth="1"/>
    <col min="3" max="3" width="23.1796875" customWidth="1"/>
    <col min="4" max="10" width="11.453125" style="1" customWidth="1"/>
    <col min="11" max="11" width="11.453125" style="1"/>
  </cols>
  <sheetData>
    <row r="1" spans="1:11" x14ac:dyDescent="0.35">
      <c r="A1" s="23" t="s">
        <v>34</v>
      </c>
    </row>
    <row r="2" spans="1:11" x14ac:dyDescent="0.35">
      <c r="A2" s="7" t="s">
        <v>35</v>
      </c>
    </row>
    <row r="3" spans="1:11" x14ac:dyDescent="0.35">
      <c r="A3" t="s">
        <v>1</v>
      </c>
    </row>
    <row r="4" spans="1:11" x14ac:dyDescent="0.35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1" ht="14.25" customHeight="1" x14ac:dyDescent="0.35">
      <c r="A5" s="14">
        <f>RANK(K5,K5:K24,0)</f>
        <v>1</v>
      </c>
      <c r="B5" s="15" t="str" cm="1">
        <f t="array" ref="B5:K14">_xlfn.SORTBY('SPILLERE HANDICAP OG SCORE HER'!B5:K14,'SPILLERE HANDICAP OG SCORE HER'!K5:K14,-1)</f>
        <v>Kjartan Juvik</v>
      </c>
      <c r="C5" s="15" t="str">
        <v>Miles</v>
      </c>
      <c r="D5" s="14">
        <v>217</v>
      </c>
      <c r="E5" s="14">
        <v>217</v>
      </c>
      <c r="F5" s="14">
        <v>186</v>
      </c>
      <c r="G5" s="14">
        <v>222</v>
      </c>
      <c r="H5" s="14">
        <v>184</v>
      </c>
      <c r="I5" s="14">
        <v>178</v>
      </c>
      <c r="J5" s="14">
        <v>1204</v>
      </c>
      <c r="K5" s="16">
        <v>200.66666666666666</v>
      </c>
    </row>
    <row r="6" spans="1:11" x14ac:dyDescent="0.35">
      <c r="A6" s="14">
        <f>RANK(K6,K5:K24,0)</f>
        <v>2</v>
      </c>
      <c r="B6" s="15" t="str">
        <v>Oddmund Hodnekvam</v>
      </c>
      <c r="C6" s="15" t="str">
        <v>Posten</v>
      </c>
      <c r="D6" s="14">
        <v>214</v>
      </c>
      <c r="E6" s="14">
        <v>195</v>
      </c>
      <c r="F6" s="14">
        <v>189</v>
      </c>
      <c r="G6" s="14">
        <v>156</v>
      </c>
      <c r="H6" s="14">
        <v>215</v>
      </c>
      <c r="I6" s="14">
        <v>221</v>
      </c>
      <c r="J6" s="14">
        <v>1190</v>
      </c>
      <c r="K6" s="16">
        <v>198.33333333333334</v>
      </c>
    </row>
    <row r="7" spans="1:11" x14ac:dyDescent="0.35">
      <c r="A7" s="14">
        <f>RANK(K7,K5:K24,0)</f>
        <v>3</v>
      </c>
      <c r="B7" s="15" t="str">
        <v>Birger Ottesen</v>
      </c>
      <c r="C7" s="15" t="str">
        <v>Bergen Kommune</v>
      </c>
      <c r="D7" s="14">
        <v>177</v>
      </c>
      <c r="E7" s="14">
        <v>176</v>
      </c>
      <c r="F7" s="14">
        <v>204</v>
      </c>
      <c r="G7" s="14">
        <v>160</v>
      </c>
      <c r="H7" s="14">
        <v>209</v>
      </c>
      <c r="I7" s="14">
        <v>186</v>
      </c>
      <c r="J7" s="14">
        <v>1112</v>
      </c>
      <c r="K7" s="16">
        <v>185.33333333333334</v>
      </c>
    </row>
    <row r="8" spans="1:11" x14ac:dyDescent="0.35">
      <c r="A8" s="14">
        <f>RANK(K8,K5:K24,0)</f>
        <v>4</v>
      </c>
      <c r="B8" s="15" t="str">
        <v>Kjell Olav Johnsen</v>
      </c>
      <c r="C8" s="15" t="str">
        <v>PSW</v>
      </c>
      <c r="D8" s="14">
        <v>193</v>
      </c>
      <c r="E8" s="14">
        <v>244</v>
      </c>
      <c r="F8" s="14">
        <v>209</v>
      </c>
      <c r="G8" s="14">
        <v>149</v>
      </c>
      <c r="H8" s="14">
        <v>157</v>
      </c>
      <c r="I8" s="14">
        <v>159</v>
      </c>
      <c r="J8" s="14">
        <v>1111</v>
      </c>
      <c r="K8" s="16">
        <v>185.16666666666666</v>
      </c>
    </row>
    <row r="9" spans="1:11" x14ac:dyDescent="0.35">
      <c r="A9" s="14">
        <f>RANK(K9,K5:K24,0)</f>
        <v>5</v>
      </c>
      <c r="B9" s="15" t="str">
        <v>Egil Bergo</v>
      </c>
      <c r="C9" s="15" t="str">
        <v>Equinor</v>
      </c>
      <c r="D9" s="14">
        <v>168</v>
      </c>
      <c r="E9" s="14">
        <v>203</v>
      </c>
      <c r="F9" s="14">
        <v>148</v>
      </c>
      <c r="G9" s="14">
        <v>209</v>
      </c>
      <c r="H9" s="14">
        <v>163</v>
      </c>
      <c r="I9" s="14">
        <v>159</v>
      </c>
      <c r="J9" s="14">
        <v>1050</v>
      </c>
      <c r="K9" s="16">
        <v>175</v>
      </c>
    </row>
    <row r="10" spans="1:11" x14ac:dyDescent="0.35">
      <c r="A10" s="14">
        <f>RANK(K10,K5:K24,0)</f>
        <v>6</v>
      </c>
      <c r="B10" s="15" t="str">
        <v>Gerry Røe</v>
      </c>
      <c r="C10" s="15" t="str">
        <v>Taxi Sport Bergen</v>
      </c>
      <c r="D10" s="14">
        <v>156</v>
      </c>
      <c r="E10" s="14">
        <v>160</v>
      </c>
      <c r="F10" s="14">
        <v>170</v>
      </c>
      <c r="G10" s="14">
        <v>183</v>
      </c>
      <c r="H10" s="14">
        <v>160</v>
      </c>
      <c r="I10" s="14">
        <v>165</v>
      </c>
      <c r="J10" s="14">
        <v>994</v>
      </c>
      <c r="K10" s="16">
        <v>165.66666666666666</v>
      </c>
    </row>
    <row r="11" spans="1:11" x14ac:dyDescent="0.35">
      <c r="A11" s="14">
        <f>RANK(K11,K5:K24,0)</f>
        <v>7</v>
      </c>
      <c r="B11" s="15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6">
        <v>0</v>
      </c>
    </row>
    <row r="12" spans="1:11" x14ac:dyDescent="0.35">
      <c r="A12" s="14">
        <f>RANK(K12,K5:K24,0)</f>
        <v>7</v>
      </c>
      <c r="B12" s="15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6">
        <v>0</v>
      </c>
    </row>
    <row r="13" spans="1:11" x14ac:dyDescent="0.35">
      <c r="A13" s="14">
        <f>RANK(K13,K5:K24,0)</f>
        <v>7</v>
      </c>
      <c r="B13" s="15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6">
        <v>0</v>
      </c>
    </row>
    <row r="14" spans="1:11" hidden="1" x14ac:dyDescent="0.35">
      <c r="A14" s="14">
        <f>RANK(K14,K5:K24,0)</f>
        <v>7</v>
      </c>
      <c r="B14" s="15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6">
        <v>0</v>
      </c>
    </row>
    <row r="15" spans="1:11" hidden="1" x14ac:dyDescent="0.35">
      <c r="A15" s="14">
        <f>RANK(K15,K5:K24,0)</f>
        <v>7</v>
      </c>
      <c r="B15" s="15"/>
      <c r="C15" s="15"/>
      <c r="D15" s="14"/>
      <c r="E15" s="14"/>
      <c r="F15" s="14"/>
      <c r="G15" s="14"/>
      <c r="H15" s="14"/>
      <c r="I15" s="14"/>
      <c r="J15" s="14"/>
      <c r="K15" s="16"/>
    </row>
    <row r="16" spans="1:11" hidden="1" x14ac:dyDescent="0.35">
      <c r="A16" s="14">
        <f>RANK(K16,K5:K24,0)</f>
        <v>7</v>
      </c>
      <c r="B16" s="15"/>
      <c r="C16" s="15"/>
      <c r="D16" s="14"/>
      <c r="E16" s="14"/>
      <c r="F16" s="14"/>
      <c r="G16" s="14"/>
      <c r="H16" s="14"/>
      <c r="I16" s="14"/>
      <c r="J16" s="14"/>
      <c r="K16" s="16"/>
    </row>
    <row r="17" spans="1:11" hidden="1" x14ac:dyDescent="0.35">
      <c r="A17" s="14">
        <f>RANK(K17,K5:K24,0)</f>
        <v>7</v>
      </c>
      <c r="B17" s="15"/>
      <c r="C17" s="15"/>
      <c r="D17" s="14"/>
      <c r="E17" s="14"/>
      <c r="F17" s="14"/>
      <c r="G17" s="14"/>
      <c r="H17" s="14"/>
      <c r="I17" s="14"/>
      <c r="J17" s="14"/>
      <c r="K17" s="16"/>
    </row>
    <row r="18" spans="1:11" hidden="1" x14ac:dyDescent="0.35">
      <c r="A18" s="14">
        <f>RANK(K18,K5:K24,0)</f>
        <v>7</v>
      </c>
      <c r="B18" s="15"/>
      <c r="C18" s="15"/>
      <c r="D18" s="14"/>
      <c r="E18" s="14"/>
      <c r="F18" s="14"/>
      <c r="G18" s="14"/>
      <c r="H18" s="14"/>
      <c r="I18" s="14"/>
      <c r="J18" s="14"/>
      <c r="K18" s="16"/>
    </row>
    <row r="19" spans="1:11" hidden="1" x14ac:dyDescent="0.35">
      <c r="A19" s="14">
        <f>RANK(K19,K5:K24,0)</f>
        <v>7</v>
      </c>
      <c r="B19" s="15"/>
      <c r="C19" s="15"/>
      <c r="D19" s="14"/>
      <c r="E19" s="14"/>
      <c r="F19" s="14"/>
      <c r="G19" s="14"/>
      <c r="H19" s="14"/>
      <c r="I19" s="14"/>
      <c r="J19" s="14"/>
      <c r="K19" s="16"/>
    </row>
    <row r="20" spans="1:11" hidden="1" x14ac:dyDescent="0.35">
      <c r="A20" s="14">
        <f>RANK(K20,K5:K24,0)</f>
        <v>7</v>
      </c>
      <c r="B20" s="15"/>
      <c r="C20" s="15"/>
      <c r="D20" s="14"/>
      <c r="E20" s="14"/>
      <c r="F20" s="14"/>
      <c r="G20" s="14"/>
      <c r="H20" s="14"/>
      <c r="I20" s="14"/>
      <c r="J20" s="14"/>
      <c r="K20" s="16"/>
    </row>
    <row r="21" spans="1:11" hidden="1" x14ac:dyDescent="0.35">
      <c r="A21" s="14">
        <f>RANK(K21,K5:K24,0)</f>
        <v>7</v>
      </c>
      <c r="B21" s="15"/>
      <c r="C21" s="15"/>
      <c r="D21" s="14"/>
      <c r="E21" s="14"/>
      <c r="F21" s="14"/>
      <c r="G21" s="14"/>
      <c r="H21" s="14"/>
      <c r="I21" s="14"/>
      <c r="J21" s="14"/>
      <c r="K21" s="16"/>
    </row>
    <row r="22" spans="1:11" hidden="1" x14ac:dyDescent="0.35">
      <c r="A22" s="14">
        <f>RANK(K22,K5:K24,0)</f>
        <v>7</v>
      </c>
      <c r="B22" s="15"/>
      <c r="C22" s="15"/>
      <c r="D22" s="14"/>
      <c r="E22" s="14"/>
      <c r="F22" s="14"/>
      <c r="G22" s="14"/>
      <c r="H22" s="14"/>
      <c r="I22" s="14"/>
      <c r="J22" s="14"/>
      <c r="K22" s="16"/>
    </row>
    <row r="23" spans="1:11" hidden="1" x14ac:dyDescent="0.35">
      <c r="A23" s="14">
        <f>RANK(K23,K5:K24,0)</f>
        <v>7</v>
      </c>
      <c r="B23" s="15"/>
      <c r="C23" s="15"/>
      <c r="D23" s="14"/>
      <c r="E23" s="14"/>
      <c r="F23" s="14"/>
      <c r="G23" s="14"/>
      <c r="H23" s="14"/>
      <c r="I23" s="14"/>
      <c r="J23" s="14"/>
      <c r="K23" s="16"/>
    </row>
    <row r="24" spans="1:11" hidden="1" x14ac:dyDescent="0.35">
      <c r="A24" s="14">
        <f>RANK(K24,K5:K24,0)</f>
        <v>7</v>
      </c>
      <c r="B24" s="15"/>
      <c r="C24" s="15"/>
      <c r="D24" s="14"/>
      <c r="E24" s="14"/>
      <c r="F24" s="14"/>
      <c r="G24" s="14"/>
      <c r="H24" s="14"/>
      <c r="I24" s="14"/>
      <c r="J24" s="14"/>
      <c r="K24" s="16"/>
    </row>
    <row r="25" spans="1:11" hidden="1" x14ac:dyDescent="0.35"/>
    <row r="27" spans="1:11" x14ac:dyDescent="0.35">
      <c r="A27" t="s">
        <v>29</v>
      </c>
    </row>
    <row r="28" spans="1:11" x14ac:dyDescent="0.35">
      <c r="A28" s="4" t="s">
        <v>2</v>
      </c>
      <c r="B28" s="4" t="s">
        <v>3</v>
      </c>
      <c r="C28" s="4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  <c r="I28" s="5" t="s">
        <v>10</v>
      </c>
      <c r="J28" s="5" t="s">
        <v>11</v>
      </c>
      <c r="K28" s="5" t="s">
        <v>12</v>
      </c>
    </row>
    <row r="29" spans="1:11" x14ac:dyDescent="0.35">
      <c r="A29" s="14">
        <f>RANK(K29,K29:K48,0)</f>
        <v>1</v>
      </c>
      <c r="B29" s="15" t="str" cm="1">
        <f t="array" ref="B29:K48">_xlfn.SORTBY('SPILLERE HANDICAP OG SCORE HER'!B19:K38,'SPILLERE HANDICAP OG SCORE HER'!K19:K38,-1)</f>
        <v>Bodhild Engebregtsen</v>
      </c>
      <c r="C29" s="15" t="str">
        <v>Taxi Sport Bergen</v>
      </c>
      <c r="D29" s="14">
        <v>155</v>
      </c>
      <c r="E29" s="14">
        <v>169</v>
      </c>
      <c r="F29" s="14">
        <v>161</v>
      </c>
      <c r="G29" s="14">
        <v>166</v>
      </c>
      <c r="H29" s="14">
        <v>176</v>
      </c>
      <c r="I29" s="14">
        <v>205</v>
      </c>
      <c r="J29" s="14">
        <v>1032</v>
      </c>
      <c r="K29" s="16">
        <v>172</v>
      </c>
    </row>
    <row r="30" spans="1:11" x14ac:dyDescent="0.35">
      <c r="A30" s="14">
        <f>RANK(K30,K29:K48,0)</f>
        <v>2</v>
      </c>
      <c r="B30" s="15" t="str">
        <v>Janne Monsen</v>
      </c>
      <c r="C30" s="15" t="str">
        <v>Eviny</v>
      </c>
      <c r="D30" s="14">
        <v>145</v>
      </c>
      <c r="E30" s="14">
        <v>184</v>
      </c>
      <c r="F30" s="14">
        <v>167</v>
      </c>
      <c r="G30" s="14">
        <v>194</v>
      </c>
      <c r="H30" s="14">
        <v>145</v>
      </c>
      <c r="I30" s="14">
        <v>183</v>
      </c>
      <c r="J30" s="14">
        <v>1018</v>
      </c>
      <c r="K30" s="16">
        <v>169.66666666666666</v>
      </c>
    </row>
    <row r="31" spans="1:11" x14ac:dyDescent="0.35">
      <c r="A31" s="14">
        <f>RANK(K31,K29:K48,0)</f>
        <v>3</v>
      </c>
      <c r="B31" s="15">
        <v>0</v>
      </c>
      <c r="C31" s="15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6">
        <v>0</v>
      </c>
    </row>
    <row r="32" spans="1:11" x14ac:dyDescent="0.35">
      <c r="A32" s="14">
        <f>RANK(K32,K29:K48,0)</f>
        <v>3</v>
      </c>
      <c r="B32" s="15">
        <v>0</v>
      </c>
      <c r="C32" s="15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6">
        <v>0</v>
      </c>
    </row>
    <row r="33" spans="1:11" x14ac:dyDescent="0.35">
      <c r="A33" s="14">
        <f>RANK(K33,K29:K48,0)</f>
        <v>3</v>
      </c>
      <c r="B33" s="15">
        <v>0</v>
      </c>
      <c r="C33" s="15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6">
        <v>0</v>
      </c>
    </row>
    <row r="34" spans="1:11" x14ac:dyDescent="0.35">
      <c r="A34" s="14">
        <f>RANK(K34,K29:K48,0)</f>
        <v>3</v>
      </c>
      <c r="B34" s="15">
        <v>0</v>
      </c>
      <c r="C34" s="15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6">
        <v>0</v>
      </c>
    </row>
    <row r="35" spans="1:11" x14ac:dyDescent="0.35">
      <c r="A35" s="14">
        <f>RANK(K35,K29:K48,0)</f>
        <v>3</v>
      </c>
      <c r="B35" s="15">
        <v>0</v>
      </c>
      <c r="C35" s="15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6">
        <v>0</v>
      </c>
    </row>
    <row r="36" spans="1:11" x14ac:dyDescent="0.35">
      <c r="A36" s="14">
        <f>RANK(K36,K29:K48,0)</f>
        <v>3</v>
      </c>
      <c r="B36" s="15">
        <v>0</v>
      </c>
      <c r="C36" s="15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6">
        <v>0</v>
      </c>
    </row>
    <row r="37" spans="1:11" x14ac:dyDescent="0.35">
      <c r="A37" s="14">
        <f>RANK(K37,K29:K48,0)</f>
        <v>3</v>
      </c>
      <c r="B37" s="15">
        <v>0</v>
      </c>
      <c r="C37" s="15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6">
        <v>0</v>
      </c>
    </row>
    <row r="38" spans="1:11" x14ac:dyDescent="0.35">
      <c r="A38" s="14">
        <f>RANK(K38,K29:K48,0)</f>
        <v>3</v>
      </c>
      <c r="B38" s="15">
        <v>0</v>
      </c>
      <c r="C38" s="15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6">
        <v>0</v>
      </c>
    </row>
    <row r="39" spans="1:11" x14ac:dyDescent="0.35">
      <c r="A39" s="14">
        <f>RANK(K39,K29:K48,0)</f>
        <v>3</v>
      </c>
      <c r="B39" s="15">
        <v>0</v>
      </c>
      <c r="C39" s="15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6">
        <v>0</v>
      </c>
    </row>
    <row r="40" spans="1:11" x14ac:dyDescent="0.35">
      <c r="A40" s="14">
        <f>RANK(K40,K29:K48,0)</f>
        <v>3</v>
      </c>
      <c r="B40" s="15">
        <v>0</v>
      </c>
      <c r="C40" s="15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6">
        <v>0</v>
      </c>
    </row>
    <row r="41" spans="1:11" x14ac:dyDescent="0.35">
      <c r="A41" s="14">
        <f>RANK(K41,K29:K48,0)</f>
        <v>3</v>
      </c>
      <c r="B41" s="15">
        <v>0</v>
      </c>
      <c r="C41" s="15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6">
        <v>0</v>
      </c>
    </row>
    <row r="42" spans="1:11" x14ac:dyDescent="0.35">
      <c r="A42" s="14">
        <f>RANK(K42,K29:K48,0)</f>
        <v>3</v>
      </c>
      <c r="B42" s="15">
        <v>0</v>
      </c>
      <c r="C42" s="15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6">
        <v>0</v>
      </c>
    </row>
    <row r="43" spans="1:11" x14ac:dyDescent="0.35">
      <c r="A43" s="14">
        <f>RANK(K43,K29:K48,0)</f>
        <v>3</v>
      </c>
      <c r="B43" s="15">
        <v>0</v>
      </c>
      <c r="C43" s="15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6">
        <v>0</v>
      </c>
    </row>
    <row r="44" spans="1:11" x14ac:dyDescent="0.35">
      <c r="A44" s="14">
        <f>RANK(K44,K29:K48,0)</f>
        <v>3</v>
      </c>
      <c r="B44" s="15">
        <v>0</v>
      </c>
      <c r="C44" s="15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6">
        <v>0</v>
      </c>
    </row>
    <row r="45" spans="1:11" x14ac:dyDescent="0.35">
      <c r="A45" s="14">
        <f>RANK(K45,K29:K48,0)</f>
        <v>3</v>
      </c>
      <c r="B45" s="15">
        <v>0</v>
      </c>
      <c r="C45" s="15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6">
        <v>0</v>
      </c>
    </row>
    <row r="46" spans="1:11" x14ac:dyDescent="0.35">
      <c r="A46" s="14">
        <f>RANK(K46,K29:K48,0)</f>
        <v>3</v>
      </c>
      <c r="B46" s="15">
        <v>0</v>
      </c>
      <c r="C46" s="15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6">
        <v>0</v>
      </c>
    </row>
    <row r="47" spans="1:11" x14ac:dyDescent="0.35">
      <c r="A47" s="14">
        <f>RANK(K47,K29:K48,0)</f>
        <v>3</v>
      </c>
      <c r="B47" s="15">
        <v>0</v>
      </c>
      <c r="C47" s="15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6">
        <v>0</v>
      </c>
    </row>
    <row r="48" spans="1:11" x14ac:dyDescent="0.35">
      <c r="A48" s="14">
        <f>RANK(K48,K29:K48,0)</f>
        <v>3</v>
      </c>
      <c r="B48" s="15">
        <v>0</v>
      </c>
      <c r="C48" s="15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6">
        <v>0</v>
      </c>
    </row>
  </sheetData>
  <phoneticPr fontId="1" type="noConversion"/>
  <conditionalFormatting sqref="D5:I26 D29:I50">
    <cfRule type="cellIs" dxfId="1" priority="2" operator="greaterThan">
      <formula>199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F41E-5B84-4857-B578-F5502EE8ABBB}">
  <dimension ref="A1:N48"/>
  <sheetViews>
    <sheetView tabSelected="1" zoomScaleNormal="100" workbookViewId="0">
      <selection activeCell="M8" sqref="M8"/>
    </sheetView>
  </sheetViews>
  <sheetFormatPr baseColWidth="10" defaultColWidth="11.453125" defaultRowHeight="14.5" x14ac:dyDescent="0.35"/>
  <cols>
    <col min="1" max="1" width="6" customWidth="1"/>
    <col min="2" max="3" width="23.1796875" customWidth="1"/>
    <col min="4" max="7" width="11.453125" customWidth="1"/>
    <col min="11" max="11" width="9.7265625" customWidth="1"/>
    <col min="12" max="12" width="10.1796875" style="2" customWidth="1"/>
    <col min="13" max="13" width="7.453125" style="1" customWidth="1"/>
    <col min="14" max="14" width="11.453125" style="1"/>
  </cols>
  <sheetData>
    <row r="1" spans="1:14" x14ac:dyDescent="0.35">
      <c r="A1" s="23" t="s">
        <v>36</v>
      </c>
      <c r="D1" s="1"/>
      <c r="E1" s="1"/>
      <c r="F1" s="1"/>
      <c r="G1" s="1"/>
      <c r="H1" s="1"/>
      <c r="I1" s="1"/>
      <c r="J1" s="1"/>
      <c r="K1" s="1"/>
    </row>
    <row r="2" spans="1:14" x14ac:dyDescent="0.35">
      <c r="A2" s="7" t="s">
        <v>35</v>
      </c>
      <c r="D2" s="1"/>
      <c r="E2" s="1"/>
      <c r="F2" s="1"/>
      <c r="G2" s="1"/>
      <c r="H2" s="1"/>
      <c r="I2" s="1"/>
      <c r="J2" s="1"/>
      <c r="K2" s="1"/>
    </row>
    <row r="3" spans="1:14" x14ac:dyDescent="0.35">
      <c r="A3" t="s">
        <v>1</v>
      </c>
      <c r="D3" s="1"/>
      <c r="E3" s="1"/>
      <c r="F3" s="1"/>
      <c r="G3" s="1"/>
      <c r="H3" s="1"/>
      <c r="I3" s="1"/>
      <c r="J3" s="1"/>
      <c r="K3" s="1"/>
    </row>
    <row r="4" spans="1:14" x14ac:dyDescent="0.35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37</v>
      </c>
      <c r="K4" s="5" t="s">
        <v>12</v>
      </c>
      <c r="L4" s="6" t="s">
        <v>12</v>
      </c>
      <c r="M4" s="5" t="s">
        <v>13</v>
      </c>
      <c r="N4" s="5" t="s">
        <v>15</v>
      </c>
    </row>
    <row r="5" spans="1:14" x14ac:dyDescent="0.35">
      <c r="A5" s="14">
        <f>RANK(N5,N5:N24,0)</f>
        <v>1</v>
      </c>
      <c r="B5" s="15" t="str" cm="1">
        <f t="array" ref="B5:N14">_xlfn.SORTBY('SPILLERE HANDICAP OG SCORE HER'!B5:N14,'SPILLERE HANDICAP OG SCORE HER'!N5:N14,-1)</f>
        <v>Kjartan Juvik</v>
      </c>
      <c r="C5" s="15" t="str">
        <v>Miles</v>
      </c>
      <c r="D5" s="14">
        <v>217</v>
      </c>
      <c r="E5" s="14">
        <v>217</v>
      </c>
      <c r="F5" s="14">
        <v>186</v>
      </c>
      <c r="G5" s="14">
        <v>222</v>
      </c>
      <c r="H5" s="14">
        <v>184</v>
      </c>
      <c r="I5" s="14">
        <v>178</v>
      </c>
      <c r="J5" s="14">
        <v>1204</v>
      </c>
      <c r="K5" s="16">
        <v>200.66666666666666</v>
      </c>
      <c r="L5" s="16">
        <v>168.7</v>
      </c>
      <c r="M5" s="14">
        <v>25</v>
      </c>
      <c r="N5" s="14">
        <v>1354</v>
      </c>
    </row>
    <row r="6" spans="1:14" x14ac:dyDescent="0.35">
      <c r="A6" s="14">
        <f>RANK(N6,N5:N24,0)</f>
        <v>2</v>
      </c>
      <c r="B6" s="15" t="str">
        <v>Oddmund Hodnekvam</v>
      </c>
      <c r="C6" s="15" t="str">
        <v>Posten</v>
      </c>
      <c r="D6" s="14">
        <v>214</v>
      </c>
      <c r="E6" s="14">
        <v>195</v>
      </c>
      <c r="F6" s="14">
        <v>189</v>
      </c>
      <c r="G6" s="14">
        <v>156</v>
      </c>
      <c r="H6" s="14">
        <v>215</v>
      </c>
      <c r="I6" s="14">
        <v>221</v>
      </c>
      <c r="J6" s="14">
        <v>1190</v>
      </c>
      <c r="K6" s="16">
        <v>198.33333333333334</v>
      </c>
      <c r="L6" s="16">
        <v>175.5</v>
      </c>
      <c r="M6" s="14">
        <v>20</v>
      </c>
      <c r="N6" s="14">
        <v>1310</v>
      </c>
    </row>
    <row r="7" spans="1:14" x14ac:dyDescent="0.35">
      <c r="A7" s="14">
        <f>RANK(N7,N5:N24,0)</f>
        <v>3</v>
      </c>
      <c r="B7" s="15" t="str">
        <v>Birger Ottesen</v>
      </c>
      <c r="C7" s="15" t="str">
        <v>Bergen Kommune</v>
      </c>
      <c r="D7" s="14">
        <v>177</v>
      </c>
      <c r="E7" s="14">
        <v>176</v>
      </c>
      <c r="F7" s="14">
        <v>204</v>
      </c>
      <c r="G7" s="14">
        <v>160</v>
      </c>
      <c r="H7" s="14">
        <v>209</v>
      </c>
      <c r="I7" s="14">
        <v>186</v>
      </c>
      <c r="J7" s="14">
        <v>1112</v>
      </c>
      <c r="K7" s="16">
        <v>185.33333333333334</v>
      </c>
      <c r="L7" s="16">
        <v>160.13</v>
      </c>
      <c r="M7" s="14">
        <v>32</v>
      </c>
      <c r="N7" s="14">
        <v>1304</v>
      </c>
    </row>
    <row r="8" spans="1:14" x14ac:dyDescent="0.35">
      <c r="A8" s="14">
        <f>RANK(N8,N5:N24,0)</f>
        <v>4</v>
      </c>
      <c r="B8" s="15" t="str">
        <v>Kjell Olav Johnsen</v>
      </c>
      <c r="C8" s="15" t="str">
        <v>PSW</v>
      </c>
      <c r="D8" s="14">
        <v>193</v>
      </c>
      <c r="E8" s="14">
        <v>244</v>
      </c>
      <c r="F8" s="14">
        <v>209</v>
      </c>
      <c r="G8" s="14">
        <v>149</v>
      </c>
      <c r="H8" s="14">
        <v>157</v>
      </c>
      <c r="I8" s="14">
        <v>159</v>
      </c>
      <c r="J8" s="14">
        <v>1111</v>
      </c>
      <c r="K8" s="16">
        <v>185.16666666666666</v>
      </c>
      <c r="L8" s="16">
        <v>168.4</v>
      </c>
      <c r="M8" s="14">
        <v>26</v>
      </c>
      <c r="N8" s="14">
        <v>1267</v>
      </c>
    </row>
    <row r="9" spans="1:14" x14ac:dyDescent="0.35">
      <c r="A9" s="14">
        <f>RANK(N9,N5:N24,0)</f>
        <v>5</v>
      </c>
      <c r="B9" s="15" t="str">
        <v>Egil Bergo</v>
      </c>
      <c r="C9" s="15" t="str">
        <v>Equinor</v>
      </c>
      <c r="D9" s="14">
        <v>168</v>
      </c>
      <c r="E9" s="14">
        <v>203</v>
      </c>
      <c r="F9" s="14">
        <v>148</v>
      </c>
      <c r="G9" s="14">
        <v>209</v>
      </c>
      <c r="H9" s="14">
        <v>163</v>
      </c>
      <c r="I9" s="14">
        <v>159</v>
      </c>
      <c r="J9" s="14">
        <v>1050</v>
      </c>
      <c r="K9" s="16">
        <v>175</v>
      </c>
      <c r="L9" s="16">
        <v>172.6</v>
      </c>
      <c r="M9" s="14">
        <v>22</v>
      </c>
      <c r="N9" s="14">
        <v>1182</v>
      </c>
    </row>
    <row r="10" spans="1:14" x14ac:dyDescent="0.35">
      <c r="A10" s="14">
        <f>RANK(N10,N5:N24,0)</f>
        <v>6</v>
      </c>
      <c r="B10" s="15" t="str">
        <v>Gerry Røe</v>
      </c>
      <c r="C10" s="15" t="str">
        <v>Taxi Sport Bergen</v>
      </c>
      <c r="D10" s="14">
        <v>156</v>
      </c>
      <c r="E10" s="14">
        <v>160</v>
      </c>
      <c r="F10" s="14">
        <v>170</v>
      </c>
      <c r="G10" s="14">
        <v>183</v>
      </c>
      <c r="H10" s="14">
        <v>160</v>
      </c>
      <c r="I10" s="14">
        <v>165</v>
      </c>
      <c r="J10" s="14">
        <v>994</v>
      </c>
      <c r="K10" s="16">
        <v>165.66666666666666</v>
      </c>
      <c r="L10" s="16">
        <v>172.3</v>
      </c>
      <c r="M10" s="14">
        <v>23</v>
      </c>
      <c r="N10" s="14">
        <v>1132</v>
      </c>
    </row>
    <row r="11" spans="1:14" x14ac:dyDescent="0.35">
      <c r="A11" s="14">
        <f>RANK(N11,N5:N24,0)</f>
        <v>7</v>
      </c>
      <c r="B11" s="15">
        <v>0</v>
      </c>
      <c r="C11" s="15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6">
        <v>0</v>
      </c>
      <c r="L11" s="16">
        <v>0</v>
      </c>
      <c r="M11" s="14">
        <v>0</v>
      </c>
      <c r="N11" s="14">
        <v>0</v>
      </c>
    </row>
    <row r="12" spans="1:14" x14ac:dyDescent="0.35">
      <c r="A12" s="14">
        <f>RANK(N12,N5:N24,0)</f>
        <v>7</v>
      </c>
      <c r="B12" s="15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6">
        <v>0</v>
      </c>
      <c r="L12" s="16">
        <v>0</v>
      </c>
      <c r="M12" s="14">
        <v>0</v>
      </c>
      <c r="N12" s="14">
        <v>0</v>
      </c>
    </row>
    <row r="13" spans="1:14" x14ac:dyDescent="0.35">
      <c r="A13" s="14">
        <f>RANK(N13,N5:N24,0)</f>
        <v>7</v>
      </c>
      <c r="B13" s="15">
        <v>0</v>
      </c>
      <c r="C13" s="15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6">
        <v>0</v>
      </c>
      <c r="L13" s="16">
        <v>0</v>
      </c>
      <c r="M13" s="14">
        <v>0</v>
      </c>
      <c r="N13" s="14">
        <v>0</v>
      </c>
    </row>
    <row r="14" spans="1:14" x14ac:dyDescent="0.35">
      <c r="A14" s="14">
        <f>RANK(N14,N5:N24,0)</f>
        <v>7</v>
      </c>
      <c r="B14" s="15">
        <v>0</v>
      </c>
      <c r="C14" s="15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6">
        <v>0</v>
      </c>
      <c r="L14" s="16">
        <v>0</v>
      </c>
      <c r="M14" s="14">
        <v>0</v>
      </c>
      <c r="N14" s="14">
        <v>0</v>
      </c>
    </row>
    <row r="15" spans="1:14" x14ac:dyDescent="0.35">
      <c r="A15" s="14">
        <f>RANK(N15,N5:N24,0)</f>
        <v>7</v>
      </c>
      <c r="B15" s="15"/>
      <c r="C15" s="15"/>
      <c r="D15" s="14"/>
      <c r="E15" s="14"/>
      <c r="F15" s="14"/>
      <c r="G15" s="14"/>
      <c r="H15" s="14"/>
      <c r="I15" s="14"/>
      <c r="J15" s="14"/>
      <c r="K15" s="16"/>
      <c r="L15" s="16"/>
      <c r="M15" s="14"/>
      <c r="N15" s="14"/>
    </row>
    <row r="16" spans="1:14" x14ac:dyDescent="0.35">
      <c r="A16" s="14">
        <f>RANK(N16,N5:N24,0)</f>
        <v>7</v>
      </c>
      <c r="B16" s="15"/>
      <c r="C16" s="15"/>
      <c r="D16" s="14"/>
      <c r="E16" s="14"/>
      <c r="F16" s="14"/>
      <c r="G16" s="14"/>
      <c r="H16" s="14"/>
      <c r="I16" s="14"/>
      <c r="J16" s="14"/>
      <c r="K16" s="16"/>
      <c r="L16" s="16"/>
      <c r="M16" s="14"/>
      <c r="N16" s="14"/>
    </row>
    <row r="17" spans="1:14" x14ac:dyDescent="0.35">
      <c r="A17" s="14">
        <f>RANK(N17,N5:N24,0)</f>
        <v>7</v>
      </c>
      <c r="B17" s="15"/>
      <c r="C17" s="15"/>
      <c r="D17" s="14"/>
      <c r="E17" s="14"/>
      <c r="F17" s="14"/>
      <c r="G17" s="14"/>
      <c r="H17" s="14"/>
      <c r="I17" s="14"/>
      <c r="J17" s="14"/>
      <c r="K17" s="16"/>
      <c r="L17" s="16"/>
      <c r="M17" s="14"/>
      <c r="N17" s="14"/>
    </row>
    <row r="18" spans="1:14" x14ac:dyDescent="0.35">
      <c r="A18" s="14">
        <f>RANK(N18,N5:N24,0)</f>
        <v>7</v>
      </c>
      <c r="B18" s="15"/>
      <c r="C18" s="15"/>
      <c r="D18" s="14"/>
      <c r="E18" s="14"/>
      <c r="F18" s="14"/>
      <c r="G18" s="14"/>
      <c r="H18" s="14"/>
      <c r="I18" s="14"/>
      <c r="J18" s="14"/>
      <c r="K18" s="16"/>
      <c r="L18" s="16"/>
      <c r="M18" s="14"/>
      <c r="N18" s="14"/>
    </row>
    <row r="19" spans="1:14" x14ac:dyDescent="0.35">
      <c r="A19" s="14">
        <f>RANK(N19,N5:N24,0)</f>
        <v>7</v>
      </c>
      <c r="B19" s="15"/>
      <c r="C19" s="15"/>
      <c r="D19" s="14"/>
      <c r="E19" s="14"/>
      <c r="F19" s="14"/>
      <c r="G19" s="14"/>
      <c r="H19" s="14"/>
      <c r="I19" s="14"/>
      <c r="J19" s="14"/>
      <c r="K19" s="16"/>
      <c r="L19" s="16"/>
      <c r="M19" s="14"/>
      <c r="N19" s="14"/>
    </row>
    <row r="20" spans="1:14" x14ac:dyDescent="0.35">
      <c r="A20" s="14">
        <f>RANK(N20,N5:N24,0)</f>
        <v>7</v>
      </c>
      <c r="B20" s="15"/>
      <c r="C20" s="15"/>
      <c r="D20" s="14"/>
      <c r="E20" s="14"/>
      <c r="F20" s="14"/>
      <c r="G20" s="14"/>
      <c r="H20" s="14"/>
      <c r="I20" s="14"/>
      <c r="J20" s="14"/>
      <c r="K20" s="16"/>
      <c r="L20" s="16"/>
      <c r="M20" s="14"/>
      <c r="N20" s="14"/>
    </row>
    <row r="21" spans="1:14" x14ac:dyDescent="0.35">
      <c r="A21" s="14">
        <f>RANK(N21,N5:N24,0)</f>
        <v>7</v>
      </c>
      <c r="B21" s="15"/>
      <c r="C21" s="15"/>
      <c r="D21" s="14"/>
      <c r="E21" s="14"/>
      <c r="F21" s="14"/>
      <c r="G21" s="14"/>
      <c r="H21" s="14"/>
      <c r="I21" s="14"/>
      <c r="J21" s="14"/>
      <c r="K21" s="16"/>
      <c r="L21" s="16"/>
      <c r="M21" s="14"/>
      <c r="N21" s="14"/>
    </row>
    <row r="22" spans="1:14" x14ac:dyDescent="0.35">
      <c r="A22" s="14">
        <f>RANK(N22,N5:N24,0)</f>
        <v>7</v>
      </c>
      <c r="B22" s="15"/>
      <c r="C22" s="15"/>
      <c r="D22" s="14"/>
      <c r="E22" s="14"/>
      <c r="F22" s="14"/>
      <c r="G22" s="14"/>
      <c r="H22" s="14"/>
      <c r="I22" s="14"/>
      <c r="J22" s="14"/>
      <c r="K22" s="16"/>
      <c r="L22" s="16"/>
      <c r="M22" s="14"/>
      <c r="N22" s="14"/>
    </row>
    <row r="23" spans="1:14" x14ac:dyDescent="0.35">
      <c r="A23" s="14">
        <f>RANK(N23,N5:N24,0)</f>
        <v>7</v>
      </c>
      <c r="B23" s="15"/>
      <c r="C23" s="15"/>
      <c r="D23" s="14"/>
      <c r="E23" s="14"/>
      <c r="F23" s="14"/>
      <c r="G23" s="14"/>
      <c r="H23" s="14"/>
      <c r="I23" s="14"/>
      <c r="J23" s="14"/>
      <c r="K23" s="16"/>
      <c r="L23" s="16"/>
      <c r="M23" s="14"/>
      <c r="N23" s="14"/>
    </row>
    <row r="24" spans="1:14" x14ac:dyDescent="0.35">
      <c r="A24" s="14">
        <f>RANK(N24,N5:N24,0)</f>
        <v>7</v>
      </c>
      <c r="B24" s="15"/>
      <c r="C24" s="15"/>
      <c r="D24" s="14"/>
      <c r="E24" s="14"/>
      <c r="F24" s="14"/>
      <c r="G24" s="14"/>
      <c r="H24" s="14"/>
      <c r="I24" s="14"/>
      <c r="J24" s="14"/>
      <c r="K24" s="16"/>
      <c r="L24" s="16"/>
      <c r="M24" s="14"/>
      <c r="N24" s="14"/>
    </row>
    <row r="25" spans="1:14" x14ac:dyDescent="0.35">
      <c r="D25" s="1"/>
      <c r="E25" s="1"/>
      <c r="F25" s="1"/>
      <c r="G25" s="1"/>
      <c r="H25" s="1"/>
      <c r="I25" s="1"/>
      <c r="J25" s="1"/>
      <c r="K25" s="1"/>
    </row>
    <row r="26" spans="1:14" x14ac:dyDescent="0.35">
      <c r="D26" s="1"/>
      <c r="E26" s="1"/>
      <c r="F26" s="1"/>
      <c r="G26" s="1"/>
      <c r="H26" s="1"/>
      <c r="I26" s="1"/>
      <c r="J26" s="1"/>
      <c r="K26" s="1"/>
    </row>
    <row r="27" spans="1:14" x14ac:dyDescent="0.35">
      <c r="A27" t="s">
        <v>29</v>
      </c>
      <c r="D27" s="1"/>
      <c r="E27" s="1"/>
      <c r="F27" s="1"/>
      <c r="G27" s="1"/>
      <c r="H27" s="1"/>
      <c r="I27" s="1"/>
      <c r="J27" s="1"/>
      <c r="K27" s="1"/>
    </row>
    <row r="28" spans="1:14" x14ac:dyDescent="0.35">
      <c r="A28" s="4" t="s">
        <v>2</v>
      </c>
      <c r="B28" s="4" t="s">
        <v>3</v>
      </c>
      <c r="C28" s="4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  <c r="I28" s="5" t="s">
        <v>10</v>
      </c>
      <c r="J28" s="5" t="s">
        <v>11</v>
      </c>
      <c r="K28" s="5" t="s">
        <v>12</v>
      </c>
      <c r="L28" s="6" t="s">
        <v>13</v>
      </c>
      <c r="M28" s="5" t="s">
        <v>14</v>
      </c>
      <c r="N28" s="5" t="s">
        <v>15</v>
      </c>
    </row>
    <row r="29" spans="1:14" x14ac:dyDescent="0.35">
      <c r="A29" s="14">
        <f>RANK(N29,N29:N48,0)</f>
        <v>1</v>
      </c>
      <c r="B29" s="15" t="str" cm="1">
        <f t="array" ref="B29:N48">_xlfn.SORTBY('SPILLERE HANDICAP OG SCORE HER'!B19:N38,'SPILLERE HANDICAP OG SCORE HER'!N19:N38,-1)</f>
        <v>Janne Monsen</v>
      </c>
      <c r="C29" s="15" t="str">
        <v>Eviny</v>
      </c>
      <c r="D29" s="14">
        <v>145</v>
      </c>
      <c r="E29" s="14">
        <v>184</v>
      </c>
      <c r="F29" s="14">
        <v>167</v>
      </c>
      <c r="G29" s="14">
        <v>194</v>
      </c>
      <c r="H29" s="14">
        <v>145</v>
      </c>
      <c r="I29" s="14">
        <v>183</v>
      </c>
      <c r="J29" s="14">
        <v>1018</v>
      </c>
      <c r="K29" s="16">
        <v>169.66666666666666</v>
      </c>
      <c r="L29" s="16">
        <v>170.6</v>
      </c>
      <c r="M29" s="14">
        <v>24</v>
      </c>
      <c r="N29" s="14">
        <v>1162</v>
      </c>
    </row>
    <row r="30" spans="1:14" x14ac:dyDescent="0.35">
      <c r="A30" s="14">
        <f>RANK(N30,N29:N48,0)</f>
        <v>2</v>
      </c>
      <c r="B30" s="15" t="str">
        <v>Bodhild Engebregtsen</v>
      </c>
      <c r="C30" s="15" t="str">
        <v>Taxi Sport Bergen</v>
      </c>
      <c r="D30" s="14">
        <v>155</v>
      </c>
      <c r="E30" s="14">
        <v>169</v>
      </c>
      <c r="F30" s="14">
        <v>161</v>
      </c>
      <c r="G30" s="14">
        <v>166</v>
      </c>
      <c r="H30" s="14">
        <v>176</v>
      </c>
      <c r="I30" s="14">
        <v>205</v>
      </c>
      <c r="J30" s="14">
        <v>1032</v>
      </c>
      <c r="K30" s="16">
        <v>172</v>
      </c>
      <c r="L30" s="16">
        <v>178.4</v>
      </c>
      <c r="M30" s="14">
        <v>19</v>
      </c>
      <c r="N30" s="14">
        <v>1146</v>
      </c>
    </row>
    <row r="31" spans="1:14" x14ac:dyDescent="0.35">
      <c r="A31" s="14">
        <f>RANK(N31,N29:N48,0)</f>
        <v>3</v>
      </c>
      <c r="B31" s="15">
        <v>0</v>
      </c>
      <c r="C31" s="15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6">
        <v>0</v>
      </c>
      <c r="L31" s="16">
        <v>0</v>
      </c>
      <c r="M31" s="14">
        <v>0</v>
      </c>
      <c r="N31" s="14">
        <v>0</v>
      </c>
    </row>
    <row r="32" spans="1:14" x14ac:dyDescent="0.35">
      <c r="A32" s="14">
        <f>RANK(N32,N29:N48,0)</f>
        <v>3</v>
      </c>
      <c r="B32" s="15">
        <v>0</v>
      </c>
      <c r="C32" s="15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6">
        <v>0</v>
      </c>
      <c r="L32" s="16">
        <v>0</v>
      </c>
      <c r="M32" s="14">
        <v>0</v>
      </c>
      <c r="N32" s="14">
        <v>0</v>
      </c>
    </row>
    <row r="33" spans="1:14" x14ac:dyDescent="0.35">
      <c r="A33" s="14">
        <f>RANK(N33,N29:N48,0)</f>
        <v>3</v>
      </c>
      <c r="B33" s="15">
        <v>0</v>
      </c>
      <c r="C33" s="15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6">
        <v>0</v>
      </c>
      <c r="L33" s="16">
        <v>0</v>
      </c>
      <c r="M33" s="14">
        <v>0</v>
      </c>
      <c r="N33" s="14">
        <v>0</v>
      </c>
    </row>
    <row r="34" spans="1:14" x14ac:dyDescent="0.35">
      <c r="A34" s="14">
        <f>RANK(N34,N29:N48,0)</f>
        <v>3</v>
      </c>
      <c r="B34" s="15">
        <v>0</v>
      </c>
      <c r="C34" s="15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6">
        <v>0</v>
      </c>
      <c r="L34" s="16">
        <v>0</v>
      </c>
      <c r="M34" s="14">
        <v>0</v>
      </c>
      <c r="N34" s="14">
        <v>0</v>
      </c>
    </row>
    <row r="35" spans="1:14" x14ac:dyDescent="0.35">
      <c r="A35" s="14">
        <f>RANK(N35,N29:N48,0)</f>
        <v>3</v>
      </c>
      <c r="B35" s="15">
        <v>0</v>
      </c>
      <c r="C35" s="15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6">
        <v>0</v>
      </c>
      <c r="L35" s="16">
        <v>0</v>
      </c>
      <c r="M35" s="14">
        <v>0</v>
      </c>
      <c r="N35" s="14">
        <v>0</v>
      </c>
    </row>
    <row r="36" spans="1:14" x14ac:dyDescent="0.35">
      <c r="A36" s="14">
        <f>RANK(N36,N29:N48,0)</f>
        <v>3</v>
      </c>
      <c r="B36" s="15">
        <v>0</v>
      </c>
      <c r="C36" s="15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6">
        <v>0</v>
      </c>
      <c r="L36" s="16">
        <v>0</v>
      </c>
      <c r="M36" s="14">
        <v>0</v>
      </c>
      <c r="N36" s="14">
        <v>0</v>
      </c>
    </row>
    <row r="37" spans="1:14" x14ac:dyDescent="0.35">
      <c r="A37" s="14">
        <f>RANK(N37,N29:N48,0)</f>
        <v>3</v>
      </c>
      <c r="B37" s="15">
        <v>0</v>
      </c>
      <c r="C37" s="15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6">
        <v>0</v>
      </c>
      <c r="L37" s="16">
        <v>0</v>
      </c>
      <c r="M37" s="14">
        <v>0</v>
      </c>
      <c r="N37" s="14">
        <v>0</v>
      </c>
    </row>
    <row r="38" spans="1:14" x14ac:dyDescent="0.35">
      <c r="A38" s="14">
        <f>RANK(N38,N29:N48,0)</f>
        <v>3</v>
      </c>
      <c r="B38" s="15">
        <v>0</v>
      </c>
      <c r="C38" s="15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6">
        <v>0</v>
      </c>
      <c r="L38" s="16">
        <v>0</v>
      </c>
      <c r="M38" s="14">
        <v>0</v>
      </c>
      <c r="N38" s="14">
        <v>0</v>
      </c>
    </row>
    <row r="39" spans="1:14" x14ac:dyDescent="0.35">
      <c r="A39" s="14">
        <f>RANK(N39,N29:N48,0)</f>
        <v>3</v>
      </c>
      <c r="B39" s="15">
        <v>0</v>
      </c>
      <c r="C39" s="15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6">
        <v>0</v>
      </c>
      <c r="L39" s="16">
        <v>0</v>
      </c>
      <c r="M39" s="14">
        <v>0</v>
      </c>
      <c r="N39" s="14">
        <v>0</v>
      </c>
    </row>
    <row r="40" spans="1:14" x14ac:dyDescent="0.35">
      <c r="A40" s="14">
        <f>RANK(N40,N29:N48,0)</f>
        <v>3</v>
      </c>
      <c r="B40" s="15">
        <v>0</v>
      </c>
      <c r="C40" s="15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6">
        <v>0</v>
      </c>
      <c r="L40" s="16">
        <v>0</v>
      </c>
      <c r="M40" s="14">
        <v>0</v>
      </c>
      <c r="N40" s="14">
        <v>0</v>
      </c>
    </row>
    <row r="41" spans="1:14" x14ac:dyDescent="0.35">
      <c r="A41" s="14">
        <f>RANK(N41,N29:N48,0)</f>
        <v>3</v>
      </c>
      <c r="B41" s="15">
        <v>0</v>
      </c>
      <c r="C41" s="15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6">
        <v>0</v>
      </c>
      <c r="L41" s="16">
        <v>0</v>
      </c>
      <c r="M41" s="14">
        <v>0</v>
      </c>
      <c r="N41" s="14">
        <v>0</v>
      </c>
    </row>
    <row r="42" spans="1:14" x14ac:dyDescent="0.35">
      <c r="A42" s="14">
        <f>RANK(N42,N29:N48,0)</f>
        <v>3</v>
      </c>
      <c r="B42" s="15">
        <v>0</v>
      </c>
      <c r="C42" s="15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6">
        <v>0</v>
      </c>
      <c r="L42" s="16">
        <v>0</v>
      </c>
      <c r="M42" s="14">
        <v>0</v>
      </c>
      <c r="N42" s="14">
        <v>0</v>
      </c>
    </row>
    <row r="43" spans="1:14" x14ac:dyDescent="0.35">
      <c r="A43" s="14">
        <f>RANK(N43,N29:N48,0)</f>
        <v>3</v>
      </c>
      <c r="B43" s="15">
        <v>0</v>
      </c>
      <c r="C43" s="15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6">
        <v>0</v>
      </c>
      <c r="L43" s="16">
        <v>0</v>
      </c>
      <c r="M43" s="14">
        <v>0</v>
      </c>
      <c r="N43" s="14">
        <v>0</v>
      </c>
    </row>
    <row r="44" spans="1:14" x14ac:dyDescent="0.35">
      <c r="A44" s="14">
        <f>RANK(N44,N29:N48,0)</f>
        <v>3</v>
      </c>
      <c r="B44" s="15">
        <v>0</v>
      </c>
      <c r="C44" s="15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6">
        <v>0</v>
      </c>
      <c r="L44" s="16">
        <v>0</v>
      </c>
      <c r="M44" s="14">
        <v>0</v>
      </c>
      <c r="N44" s="14">
        <v>0</v>
      </c>
    </row>
    <row r="45" spans="1:14" x14ac:dyDescent="0.35">
      <c r="A45" s="14">
        <f>RANK(N45,N29:N48,0)</f>
        <v>3</v>
      </c>
      <c r="B45" s="15">
        <v>0</v>
      </c>
      <c r="C45" s="15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6">
        <v>0</v>
      </c>
      <c r="L45" s="16">
        <v>0</v>
      </c>
      <c r="M45" s="14">
        <v>0</v>
      </c>
      <c r="N45" s="14">
        <v>0</v>
      </c>
    </row>
    <row r="46" spans="1:14" x14ac:dyDescent="0.35">
      <c r="A46" s="14">
        <f>RANK(N46,N29:N48,0)</f>
        <v>3</v>
      </c>
      <c r="B46" s="15">
        <v>0</v>
      </c>
      <c r="C46" s="15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6">
        <v>0</v>
      </c>
      <c r="L46" s="16">
        <v>0</v>
      </c>
      <c r="M46" s="14">
        <v>0</v>
      </c>
      <c r="N46" s="14">
        <v>0</v>
      </c>
    </row>
    <row r="47" spans="1:14" x14ac:dyDescent="0.35">
      <c r="A47" s="14">
        <f>RANK(N47,N29:N48,0)</f>
        <v>3</v>
      </c>
      <c r="B47" s="15">
        <v>0</v>
      </c>
      <c r="C47" s="15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6">
        <v>0</v>
      </c>
      <c r="L47" s="16">
        <v>0</v>
      </c>
      <c r="M47" s="14">
        <v>0</v>
      </c>
      <c r="N47" s="14">
        <v>0</v>
      </c>
    </row>
    <row r="48" spans="1:14" x14ac:dyDescent="0.35">
      <c r="A48" s="14">
        <f>RANK(N48,N29:N48,0)</f>
        <v>3</v>
      </c>
      <c r="B48" s="15">
        <v>0</v>
      </c>
      <c r="C48" s="15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6">
        <v>0</v>
      </c>
      <c r="L48" s="16">
        <v>0</v>
      </c>
      <c r="M48" s="14">
        <v>0</v>
      </c>
      <c r="N48" s="14">
        <v>0</v>
      </c>
    </row>
  </sheetData>
  <conditionalFormatting sqref="D5:I26 D29:I48">
    <cfRule type="cellIs" dxfId="0" priority="1" operator="greaterThan">
      <formula>199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8" ma:contentTypeDescription="Opprett et nytt dokument." ma:contentTypeScope="" ma:versionID="06b03776763cae9dfaedd9d50034dc82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ded7f21fb29782e430e8306bfe191fec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Props1.xml><?xml version="1.0" encoding="utf-8"?>
<ds:datastoreItem xmlns:ds="http://schemas.openxmlformats.org/officeDocument/2006/customXml" ds:itemID="{AF8BD14F-1C4D-4CE8-9DEA-FC038CFCE0CC}"/>
</file>

<file path=customXml/itemProps2.xml><?xml version="1.0" encoding="utf-8"?>
<ds:datastoreItem xmlns:ds="http://schemas.openxmlformats.org/officeDocument/2006/customXml" ds:itemID="{B4CC7C6F-7E0E-4F13-9A30-F55966B9FE99}"/>
</file>

<file path=customXml/itemProps3.xml><?xml version="1.0" encoding="utf-8"?>
<ds:datastoreItem xmlns:ds="http://schemas.openxmlformats.org/officeDocument/2006/customXml" ds:itemID="{9F412308-C521-4D2D-B43E-0CA0E0F2E155}"/>
</file>

<file path=docMetadata/LabelInfo.xml><?xml version="1.0" encoding="utf-8"?>
<clbl:labelList xmlns:clbl="http://schemas.microsoft.com/office/2020/mipLabelMetadata">
  <clbl:label id="{095e7ebc-7083-4ef0-929e-21cd5eff7fc4}" enabled="1" method="Standard" siteId="{ad12c024-e320-4b19-aa0b-b0c36c136e70}" removed="0"/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SPILLERE HANDICAP OG SCORE HER</vt:lpstr>
      <vt:lpstr>Resultat - Stevne 2</vt:lpstr>
      <vt:lpstr>RESULTAT PREMIERING inkl HC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Myklebust</dc:creator>
  <cp:keywords/>
  <dc:description/>
  <cp:lastModifiedBy>Øijordsbakken, Jan Ove</cp:lastModifiedBy>
  <cp:revision/>
  <dcterms:created xsi:type="dcterms:W3CDTF">2022-08-11T12:59:00Z</dcterms:created>
  <dcterms:modified xsi:type="dcterms:W3CDTF">2026-09-30T07:41:18Z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5e7ebc-7083-4ef0-929e-21cd5eff7fc4_Enabled">
    <vt:lpwstr>true</vt:lpwstr>
  </property>
  <property fmtid="{D5CDD505-2E9C-101B-9397-08002B2CF9AE}" pid="3" name="MSIP_Label_095e7ebc-7083-4ef0-929e-21cd5eff7fc4_SetDate">
    <vt:lpwstr>2022-08-11T12:59:01Z</vt:lpwstr>
  </property>
  <property fmtid="{D5CDD505-2E9C-101B-9397-08002B2CF9AE}" pid="4" name="MSIP_Label_095e7ebc-7083-4ef0-929e-21cd5eff7fc4_Method">
    <vt:lpwstr>Standard</vt:lpwstr>
  </property>
  <property fmtid="{D5CDD505-2E9C-101B-9397-08002B2CF9AE}" pid="5" name="MSIP_Label_095e7ebc-7083-4ef0-929e-21cd5eff7fc4_Name">
    <vt:lpwstr>095e7ebc-7083-4ef0-929e-21cd5eff7fc4</vt:lpwstr>
  </property>
  <property fmtid="{D5CDD505-2E9C-101B-9397-08002B2CF9AE}" pid="6" name="MSIP_Label_095e7ebc-7083-4ef0-929e-21cd5eff7fc4_SiteId">
    <vt:lpwstr>ad12c024-e320-4b19-aa0b-b0c36c136e70</vt:lpwstr>
  </property>
  <property fmtid="{D5CDD505-2E9C-101B-9397-08002B2CF9AE}" pid="7" name="MSIP_Label_095e7ebc-7083-4ef0-929e-21cd5eff7fc4_ActionId">
    <vt:lpwstr>d9051342-aa18-4a9b-83cd-a28080feeda5</vt:lpwstr>
  </property>
  <property fmtid="{D5CDD505-2E9C-101B-9397-08002B2CF9AE}" pid="8" name="MSIP_Label_095e7ebc-7083-4ef0-929e-21cd5eff7fc4_ContentBits">
    <vt:lpwstr>0</vt:lpwstr>
  </property>
  <property fmtid="{D5CDD505-2E9C-101B-9397-08002B2CF9AE}" pid="9" name="ContentTypeId">
    <vt:lpwstr>0x0101002AA98C7202394F48B2BBC09581B8754D</vt:lpwstr>
  </property>
</Properties>
</file>