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LIM\Downloads\"/>
    </mc:Choice>
  </mc:AlternateContent>
  <xr:revisionPtr revIDLastSave="0" documentId="13_ncr:1_{BE877D9B-D3E8-4C9F-A0D5-56DC29F82EE6}" xr6:coauthVersionLast="47" xr6:coauthVersionMax="47" xr10:uidLastSave="{00000000-0000-0000-0000-000000000000}"/>
  <bookViews>
    <workbookView xWindow="28680" yWindow="-120" windowWidth="29040" windowHeight="15720" firstSheet="1" activeTab="2" xr2:uid="{2A710E64-E2CC-4AE6-BE75-7E234F32FF27}"/>
  </bookViews>
  <sheets>
    <sheet name="SPILLERE HANDICAP OG SCORE HER" sheetId="1" state="hidden" r:id="rId1"/>
    <sheet name="RESULTAT PREMIERING inkl HC" sheetId="3" r:id="rId2"/>
    <sheet name="Resultat - Stevne 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7" i="1" l="1"/>
  <c r="M38" i="1"/>
  <c r="M39" i="1"/>
  <c r="M40" i="1"/>
  <c r="M41" i="1"/>
  <c r="M42" i="1"/>
  <c r="M43" i="1"/>
  <c r="M44" i="1"/>
  <c r="M45" i="1"/>
  <c r="M46" i="1"/>
  <c r="M47" i="1"/>
  <c r="M48" i="1"/>
  <c r="M30" i="1"/>
  <c r="M31" i="1"/>
  <c r="M32" i="1"/>
  <c r="M33" i="1"/>
  <c r="M34" i="1"/>
  <c r="M35" i="1"/>
  <c r="M36" i="1"/>
  <c r="M29" i="1"/>
  <c r="M18" i="1"/>
  <c r="M19" i="1"/>
  <c r="M20" i="1"/>
  <c r="M21" i="1"/>
  <c r="M22" i="1"/>
  <c r="M23" i="1"/>
  <c r="M2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N34" i="1" l="1"/>
  <c r="J17" i="1"/>
  <c r="N17" i="1" s="1"/>
  <c r="J8" i="1"/>
  <c r="N8" i="1" s="1"/>
  <c r="J14" i="1"/>
  <c r="J9" i="1"/>
  <c r="J10" i="1"/>
  <c r="N10" i="1" s="1"/>
  <c r="J5" i="1"/>
  <c r="N5" i="1" s="1"/>
  <c r="J12" i="1"/>
  <c r="N12" i="1" s="1"/>
  <c r="J15" i="1"/>
  <c r="N15" i="1" s="1"/>
  <c r="J16" i="1"/>
  <c r="K16" i="1" s="1"/>
  <c r="J6" i="1"/>
  <c r="J18" i="1"/>
  <c r="N18" i="1" s="1"/>
  <c r="J19" i="1"/>
  <c r="N19" i="1" s="1"/>
  <c r="J48" i="1"/>
  <c r="J47" i="1"/>
  <c r="J46" i="1"/>
  <c r="J45" i="1"/>
  <c r="J44" i="1"/>
  <c r="J43" i="1"/>
  <c r="J42" i="1"/>
  <c r="J41" i="1"/>
  <c r="J40" i="1"/>
  <c r="J39" i="1"/>
  <c r="K39" i="1" s="1"/>
  <c r="J38" i="1"/>
  <c r="K38" i="1" s="1"/>
  <c r="J37" i="1"/>
  <c r="K37" i="1" s="1"/>
  <c r="J36" i="1"/>
  <c r="N36" i="1" s="1"/>
  <c r="J35" i="1"/>
  <c r="N35" i="1" s="1"/>
  <c r="J34" i="1"/>
  <c r="J33" i="1"/>
  <c r="N33" i="1" s="1"/>
  <c r="J30" i="1"/>
  <c r="N30" i="1" s="1"/>
  <c r="J31" i="1"/>
  <c r="N31" i="1" s="1"/>
  <c r="J32" i="1"/>
  <c r="N32" i="1" s="1"/>
  <c r="J29" i="1"/>
  <c r="N29" i="1" s="1"/>
  <c r="J24" i="1"/>
  <c r="J23" i="1"/>
  <c r="J22" i="1"/>
  <c r="K22" i="1" s="1"/>
  <c r="J21" i="1"/>
  <c r="N21" i="1" s="1"/>
  <c r="J20" i="1"/>
  <c r="J7" i="1"/>
  <c r="J13" i="1"/>
  <c r="J11" i="1"/>
  <c r="K47" i="1" l="1"/>
  <c r="N47" i="1"/>
  <c r="K40" i="1"/>
  <c r="N40" i="1"/>
  <c r="K43" i="1"/>
  <c r="N43" i="1"/>
  <c r="N37" i="1"/>
  <c r="N22" i="1"/>
  <c r="K20" i="1"/>
  <c r="N20" i="1"/>
  <c r="K48" i="1"/>
  <c r="N48" i="1"/>
  <c r="K21" i="1"/>
  <c r="K23" i="1"/>
  <c r="N23" i="1"/>
  <c r="K24" i="1"/>
  <c r="N24" i="1"/>
  <c r="N38" i="1"/>
  <c r="K41" i="1"/>
  <c r="N41" i="1"/>
  <c r="N39" i="1"/>
  <c r="K42" i="1"/>
  <c r="N42" i="1"/>
  <c r="K44" i="1"/>
  <c r="N44" i="1"/>
  <c r="K45" i="1"/>
  <c r="N45" i="1"/>
  <c r="K46" i="1"/>
  <c r="N46" i="1"/>
  <c r="K18" i="1"/>
  <c r="K19" i="1"/>
  <c r="K17" i="1"/>
  <c r="K11" i="1"/>
  <c r="N11" i="1"/>
  <c r="K9" i="1"/>
  <c r="N9" i="1"/>
  <c r="K7" i="1"/>
  <c r="N7" i="1"/>
  <c r="K14" i="1"/>
  <c r="N14" i="1"/>
  <c r="N16" i="1"/>
  <c r="K13" i="1"/>
  <c r="N13" i="1"/>
  <c r="K6" i="1"/>
  <c r="N6" i="1"/>
  <c r="K12" i="1"/>
  <c r="K8" i="1"/>
  <c r="K31" i="1"/>
  <c r="K10" i="1"/>
  <c r="K15" i="1"/>
  <c r="K5" i="1"/>
  <c r="K29" i="1"/>
  <c r="K32" i="1"/>
  <c r="K35" i="1"/>
  <c r="K36" i="1"/>
  <c r="K33" i="1"/>
  <c r="K30" i="1"/>
  <c r="K34" i="1"/>
  <c r="B29" i="2" l="1" a="1"/>
  <c r="B29" i="2" s="1"/>
  <c r="B5" i="2" a="1"/>
  <c r="B5" i="2" s="1"/>
  <c r="B5" i="3" a="1"/>
  <c r="B5" i="3" s="1"/>
  <c r="B29" i="3" a="1"/>
  <c r="B29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<sst xmlns="http://schemas.openxmlformats.org/spreadsheetml/2006/main" count="120" uniqueCount="44">
  <si>
    <t>Navn</t>
  </si>
  <si>
    <t>Klubb</t>
  </si>
  <si>
    <t>Serie 1</t>
  </si>
  <si>
    <t>Serie 2</t>
  </si>
  <si>
    <t>Serie 3</t>
  </si>
  <si>
    <t>Serie 4</t>
  </si>
  <si>
    <t>Snitt</t>
  </si>
  <si>
    <t>Total</t>
  </si>
  <si>
    <t>Herrer</t>
  </si>
  <si>
    <t>Damer</t>
  </si>
  <si>
    <t>Nr.</t>
  </si>
  <si>
    <t>DATA FRA TURNERING</t>
  </si>
  <si>
    <t>Passord: bowling</t>
  </si>
  <si>
    <t>Serie 5</t>
  </si>
  <si>
    <t>Serie 6</t>
  </si>
  <si>
    <t>HC</t>
  </si>
  <si>
    <t>HC poeng</t>
  </si>
  <si>
    <t>Sum inkl HC</t>
  </si>
  <si>
    <t>Total u HC</t>
  </si>
  <si>
    <t>LEGG INN</t>
  </si>
  <si>
    <t>SNITT</t>
  </si>
  <si>
    <t>FRA SESONG 2024-25</t>
  </si>
  <si>
    <t>HER</t>
  </si>
  <si>
    <t>RESULTAT - ORDINÆRT STEVNE NR. 2 - 30.09.2026</t>
  </si>
  <si>
    <t>RESULTAT PREMIERING MED HANDICAP - ORDINÆRT STEVNE NR. 2 - 30.09.2025</t>
  </si>
  <si>
    <t>Mark Soddano</t>
  </si>
  <si>
    <t>Taxi Sport</t>
  </si>
  <si>
    <t>Oddmund Hodnekvam</t>
  </si>
  <si>
    <t>Posten</t>
  </si>
  <si>
    <t>Egil Bergo</t>
  </si>
  <si>
    <t>Equinor</t>
  </si>
  <si>
    <t>Bengt Gerry Røe</t>
  </si>
  <si>
    <t>Tore Jansen</t>
  </si>
  <si>
    <t>Jan Frode Håland</t>
  </si>
  <si>
    <t>Hege Nilsen</t>
  </si>
  <si>
    <t>Tide</t>
  </si>
  <si>
    <t>Terje Sivertsen</t>
  </si>
  <si>
    <t>Caverion</t>
  </si>
  <si>
    <t>Ove Lyngved</t>
  </si>
  <si>
    <t>Bodhild Engebretsen</t>
  </si>
  <si>
    <t>Remy Jakobsen Jansen</t>
  </si>
  <si>
    <t>Kjersti Rognli</t>
  </si>
  <si>
    <t>Bianca Førde</t>
  </si>
  <si>
    <t>Anne Therese Amundsen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</si>
</sst>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0" borderId="0" xfId="0" applyFont="1"/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0" fontId="0" fillId="0" borderId="2" xfId="0" quotePrefix="1" applyBorder="1"/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0" borderId="2" xfId="0" applyNumberFormat="1" applyBorder="1" applyAlignment="1" applyProtection="1">
      <alignment horizontal="center"/>
      <protection locked="0"/>
    </xf>
    <xf numFmtId="164" fontId="4" fillId="2" borderId="0" xfId="0" applyNumberFormat="1" applyFont="1" applyFill="1" applyAlignment="1">
      <alignment horizontal="center"/>
    </xf>
    <xf numFmtId="164" fontId="4" fillId="2" borderId="1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BF3F1DDE-7A88-42C8-A3C7-5A1A2A4EF279}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DC6FD-9AE7-46FE-860C-14F802CDF0C6}">
  <sheetPr>
    <pageSetUpPr fitToPage="1"/>
  </sheetPr>
  <dimension ref="A1:S48"/>
  <sheetViews>
    <sheetView zoomScale="85" zoomScaleNormal="85" workbookViewId="0">
      <selection activeCell="I10" sqref="I10"/>
    </sheetView>
  </sheetViews>
  <sheetFormatPr baseColWidth="10" defaultColWidth="11.42578125" defaultRowHeight="15" x14ac:dyDescent="0.25"/>
  <cols>
    <col min="1" max="1" width="6.140625" customWidth="1"/>
    <col min="2" max="2" width="34.5703125" customWidth="1"/>
    <col min="3" max="3" width="23.140625" customWidth="1"/>
    <col min="4" max="5" width="11.42578125" customWidth="1"/>
    <col min="6" max="11" width="11.42578125" style="1"/>
    <col min="12" max="12" width="11.42578125" style="2"/>
    <col min="13" max="14" width="11.42578125" style="1"/>
  </cols>
  <sheetData>
    <row r="1" spans="1:19" x14ac:dyDescent="0.25">
      <c r="A1" s="9" t="s">
        <v>11</v>
      </c>
      <c r="B1" s="9"/>
      <c r="C1" s="9"/>
      <c r="D1" s="9"/>
      <c r="E1" s="9"/>
      <c r="F1" s="10"/>
      <c r="G1" s="10"/>
      <c r="H1" s="10"/>
      <c r="I1" s="10"/>
      <c r="J1" s="10"/>
      <c r="K1" s="10"/>
      <c r="L1" s="24" t="s">
        <v>19</v>
      </c>
      <c r="M1" s="10"/>
      <c r="N1" s="10"/>
    </row>
    <row r="2" spans="1:19" x14ac:dyDescent="0.25">
      <c r="A2" s="9"/>
      <c r="B2" s="9"/>
      <c r="C2" s="9"/>
      <c r="D2" s="9"/>
      <c r="E2" s="9"/>
      <c r="F2" s="10"/>
      <c r="G2" s="10"/>
      <c r="H2" s="10"/>
      <c r="I2" s="10"/>
      <c r="J2" s="10"/>
      <c r="K2" s="10"/>
      <c r="L2" s="24" t="s">
        <v>20</v>
      </c>
      <c r="M2" s="10"/>
      <c r="N2" s="10"/>
    </row>
    <row r="3" spans="1:19" x14ac:dyDescent="0.25">
      <c r="A3" s="9" t="s">
        <v>8</v>
      </c>
      <c r="B3" s="9"/>
      <c r="C3" s="9"/>
      <c r="D3" s="9"/>
      <c r="E3" s="9"/>
      <c r="F3" s="10"/>
      <c r="G3" s="10"/>
      <c r="H3" s="10"/>
      <c r="I3" s="10"/>
      <c r="J3" s="10"/>
      <c r="K3" s="10"/>
      <c r="L3" s="24" t="s">
        <v>21</v>
      </c>
      <c r="M3" s="10"/>
      <c r="N3" s="10"/>
    </row>
    <row r="4" spans="1:19" x14ac:dyDescent="0.25">
      <c r="A4" s="12" t="s">
        <v>10</v>
      </c>
      <c r="B4" s="12" t="s">
        <v>0</v>
      </c>
      <c r="C4" s="12" t="s">
        <v>1</v>
      </c>
      <c r="D4" s="13" t="s">
        <v>2</v>
      </c>
      <c r="E4" s="13" t="s">
        <v>3</v>
      </c>
      <c r="F4" s="13" t="s">
        <v>4</v>
      </c>
      <c r="G4" s="13" t="s">
        <v>5</v>
      </c>
      <c r="H4" s="13" t="s">
        <v>13</v>
      </c>
      <c r="I4" s="13" t="s">
        <v>14</v>
      </c>
      <c r="J4" s="13" t="s">
        <v>7</v>
      </c>
      <c r="K4" s="13" t="s">
        <v>6</v>
      </c>
      <c r="L4" s="25" t="s">
        <v>22</v>
      </c>
      <c r="M4" s="13" t="s">
        <v>16</v>
      </c>
      <c r="N4" s="13" t="s">
        <v>17</v>
      </c>
    </row>
    <row r="5" spans="1:19" x14ac:dyDescent="0.25">
      <c r="A5" s="18">
        <v>1</v>
      </c>
      <c r="B5" s="19" t="s">
        <v>25</v>
      </c>
      <c r="C5" s="19" t="s">
        <v>26</v>
      </c>
      <c r="D5" s="20">
        <v>152</v>
      </c>
      <c r="E5" s="20">
        <v>168</v>
      </c>
      <c r="F5" s="20">
        <v>181</v>
      </c>
      <c r="G5" s="20">
        <v>161</v>
      </c>
      <c r="H5" s="20">
        <v>166</v>
      </c>
      <c r="I5" s="20">
        <v>223</v>
      </c>
      <c r="J5" s="21">
        <f t="shared" ref="J5:J17" si="0">SUM(D5:I5)</f>
        <v>1051</v>
      </c>
      <c r="K5" s="22">
        <f t="shared" ref="K5:K17" si="1">J5/6</f>
        <v>175.16666666666666</v>
      </c>
      <c r="L5" s="23">
        <v>194.4</v>
      </c>
      <c r="M5" s="21">
        <f t="shared" ref="M5:M16" si="2">IF(L5&gt;0,ROUND(IF(L5&gt;145,IF(L5&lt;205,((205-ROUND(L5,0))/100*70),0),45),0),0)</f>
        <v>8</v>
      </c>
      <c r="N5" s="21">
        <f>J5+(M5*6)</f>
        <v>1099</v>
      </c>
    </row>
    <row r="6" spans="1:19" x14ac:dyDescent="0.25">
      <c r="A6" s="16">
        <v>2</v>
      </c>
      <c r="B6" s="19" t="s">
        <v>27</v>
      </c>
      <c r="C6" s="19" t="s">
        <v>28</v>
      </c>
      <c r="D6" s="20">
        <v>161</v>
      </c>
      <c r="E6" s="20">
        <v>199</v>
      </c>
      <c r="F6" s="20">
        <v>211</v>
      </c>
      <c r="G6" s="20">
        <v>144</v>
      </c>
      <c r="H6" s="20">
        <v>155</v>
      </c>
      <c r="I6" s="20">
        <v>175</v>
      </c>
      <c r="J6" s="21">
        <f t="shared" si="0"/>
        <v>1045</v>
      </c>
      <c r="K6" s="22">
        <f t="shared" si="1"/>
        <v>174.16666666666666</v>
      </c>
      <c r="L6" s="23">
        <v>175.9</v>
      </c>
      <c r="M6" s="21">
        <f t="shared" si="2"/>
        <v>20</v>
      </c>
      <c r="N6" s="21">
        <f t="shared" ref="N6:N24" si="3">J6+(M6*6)</f>
        <v>1165</v>
      </c>
    </row>
    <row r="7" spans="1:19" x14ac:dyDescent="0.25">
      <c r="A7" s="16">
        <v>3</v>
      </c>
      <c r="B7" s="19" t="s">
        <v>36</v>
      </c>
      <c r="C7" s="19" t="s">
        <v>37</v>
      </c>
      <c r="D7" s="20">
        <v>171</v>
      </c>
      <c r="E7" s="20">
        <v>127</v>
      </c>
      <c r="F7" s="20">
        <v>171</v>
      </c>
      <c r="G7" s="20">
        <v>175</v>
      </c>
      <c r="H7" s="20">
        <v>146</v>
      </c>
      <c r="I7" s="20">
        <v>135</v>
      </c>
      <c r="J7" s="21">
        <f t="shared" si="0"/>
        <v>925</v>
      </c>
      <c r="K7" s="22">
        <f t="shared" si="1"/>
        <v>154.16666666666666</v>
      </c>
      <c r="L7" s="23">
        <v>178.8</v>
      </c>
      <c r="M7" s="21">
        <f t="shared" si="2"/>
        <v>18</v>
      </c>
      <c r="N7" s="21">
        <f t="shared" si="3"/>
        <v>1033</v>
      </c>
    </row>
    <row r="8" spans="1:19" x14ac:dyDescent="0.25">
      <c r="A8" s="16">
        <v>4</v>
      </c>
      <c r="B8" s="19" t="s">
        <v>29</v>
      </c>
      <c r="C8" s="19" t="s">
        <v>30</v>
      </c>
      <c r="D8" s="20">
        <v>175</v>
      </c>
      <c r="E8" s="20">
        <v>222</v>
      </c>
      <c r="F8" s="20">
        <v>164</v>
      </c>
      <c r="G8" s="20">
        <v>146</v>
      </c>
      <c r="H8" s="20">
        <v>184</v>
      </c>
      <c r="I8" s="20">
        <v>184</v>
      </c>
      <c r="J8" s="21">
        <f t="shared" si="0"/>
        <v>1075</v>
      </c>
      <c r="K8" s="22">
        <f t="shared" si="1"/>
        <v>179.16666666666666</v>
      </c>
      <c r="L8" s="23">
        <v>172.7</v>
      </c>
      <c r="M8" s="21">
        <f t="shared" si="2"/>
        <v>22</v>
      </c>
      <c r="N8" s="21">
        <f t="shared" si="3"/>
        <v>1207</v>
      </c>
    </row>
    <row r="9" spans="1:19" x14ac:dyDescent="0.25">
      <c r="A9" s="16">
        <v>5</v>
      </c>
      <c r="B9" s="19" t="s">
        <v>31</v>
      </c>
      <c r="C9" s="19" t="s">
        <v>26</v>
      </c>
      <c r="D9" s="20">
        <v>160</v>
      </c>
      <c r="E9" s="20">
        <v>184</v>
      </c>
      <c r="F9" s="20">
        <v>132</v>
      </c>
      <c r="G9" s="20">
        <v>210</v>
      </c>
      <c r="H9" s="20">
        <v>181</v>
      </c>
      <c r="I9" s="20">
        <v>198</v>
      </c>
      <c r="J9" s="21">
        <f t="shared" si="0"/>
        <v>1065</v>
      </c>
      <c r="K9" s="22">
        <f t="shared" si="1"/>
        <v>177.5</v>
      </c>
      <c r="L9" s="23">
        <v>183.6</v>
      </c>
      <c r="M9" s="21">
        <f t="shared" si="2"/>
        <v>15</v>
      </c>
      <c r="N9" s="21">
        <f t="shared" si="3"/>
        <v>1155</v>
      </c>
      <c r="O9" s="3"/>
      <c r="P9" s="4"/>
      <c r="Q9" s="4"/>
      <c r="R9" s="4"/>
      <c r="S9" s="4"/>
    </row>
    <row r="10" spans="1:19" x14ac:dyDescent="0.25">
      <c r="A10" s="16">
        <v>6</v>
      </c>
      <c r="B10" s="19" t="s">
        <v>32</v>
      </c>
      <c r="C10" s="19" t="s">
        <v>26</v>
      </c>
      <c r="D10" s="20">
        <v>189</v>
      </c>
      <c r="E10" s="20">
        <v>189</v>
      </c>
      <c r="F10" s="20">
        <v>167</v>
      </c>
      <c r="G10" s="20">
        <v>168</v>
      </c>
      <c r="H10" s="20">
        <v>174</v>
      </c>
      <c r="I10" s="20">
        <v>180</v>
      </c>
      <c r="J10" s="21">
        <f t="shared" si="0"/>
        <v>1067</v>
      </c>
      <c r="K10" s="22">
        <f t="shared" si="1"/>
        <v>177.83333333333334</v>
      </c>
      <c r="L10" s="23">
        <v>180.5</v>
      </c>
      <c r="M10" s="21">
        <f t="shared" si="2"/>
        <v>17</v>
      </c>
      <c r="N10" s="21">
        <f t="shared" si="3"/>
        <v>1169</v>
      </c>
      <c r="O10" s="3"/>
      <c r="P10" s="4"/>
      <c r="Q10" s="4"/>
      <c r="R10" s="4"/>
      <c r="S10" s="4"/>
    </row>
    <row r="11" spans="1:19" x14ac:dyDescent="0.25">
      <c r="A11" s="16">
        <v>7</v>
      </c>
      <c r="B11" s="19" t="s">
        <v>33</v>
      </c>
      <c r="C11" s="19" t="s">
        <v>26</v>
      </c>
      <c r="D11" s="20">
        <v>121</v>
      </c>
      <c r="E11" s="20">
        <v>169</v>
      </c>
      <c r="F11" s="20">
        <v>152</v>
      </c>
      <c r="G11" s="20">
        <v>185</v>
      </c>
      <c r="H11" s="20">
        <v>192</v>
      </c>
      <c r="I11" s="20">
        <v>176</v>
      </c>
      <c r="J11" s="21">
        <f t="shared" si="0"/>
        <v>995</v>
      </c>
      <c r="K11" s="22">
        <f t="shared" si="1"/>
        <v>165.83333333333334</v>
      </c>
      <c r="L11" s="23">
        <v>175.9</v>
      </c>
      <c r="M11" s="21">
        <f t="shared" si="2"/>
        <v>20</v>
      </c>
      <c r="N11" s="21">
        <f t="shared" si="3"/>
        <v>1115</v>
      </c>
      <c r="O11" s="3"/>
      <c r="P11" s="4"/>
      <c r="Q11" s="4"/>
      <c r="R11" s="4"/>
      <c r="S11" s="4"/>
    </row>
    <row r="12" spans="1:19" x14ac:dyDescent="0.25">
      <c r="A12" s="16">
        <v>8</v>
      </c>
      <c r="B12" s="19" t="s">
        <v>38</v>
      </c>
      <c r="C12" s="19" t="s">
        <v>26</v>
      </c>
      <c r="D12" s="20">
        <v>164</v>
      </c>
      <c r="E12" s="20">
        <v>167</v>
      </c>
      <c r="F12" s="20">
        <v>151</v>
      </c>
      <c r="G12" s="20">
        <v>162</v>
      </c>
      <c r="H12" s="20">
        <v>215</v>
      </c>
      <c r="I12" s="20">
        <v>203</v>
      </c>
      <c r="J12" s="21">
        <f t="shared" si="0"/>
        <v>1062</v>
      </c>
      <c r="K12" s="22">
        <f t="shared" si="1"/>
        <v>177</v>
      </c>
      <c r="L12" s="23">
        <v>188.4</v>
      </c>
      <c r="M12" s="21">
        <f t="shared" si="2"/>
        <v>12</v>
      </c>
      <c r="N12" s="21">
        <f t="shared" si="3"/>
        <v>1134</v>
      </c>
      <c r="O12" s="3"/>
      <c r="P12" s="4"/>
      <c r="Q12" s="4"/>
      <c r="R12" s="4"/>
      <c r="S12" s="4"/>
    </row>
    <row r="13" spans="1:19" x14ac:dyDescent="0.25">
      <c r="A13" s="16">
        <v>9</v>
      </c>
      <c r="B13" s="19" t="s">
        <v>40</v>
      </c>
      <c r="C13" s="19" t="s">
        <v>26</v>
      </c>
      <c r="D13" s="20">
        <v>158</v>
      </c>
      <c r="E13" s="20">
        <v>199</v>
      </c>
      <c r="F13" s="20">
        <v>137</v>
      </c>
      <c r="G13" s="20">
        <v>152</v>
      </c>
      <c r="H13" s="20">
        <v>177</v>
      </c>
      <c r="I13" s="20">
        <v>160</v>
      </c>
      <c r="J13" s="21">
        <f t="shared" si="0"/>
        <v>983</v>
      </c>
      <c r="K13" s="22">
        <f t="shared" si="1"/>
        <v>163.83333333333334</v>
      </c>
      <c r="L13" s="23">
        <v>188.1</v>
      </c>
      <c r="M13" s="21">
        <f t="shared" si="2"/>
        <v>12</v>
      </c>
      <c r="N13" s="21">
        <f t="shared" si="3"/>
        <v>1055</v>
      </c>
      <c r="O13" s="3"/>
      <c r="P13" s="4"/>
      <c r="Q13" s="4"/>
      <c r="R13" s="4"/>
      <c r="S13" s="4"/>
    </row>
    <row r="14" spans="1:19" x14ac:dyDescent="0.25">
      <c r="A14" s="16">
        <v>10</v>
      </c>
      <c r="B14" s="19"/>
      <c r="C14" s="19"/>
      <c r="D14" s="20"/>
      <c r="E14" s="20"/>
      <c r="F14" s="20"/>
      <c r="G14" s="20"/>
      <c r="H14" s="20"/>
      <c r="I14" s="20"/>
      <c r="J14" s="21">
        <f t="shared" si="0"/>
        <v>0</v>
      </c>
      <c r="K14" s="22">
        <f t="shared" si="1"/>
        <v>0</v>
      </c>
      <c r="L14" s="23"/>
      <c r="M14" s="21">
        <f t="shared" si="2"/>
        <v>0</v>
      </c>
      <c r="N14" s="21">
        <f t="shared" si="3"/>
        <v>0</v>
      </c>
      <c r="O14" s="3"/>
      <c r="P14" s="4"/>
      <c r="Q14" s="4"/>
      <c r="R14" s="4"/>
      <c r="S14" s="4"/>
    </row>
    <row r="15" spans="1:19" x14ac:dyDescent="0.25">
      <c r="A15" s="16">
        <v>11</v>
      </c>
      <c r="B15" s="19"/>
      <c r="C15" s="19"/>
      <c r="D15" s="20"/>
      <c r="E15" s="20"/>
      <c r="F15" s="20"/>
      <c r="G15" s="20"/>
      <c r="H15" s="20"/>
      <c r="I15" s="20"/>
      <c r="J15" s="21">
        <f t="shared" si="0"/>
        <v>0</v>
      </c>
      <c r="K15" s="22">
        <f t="shared" si="1"/>
        <v>0</v>
      </c>
      <c r="L15" s="23"/>
      <c r="M15" s="21">
        <f t="shared" si="2"/>
        <v>0</v>
      </c>
      <c r="N15" s="21">
        <f t="shared" si="3"/>
        <v>0</v>
      </c>
      <c r="O15" s="3"/>
      <c r="P15" s="4"/>
      <c r="Q15" s="4"/>
      <c r="R15" s="4"/>
      <c r="S15" s="4"/>
    </row>
    <row r="16" spans="1:19" x14ac:dyDescent="0.25">
      <c r="A16" s="16">
        <v>12</v>
      </c>
      <c r="B16" s="19"/>
      <c r="C16" s="19"/>
      <c r="D16" s="20"/>
      <c r="E16" s="20"/>
      <c r="F16" s="20"/>
      <c r="G16" s="20"/>
      <c r="H16" s="20"/>
      <c r="I16" s="20"/>
      <c r="J16" s="21">
        <f t="shared" si="0"/>
        <v>0</v>
      </c>
      <c r="K16" s="22">
        <f t="shared" si="1"/>
        <v>0</v>
      </c>
      <c r="L16" s="23"/>
      <c r="M16" s="21">
        <f t="shared" si="2"/>
        <v>0</v>
      </c>
      <c r="N16" s="21">
        <f t="shared" si="3"/>
        <v>0</v>
      </c>
      <c r="O16" s="3"/>
      <c r="P16" s="4"/>
      <c r="Q16" s="4"/>
      <c r="R16" s="4"/>
      <c r="S16" s="4"/>
    </row>
    <row r="17" spans="1:19" x14ac:dyDescent="0.25">
      <c r="A17" s="16">
        <v>13</v>
      </c>
      <c r="B17" s="19"/>
      <c r="C17" s="19"/>
      <c r="D17" s="20"/>
      <c r="E17" s="20"/>
      <c r="F17" s="20"/>
      <c r="G17" s="20"/>
      <c r="H17" s="20"/>
      <c r="I17" s="20"/>
      <c r="J17" s="21">
        <f t="shared" si="0"/>
        <v>0</v>
      </c>
      <c r="K17" s="22">
        <f t="shared" si="1"/>
        <v>0</v>
      </c>
      <c r="L17" s="23"/>
      <c r="M17" s="21">
        <f>IF(L17&gt;0,ROUND(IF(L17&gt;145,IF(L17&lt;205,((205-ROUND(L17,0))/100*70),0),45),0),0)</f>
        <v>0</v>
      </c>
      <c r="N17" s="21">
        <f t="shared" si="3"/>
        <v>0</v>
      </c>
      <c r="O17" s="3"/>
      <c r="P17" s="4"/>
      <c r="Q17" s="4"/>
      <c r="R17" s="4"/>
      <c r="S17" s="4"/>
    </row>
    <row r="18" spans="1:19" x14ac:dyDescent="0.25">
      <c r="A18" s="16">
        <v>14</v>
      </c>
      <c r="B18" s="19"/>
      <c r="C18" s="19"/>
      <c r="D18" s="20"/>
      <c r="E18" s="20"/>
      <c r="F18" s="20"/>
      <c r="G18" s="20"/>
      <c r="H18" s="20"/>
      <c r="I18" s="20"/>
      <c r="J18" s="21">
        <f t="shared" ref="J18:J24" si="4">SUM(D18:I18)</f>
        <v>0</v>
      </c>
      <c r="K18" s="22">
        <f t="shared" ref="K18:K24" si="5">J18/6</f>
        <v>0</v>
      </c>
      <c r="L18" s="23"/>
      <c r="M18" s="21">
        <f t="shared" ref="M18:M24" si="6">IF(L18&gt;0,ROUND(IF(L18&gt;145,IF(L18&lt;205,((205-ROUND(L18,0))/100*70),0),45),0),0)</f>
        <v>0</v>
      </c>
      <c r="N18" s="21">
        <f t="shared" si="3"/>
        <v>0</v>
      </c>
    </row>
    <row r="19" spans="1:19" x14ac:dyDescent="0.25">
      <c r="A19" s="16">
        <v>15</v>
      </c>
      <c r="B19" s="19"/>
      <c r="C19" s="19"/>
      <c r="D19" s="20"/>
      <c r="E19" s="20"/>
      <c r="F19" s="20"/>
      <c r="G19" s="20"/>
      <c r="H19" s="20"/>
      <c r="I19" s="20"/>
      <c r="J19" s="21">
        <f t="shared" si="4"/>
        <v>0</v>
      </c>
      <c r="K19" s="22">
        <f t="shared" si="5"/>
        <v>0</v>
      </c>
      <c r="L19" s="23"/>
      <c r="M19" s="21">
        <f t="shared" si="6"/>
        <v>0</v>
      </c>
      <c r="N19" s="21">
        <f t="shared" si="3"/>
        <v>0</v>
      </c>
    </row>
    <row r="20" spans="1:19" x14ac:dyDescent="0.25">
      <c r="A20" s="16">
        <v>16</v>
      </c>
      <c r="B20" s="19"/>
      <c r="C20" s="19"/>
      <c r="D20" s="20"/>
      <c r="E20" s="20"/>
      <c r="F20" s="20"/>
      <c r="G20" s="20"/>
      <c r="H20" s="20"/>
      <c r="I20" s="20"/>
      <c r="J20" s="21">
        <f t="shared" si="4"/>
        <v>0</v>
      </c>
      <c r="K20" s="22">
        <f t="shared" si="5"/>
        <v>0</v>
      </c>
      <c r="L20" s="23"/>
      <c r="M20" s="21">
        <f t="shared" si="6"/>
        <v>0</v>
      </c>
      <c r="N20" s="21">
        <f t="shared" si="3"/>
        <v>0</v>
      </c>
    </row>
    <row r="21" spans="1:19" x14ac:dyDescent="0.25">
      <c r="A21" s="16">
        <v>17</v>
      </c>
      <c r="B21" s="19"/>
      <c r="C21" s="19"/>
      <c r="D21" s="20"/>
      <c r="E21" s="20"/>
      <c r="F21" s="20"/>
      <c r="G21" s="20"/>
      <c r="H21" s="20"/>
      <c r="I21" s="20"/>
      <c r="J21" s="21">
        <f t="shared" si="4"/>
        <v>0</v>
      </c>
      <c r="K21" s="22">
        <f t="shared" si="5"/>
        <v>0</v>
      </c>
      <c r="L21" s="23"/>
      <c r="M21" s="21">
        <f t="shared" si="6"/>
        <v>0</v>
      </c>
      <c r="N21" s="21">
        <f t="shared" si="3"/>
        <v>0</v>
      </c>
    </row>
    <row r="22" spans="1:19" x14ac:dyDescent="0.25">
      <c r="A22" s="16">
        <v>18</v>
      </c>
      <c r="B22" s="19"/>
      <c r="C22" s="19"/>
      <c r="D22" s="20"/>
      <c r="E22" s="20"/>
      <c r="F22" s="20"/>
      <c r="G22" s="20"/>
      <c r="H22" s="20"/>
      <c r="I22" s="20"/>
      <c r="J22" s="21">
        <f t="shared" si="4"/>
        <v>0</v>
      </c>
      <c r="K22" s="22">
        <f t="shared" si="5"/>
        <v>0</v>
      </c>
      <c r="L22" s="23"/>
      <c r="M22" s="21">
        <f t="shared" si="6"/>
        <v>0</v>
      </c>
      <c r="N22" s="21">
        <f t="shared" si="3"/>
        <v>0</v>
      </c>
    </row>
    <row r="23" spans="1:19" x14ac:dyDescent="0.25">
      <c r="A23" s="16">
        <v>19</v>
      </c>
      <c r="B23" s="19"/>
      <c r="C23" s="19"/>
      <c r="D23" s="20"/>
      <c r="E23" s="20"/>
      <c r="F23" s="20"/>
      <c r="G23" s="20"/>
      <c r="H23" s="20"/>
      <c r="I23" s="20"/>
      <c r="J23" s="21">
        <f t="shared" si="4"/>
        <v>0</v>
      </c>
      <c r="K23" s="22">
        <f t="shared" si="5"/>
        <v>0</v>
      </c>
      <c r="L23" s="23"/>
      <c r="M23" s="21">
        <f t="shared" si="6"/>
        <v>0</v>
      </c>
      <c r="N23" s="21">
        <f t="shared" si="3"/>
        <v>0</v>
      </c>
    </row>
    <row r="24" spans="1:19" x14ac:dyDescent="0.25">
      <c r="A24" s="16">
        <v>20</v>
      </c>
      <c r="B24" s="19"/>
      <c r="C24" s="19"/>
      <c r="D24" s="20"/>
      <c r="E24" s="20"/>
      <c r="F24" s="20"/>
      <c r="G24" s="20"/>
      <c r="H24" s="20"/>
      <c r="I24" s="20"/>
      <c r="J24" s="21">
        <f t="shared" si="4"/>
        <v>0</v>
      </c>
      <c r="K24" s="22">
        <f t="shared" si="5"/>
        <v>0</v>
      </c>
      <c r="L24" s="23"/>
      <c r="M24" s="21">
        <f t="shared" si="6"/>
        <v>0</v>
      </c>
      <c r="N24" s="21">
        <f t="shared" si="3"/>
        <v>0</v>
      </c>
    </row>
    <row r="25" spans="1:19" x14ac:dyDescent="0.25">
      <c r="A25" s="9"/>
      <c r="B25" s="9"/>
      <c r="C25" s="9"/>
      <c r="D25" s="10"/>
      <c r="E25" s="10"/>
      <c r="F25" s="10"/>
      <c r="G25" s="10"/>
      <c r="H25" s="10"/>
      <c r="I25" s="10"/>
      <c r="J25" s="10"/>
      <c r="K25" s="10"/>
      <c r="L25" s="11"/>
      <c r="M25" s="10"/>
      <c r="N25" s="10"/>
    </row>
    <row r="26" spans="1:19" x14ac:dyDescent="0.25">
      <c r="A26" s="9"/>
      <c r="B26" s="9"/>
      <c r="C26" s="9"/>
      <c r="D26" s="10"/>
      <c r="E26" s="10"/>
      <c r="F26" s="10"/>
      <c r="G26" s="10"/>
      <c r="H26" s="10"/>
      <c r="I26" s="10"/>
      <c r="J26" s="10"/>
      <c r="K26" s="10"/>
      <c r="L26" s="11"/>
      <c r="M26" s="10"/>
      <c r="N26" s="10"/>
    </row>
    <row r="27" spans="1:19" x14ac:dyDescent="0.25">
      <c r="A27" s="9" t="s">
        <v>9</v>
      </c>
      <c r="B27" s="9"/>
      <c r="C27" s="9"/>
      <c r="D27" s="10"/>
      <c r="E27" s="10"/>
      <c r="F27" s="10"/>
      <c r="G27" s="10"/>
      <c r="H27" s="10"/>
      <c r="I27" s="10"/>
      <c r="J27" s="10"/>
      <c r="K27" s="10"/>
      <c r="L27" s="11"/>
      <c r="M27" s="10"/>
      <c r="N27" s="10"/>
    </row>
    <row r="28" spans="1:19" x14ac:dyDescent="0.25">
      <c r="A28" s="12" t="s">
        <v>10</v>
      </c>
      <c r="B28" s="12" t="s">
        <v>0</v>
      </c>
      <c r="C28" s="12" t="s">
        <v>1</v>
      </c>
      <c r="D28" s="13" t="s">
        <v>2</v>
      </c>
      <c r="E28" s="13" t="s">
        <v>3</v>
      </c>
      <c r="F28" s="13" t="s">
        <v>4</v>
      </c>
      <c r="G28" s="13" t="s">
        <v>5</v>
      </c>
      <c r="H28" s="13" t="s">
        <v>13</v>
      </c>
      <c r="I28" s="13" t="s">
        <v>14</v>
      </c>
      <c r="J28" s="13" t="s">
        <v>7</v>
      </c>
      <c r="K28" s="13" t="s">
        <v>6</v>
      </c>
      <c r="L28" s="14" t="s">
        <v>15</v>
      </c>
      <c r="M28" s="13" t="s">
        <v>16</v>
      </c>
      <c r="N28" s="13" t="s">
        <v>17</v>
      </c>
    </row>
    <row r="29" spans="1:19" x14ac:dyDescent="0.25">
      <c r="A29" s="18">
        <v>1</v>
      </c>
      <c r="B29" s="19" t="s">
        <v>34</v>
      </c>
      <c r="C29" s="19" t="s">
        <v>35</v>
      </c>
      <c r="D29" s="20">
        <v>143</v>
      </c>
      <c r="E29" s="20">
        <v>164</v>
      </c>
      <c r="F29" s="20">
        <v>136</v>
      </c>
      <c r="G29" s="20">
        <v>156</v>
      </c>
      <c r="H29" s="20">
        <v>120</v>
      </c>
      <c r="I29" s="20">
        <v>166</v>
      </c>
      <c r="J29" s="21">
        <f>SUM(D29:I29)</f>
        <v>885</v>
      </c>
      <c r="K29" s="22">
        <f>J29/6</f>
        <v>147.5</v>
      </c>
      <c r="L29" s="23">
        <v>141.4</v>
      </c>
      <c r="M29" s="21">
        <f>IF(L29&gt;0,ROUND(IF(L29&gt;145,IF(L29&lt;205,((205-ROUND(L29,0))/100*70),0),45),0),0)</f>
        <v>45</v>
      </c>
      <c r="N29" s="21">
        <f>J29+(M29*6)</f>
        <v>1155</v>
      </c>
    </row>
    <row r="30" spans="1:19" x14ac:dyDescent="0.25">
      <c r="A30" s="16">
        <v>2</v>
      </c>
      <c r="B30" s="19" t="s">
        <v>39</v>
      </c>
      <c r="C30" s="19" t="s">
        <v>26</v>
      </c>
      <c r="D30" s="20">
        <v>202</v>
      </c>
      <c r="E30" s="20">
        <v>161</v>
      </c>
      <c r="F30" s="20">
        <v>191</v>
      </c>
      <c r="G30" s="20">
        <v>181</v>
      </c>
      <c r="H30" s="20">
        <v>175</v>
      </c>
      <c r="I30" s="20">
        <v>149</v>
      </c>
      <c r="J30" s="21">
        <f>SUM(D30:I30)</f>
        <v>1059</v>
      </c>
      <c r="K30" s="22">
        <f>J30/6</f>
        <v>176.5</v>
      </c>
      <c r="L30" s="23">
        <v>182.4</v>
      </c>
      <c r="M30" s="21">
        <f t="shared" ref="M30:M48" si="7">IF(L30&gt;0,ROUND(IF(L30&gt;145,IF(L30&lt;205,((205-ROUND(L30,0))/100*70),0),45),0),0)</f>
        <v>16</v>
      </c>
      <c r="N30" s="21">
        <f t="shared" ref="N30:N48" si="8">J30+(M30*6)</f>
        <v>1155</v>
      </c>
    </row>
    <row r="31" spans="1:19" x14ac:dyDescent="0.25">
      <c r="A31" s="16">
        <v>3</v>
      </c>
      <c r="B31" s="19" t="s">
        <v>41</v>
      </c>
      <c r="C31" s="19" t="s">
        <v>26</v>
      </c>
      <c r="D31" s="20">
        <v>127</v>
      </c>
      <c r="E31" s="20">
        <v>88</v>
      </c>
      <c r="F31" s="20">
        <v>101</v>
      </c>
      <c r="G31" s="20">
        <v>112</v>
      </c>
      <c r="H31" s="20">
        <v>94</v>
      </c>
      <c r="I31" s="20">
        <v>120</v>
      </c>
      <c r="J31" s="21">
        <f>SUM(D31:I31)</f>
        <v>642</v>
      </c>
      <c r="K31" s="22">
        <f>J31/6</f>
        <v>107</v>
      </c>
      <c r="L31" s="23">
        <v>1</v>
      </c>
      <c r="M31" s="21">
        <f t="shared" si="7"/>
        <v>45</v>
      </c>
      <c r="N31" s="21">
        <f t="shared" si="8"/>
        <v>912</v>
      </c>
    </row>
    <row r="32" spans="1:19" x14ac:dyDescent="0.25">
      <c r="A32" s="16">
        <v>4</v>
      </c>
      <c r="B32" s="19" t="s">
        <v>42</v>
      </c>
      <c r="C32" s="19" t="s">
        <v>26</v>
      </c>
      <c r="D32" s="20">
        <v>85</v>
      </c>
      <c r="E32" s="20">
        <v>68</v>
      </c>
      <c r="F32" s="20">
        <v>100</v>
      </c>
      <c r="G32" s="20">
        <v>95</v>
      </c>
      <c r="H32" s="20">
        <v>86</v>
      </c>
      <c r="I32" s="20">
        <v>99</v>
      </c>
      <c r="J32" s="21">
        <f>SUM(D32:I32)</f>
        <v>533</v>
      </c>
      <c r="K32" s="22">
        <f>J32/6</f>
        <v>88.833333333333329</v>
      </c>
      <c r="L32" s="23">
        <v>1</v>
      </c>
      <c r="M32" s="21">
        <f t="shared" si="7"/>
        <v>45</v>
      </c>
      <c r="N32" s="21">
        <f t="shared" si="8"/>
        <v>803</v>
      </c>
    </row>
    <row r="33" spans="1:14" x14ac:dyDescent="0.25">
      <c r="A33" s="16">
        <v>5</v>
      </c>
      <c r="B33" s="19" t="s">
        <v>43</v>
      </c>
      <c r="C33" s="19" t="s">
        <v>26</v>
      </c>
      <c r="D33" s="20">
        <v>73</v>
      </c>
      <c r="E33" s="20">
        <v>64</v>
      </c>
      <c r="F33" s="20">
        <v>81</v>
      </c>
      <c r="G33" s="20">
        <v>69</v>
      </c>
      <c r="H33" s="20">
        <v>95</v>
      </c>
      <c r="I33" s="20">
        <v>65</v>
      </c>
      <c r="J33" s="21">
        <f t="shared" ref="J33:J48" si="9">SUM(D33:I33)</f>
        <v>447</v>
      </c>
      <c r="K33" s="22">
        <f t="shared" ref="K33:K48" si="10">J33/6</f>
        <v>74.5</v>
      </c>
      <c r="L33" s="23">
        <v>1</v>
      </c>
      <c r="M33" s="21">
        <f t="shared" si="7"/>
        <v>45</v>
      </c>
      <c r="N33" s="21">
        <f t="shared" si="8"/>
        <v>717</v>
      </c>
    </row>
    <row r="34" spans="1:14" x14ac:dyDescent="0.25">
      <c r="A34" s="16">
        <v>6</v>
      </c>
      <c r="B34" s="19"/>
      <c r="C34" s="19"/>
      <c r="D34" s="20"/>
      <c r="E34" s="20"/>
      <c r="F34" s="20"/>
      <c r="G34" s="20"/>
      <c r="H34" s="20"/>
      <c r="I34" s="20"/>
      <c r="J34" s="21">
        <f t="shared" si="9"/>
        <v>0</v>
      </c>
      <c r="K34" s="22">
        <f t="shared" si="10"/>
        <v>0</v>
      </c>
      <c r="L34" s="23"/>
      <c r="M34" s="21">
        <f t="shared" si="7"/>
        <v>0</v>
      </c>
      <c r="N34" s="21">
        <f t="shared" si="8"/>
        <v>0</v>
      </c>
    </row>
    <row r="35" spans="1:14" x14ac:dyDescent="0.25">
      <c r="A35" s="16">
        <v>7</v>
      </c>
      <c r="B35" s="19"/>
      <c r="C35" s="19"/>
      <c r="D35" s="20"/>
      <c r="E35" s="20"/>
      <c r="F35" s="20"/>
      <c r="G35" s="20"/>
      <c r="H35" s="20"/>
      <c r="I35" s="20"/>
      <c r="J35" s="21">
        <f t="shared" si="9"/>
        <v>0</v>
      </c>
      <c r="K35" s="22">
        <f t="shared" si="10"/>
        <v>0</v>
      </c>
      <c r="L35" s="23"/>
      <c r="M35" s="21">
        <f t="shared" si="7"/>
        <v>0</v>
      </c>
      <c r="N35" s="21">
        <f t="shared" si="8"/>
        <v>0</v>
      </c>
    </row>
    <row r="36" spans="1:14" x14ac:dyDescent="0.25">
      <c r="A36" s="16">
        <v>8</v>
      </c>
      <c r="B36" s="19"/>
      <c r="C36" s="19"/>
      <c r="D36" s="20"/>
      <c r="E36" s="20"/>
      <c r="F36" s="20"/>
      <c r="G36" s="20"/>
      <c r="H36" s="20"/>
      <c r="I36" s="20"/>
      <c r="J36" s="21">
        <f t="shared" si="9"/>
        <v>0</v>
      </c>
      <c r="K36" s="22">
        <f t="shared" si="10"/>
        <v>0</v>
      </c>
      <c r="L36" s="23"/>
      <c r="M36" s="21">
        <f t="shared" si="7"/>
        <v>0</v>
      </c>
      <c r="N36" s="21">
        <f t="shared" si="8"/>
        <v>0</v>
      </c>
    </row>
    <row r="37" spans="1:14" x14ac:dyDescent="0.25">
      <c r="A37" s="16">
        <v>9</v>
      </c>
      <c r="B37" s="19"/>
      <c r="C37" s="19"/>
      <c r="D37" s="20"/>
      <c r="E37" s="20"/>
      <c r="F37" s="20"/>
      <c r="G37" s="20"/>
      <c r="H37" s="20"/>
      <c r="I37" s="20"/>
      <c r="J37" s="21">
        <f t="shared" si="9"/>
        <v>0</v>
      </c>
      <c r="K37" s="22">
        <f t="shared" si="10"/>
        <v>0</v>
      </c>
      <c r="L37" s="23"/>
      <c r="M37" s="21">
        <f t="shared" si="7"/>
        <v>0</v>
      </c>
      <c r="N37" s="21">
        <f t="shared" si="8"/>
        <v>0</v>
      </c>
    </row>
    <row r="38" spans="1:14" x14ac:dyDescent="0.25">
      <c r="A38" s="16">
        <v>10</v>
      </c>
      <c r="B38" s="19"/>
      <c r="C38" s="19"/>
      <c r="D38" s="20"/>
      <c r="E38" s="20"/>
      <c r="F38" s="20"/>
      <c r="G38" s="20"/>
      <c r="H38" s="20"/>
      <c r="I38" s="20"/>
      <c r="J38" s="21">
        <f t="shared" si="9"/>
        <v>0</v>
      </c>
      <c r="K38" s="22">
        <f t="shared" si="10"/>
        <v>0</v>
      </c>
      <c r="L38" s="23"/>
      <c r="M38" s="21">
        <f t="shared" si="7"/>
        <v>0</v>
      </c>
      <c r="N38" s="21">
        <f t="shared" si="8"/>
        <v>0</v>
      </c>
    </row>
    <row r="39" spans="1:14" x14ac:dyDescent="0.25">
      <c r="A39" s="16">
        <v>11</v>
      </c>
      <c r="B39" s="19"/>
      <c r="C39" s="19"/>
      <c r="D39" s="20"/>
      <c r="E39" s="20"/>
      <c r="F39" s="20"/>
      <c r="G39" s="20"/>
      <c r="H39" s="20"/>
      <c r="I39" s="20"/>
      <c r="J39" s="21">
        <f t="shared" si="9"/>
        <v>0</v>
      </c>
      <c r="K39" s="22">
        <f t="shared" si="10"/>
        <v>0</v>
      </c>
      <c r="L39" s="23"/>
      <c r="M39" s="21">
        <f t="shared" si="7"/>
        <v>0</v>
      </c>
      <c r="N39" s="21">
        <f t="shared" si="8"/>
        <v>0</v>
      </c>
    </row>
    <row r="40" spans="1:14" x14ac:dyDescent="0.25">
      <c r="A40" s="16">
        <v>12</v>
      </c>
      <c r="B40" s="19"/>
      <c r="C40" s="19"/>
      <c r="D40" s="20"/>
      <c r="E40" s="20"/>
      <c r="F40" s="20"/>
      <c r="G40" s="20"/>
      <c r="H40" s="20"/>
      <c r="I40" s="20"/>
      <c r="J40" s="21">
        <f t="shared" si="9"/>
        <v>0</v>
      </c>
      <c r="K40" s="22">
        <f t="shared" si="10"/>
        <v>0</v>
      </c>
      <c r="L40" s="23"/>
      <c r="M40" s="21">
        <f t="shared" si="7"/>
        <v>0</v>
      </c>
      <c r="N40" s="21">
        <f t="shared" si="8"/>
        <v>0</v>
      </c>
    </row>
    <row r="41" spans="1:14" x14ac:dyDescent="0.25">
      <c r="A41" s="16">
        <v>13</v>
      </c>
      <c r="B41" s="19"/>
      <c r="C41" s="19"/>
      <c r="D41" s="20"/>
      <c r="E41" s="20"/>
      <c r="F41" s="20"/>
      <c r="G41" s="20"/>
      <c r="H41" s="20"/>
      <c r="I41" s="20"/>
      <c r="J41" s="21">
        <f t="shared" si="9"/>
        <v>0</v>
      </c>
      <c r="K41" s="22">
        <f t="shared" si="10"/>
        <v>0</v>
      </c>
      <c r="L41" s="23"/>
      <c r="M41" s="21">
        <f t="shared" si="7"/>
        <v>0</v>
      </c>
      <c r="N41" s="21">
        <f t="shared" si="8"/>
        <v>0</v>
      </c>
    </row>
    <row r="42" spans="1:14" x14ac:dyDescent="0.25">
      <c r="A42" s="16">
        <v>14</v>
      </c>
      <c r="B42" s="19"/>
      <c r="C42" s="19"/>
      <c r="D42" s="20"/>
      <c r="E42" s="20"/>
      <c r="F42" s="20"/>
      <c r="G42" s="20"/>
      <c r="H42" s="20"/>
      <c r="I42" s="20"/>
      <c r="J42" s="21">
        <f t="shared" si="9"/>
        <v>0</v>
      </c>
      <c r="K42" s="22">
        <f t="shared" si="10"/>
        <v>0</v>
      </c>
      <c r="L42" s="23"/>
      <c r="M42" s="21">
        <f t="shared" si="7"/>
        <v>0</v>
      </c>
      <c r="N42" s="21">
        <f t="shared" si="8"/>
        <v>0</v>
      </c>
    </row>
    <row r="43" spans="1:14" x14ac:dyDescent="0.25">
      <c r="A43" s="16">
        <v>15</v>
      </c>
      <c r="B43" s="19"/>
      <c r="C43" s="19"/>
      <c r="D43" s="20"/>
      <c r="E43" s="20"/>
      <c r="F43" s="20"/>
      <c r="G43" s="20"/>
      <c r="H43" s="20"/>
      <c r="I43" s="20"/>
      <c r="J43" s="21">
        <f t="shared" si="9"/>
        <v>0</v>
      </c>
      <c r="K43" s="22">
        <f t="shared" si="10"/>
        <v>0</v>
      </c>
      <c r="L43" s="23"/>
      <c r="M43" s="21">
        <f t="shared" si="7"/>
        <v>0</v>
      </c>
      <c r="N43" s="21">
        <f t="shared" si="8"/>
        <v>0</v>
      </c>
    </row>
    <row r="44" spans="1:14" x14ac:dyDescent="0.25">
      <c r="A44" s="16">
        <v>16</v>
      </c>
      <c r="B44" s="19"/>
      <c r="C44" s="19"/>
      <c r="D44" s="20"/>
      <c r="E44" s="20"/>
      <c r="F44" s="20"/>
      <c r="G44" s="20"/>
      <c r="H44" s="20"/>
      <c r="I44" s="20"/>
      <c r="J44" s="21">
        <f t="shared" si="9"/>
        <v>0</v>
      </c>
      <c r="K44" s="22">
        <f t="shared" si="10"/>
        <v>0</v>
      </c>
      <c r="L44" s="23"/>
      <c r="M44" s="21">
        <f t="shared" si="7"/>
        <v>0</v>
      </c>
      <c r="N44" s="21">
        <f t="shared" si="8"/>
        <v>0</v>
      </c>
    </row>
    <row r="45" spans="1:14" x14ac:dyDescent="0.25">
      <c r="A45" s="16">
        <v>17</v>
      </c>
      <c r="B45" s="19"/>
      <c r="C45" s="19"/>
      <c r="D45" s="20"/>
      <c r="E45" s="20"/>
      <c r="F45" s="20"/>
      <c r="G45" s="20"/>
      <c r="H45" s="20"/>
      <c r="I45" s="20"/>
      <c r="J45" s="21">
        <f t="shared" si="9"/>
        <v>0</v>
      </c>
      <c r="K45" s="22">
        <f t="shared" si="10"/>
        <v>0</v>
      </c>
      <c r="L45" s="23"/>
      <c r="M45" s="21">
        <f t="shared" si="7"/>
        <v>0</v>
      </c>
      <c r="N45" s="21">
        <f t="shared" si="8"/>
        <v>0</v>
      </c>
    </row>
    <row r="46" spans="1:14" x14ac:dyDescent="0.25">
      <c r="A46" s="16">
        <v>18</v>
      </c>
      <c r="B46" s="19"/>
      <c r="C46" s="19"/>
      <c r="D46" s="20"/>
      <c r="E46" s="20"/>
      <c r="F46" s="20"/>
      <c r="G46" s="20"/>
      <c r="H46" s="20"/>
      <c r="I46" s="20"/>
      <c r="J46" s="21">
        <f t="shared" si="9"/>
        <v>0</v>
      </c>
      <c r="K46" s="22">
        <f t="shared" si="10"/>
        <v>0</v>
      </c>
      <c r="L46" s="23"/>
      <c r="M46" s="21">
        <f t="shared" si="7"/>
        <v>0</v>
      </c>
      <c r="N46" s="21">
        <f t="shared" si="8"/>
        <v>0</v>
      </c>
    </row>
    <row r="47" spans="1:14" x14ac:dyDescent="0.25">
      <c r="A47" s="16">
        <v>19</v>
      </c>
      <c r="B47" s="19"/>
      <c r="C47" s="19"/>
      <c r="D47" s="20"/>
      <c r="E47" s="20"/>
      <c r="F47" s="20"/>
      <c r="G47" s="20"/>
      <c r="H47" s="20"/>
      <c r="I47" s="20"/>
      <c r="J47" s="21">
        <f t="shared" si="9"/>
        <v>0</v>
      </c>
      <c r="K47" s="22">
        <f t="shared" si="10"/>
        <v>0</v>
      </c>
      <c r="L47" s="23"/>
      <c r="M47" s="21">
        <f t="shared" si="7"/>
        <v>0</v>
      </c>
      <c r="N47" s="21">
        <f t="shared" si="8"/>
        <v>0</v>
      </c>
    </row>
    <row r="48" spans="1:14" x14ac:dyDescent="0.25">
      <c r="A48" s="16">
        <v>20</v>
      </c>
      <c r="B48" s="19"/>
      <c r="C48" s="19"/>
      <c r="D48" s="20"/>
      <c r="E48" s="20"/>
      <c r="F48" s="20"/>
      <c r="G48" s="20"/>
      <c r="H48" s="20"/>
      <c r="I48" s="20"/>
      <c r="J48" s="21">
        <f t="shared" si="9"/>
        <v>0</v>
      </c>
      <c r="K48" s="22">
        <f t="shared" si="10"/>
        <v>0</v>
      </c>
      <c r="L48" s="23"/>
      <c r="M48" s="21">
        <f t="shared" si="7"/>
        <v>0</v>
      </c>
      <c r="N48" s="21">
        <f t="shared" si="8"/>
        <v>0</v>
      </c>
    </row>
  </sheetData>
  <sheetProtection algorithmName="SHA-512" hashValue="78GJkfNwKufaNLvOUqfX+yxRbDIOS36VV9v2ZR83H5TGXyqt487rlnFdnhLC1A6WpHoI1v/b33HEXoZ29wIRGg==" saltValue="mj2jVFoF/fJuYThBGdEoww==" spinCount="100000" sheet="1" objects="1" scenarios="1"/>
  <sortState xmlns:xlrd2="http://schemas.microsoft.com/office/spreadsheetml/2017/richdata2" ref="B5:L17">
    <sortCondition descending="1" ref="L5:L17"/>
  </sortState>
  <phoneticPr fontId="1" type="noConversion"/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F41E-5B84-4857-B578-F5502EE8ABBB}">
  <dimension ref="A1:N48"/>
  <sheetViews>
    <sheetView zoomScale="90" zoomScaleNormal="90" workbookViewId="0">
      <selection activeCell="B53" sqref="B53"/>
    </sheetView>
  </sheetViews>
  <sheetFormatPr baseColWidth="10" defaultRowHeight="15" x14ac:dyDescent="0.25"/>
  <cols>
    <col min="1" max="1" width="6" customWidth="1"/>
    <col min="2" max="2" width="34.5703125" customWidth="1"/>
    <col min="3" max="3" width="23.140625" customWidth="1"/>
    <col min="12" max="14" width="11.42578125" style="1"/>
  </cols>
  <sheetData>
    <row r="1" spans="1:14" x14ac:dyDescent="0.25">
      <c r="A1" t="s">
        <v>24</v>
      </c>
      <c r="D1" s="1"/>
      <c r="E1" s="1"/>
      <c r="F1" s="1"/>
      <c r="G1" s="1"/>
      <c r="H1" s="1"/>
      <c r="I1" s="1"/>
      <c r="J1" s="1"/>
      <c r="K1" s="1"/>
    </row>
    <row r="2" spans="1:14" x14ac:dyDescent="0.25">
      <c r="A2" s="8" t="s">
        <v>12</v>
      </c>
      <c r="D2" s="1"/>
      <c r="E2" s="1"/>
      <c r="F2" s="1"/>
      <c r="G2" s="1"/>
      <c r="H2" s="1"/>
      <c r="I2" s="1"/>
      <c r="J2" s="1"/>
      <c r="K2" s="1"/>
    </row>
    <row r="3" spans="1:14" x14ac:dyDescent="0.25">
      <c r="A3" t="s">
        <v>8</v>
      </c>
      <c r="D3" s="1"/>
      <c r="E3" s="1"/>
      <c r="F3" s="1"/>
      <c r="G3" s="1"/>
      <c r="H3" s="1"/>
      <c r="I3" s="1"/>
      <c r="J3" s="1"/>
      <c r="K3" s="1"/>
    </row>
    <row r="4" spans="1:14" x14ac:dyDescent="0.25">
      <c r="A4" s="5" t="s">
        <v>10</v>
      </c>
      <c r="B4" s="5" t="s">
        <v>0</v>
      </c>
      <c r="C4" s="5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13</v>
      </c>
      <c r="I4" s="6" t="s">
        <v>14</v>
      </c>
      <c r="J4" s="6" t="s">
        <v>18</v>
      </c>
      <c r="K4" s="6" t="s">
        <v>6</v>
      </c>
      <c r="L4" s="7" t="s">
        <v>15</v>
      </c>
      <c r="M4" s="6" t="s">
        <v>16</v>
      </c>
      <c r="N4" s="6" t="s">
        <v>17</v>
      </c>
    </row>
    <row r="5" spans="1:14" x14ac:dyDescent="0.25">
      <c r="A5" s="15">
        <v>1</v>
      </c>
      <c r="B5" s="16" t="str" cm="1">
        <f t="array" ref="B5:N24">_xlfn.SORTBY('SPILLERE HANDICAP OG SCORE HER'!B5:N24,'SPILLERE HANDICAP OG SCORE HER'!N5:N24,-1)</f>
        <v>Egil Bergo</v>
      </c>
      <c r="C5" s="16" t="str">
        <v>Equinor</v>
      </c>
      <c r="D5" s="15">
        <v>175</v>
      </c>
      <c r="E5" s="15">
        <v>222</v>
      </c>
      <c r="F5" s="15">
        <v>164</v>
      </c>
      <c r="G5" s="15">
        <v>146</v>
      </c>
      <c r="H5" s="15">
        <v>184</v>
      </c>
      <c r="I5" s="15">
        <v>184</v>
      </c>
      <c r="J5" s="15">
        <v>1075</v>
      </c>
      <c r="K5" s="17">
        <v>179.16666666666666</v>
      </c>
      <c r="L5" s="15">
        <v>172.7</v>
      </c>
      <c r="M5" s="15">
        <v>22</v>
      </c>
      <c r="N5" s="15">
        <v>1207</v>
      </c>
    </row>
    <row r="6" spans="1:14" x14ac:dyDescent="0.25">
      <c r="A6" s="15">
        <v>2</v>
      </c>
      <c r="B6" s="16" t="str">
        <v>Tore Jansen</v>
      </c>
      <c r="C6" s="16" t="str">
        <v>Taxi Sport</v>
      </c>
      <c r="D6" s="15">
        <v>189</v>
      </c>
      <c r="E6" s="15">
        <v>189</v>
      </c>
      <c r="F6" s="15">
        <v>167</v>
      </c>
      <c r="G6" s="15">
        <v>168</v>
      </c>
      <c r="H6" s="15">
        <v>174</v>
      </c>
      <c r="I6" s="15">
        <v>180</v>
      </c>
      <c r="J6" s="15">
        <v>1067</v>
      </c>
      <c r="K6" s="17">
        <v>177.83333333333334</v>
      </c>
      <c r="L6" s="15">
        <v>180.5</v>
      </c>
      <c r="M6" s="15">
        <v>17</v>
      </c>
      <c r="N6" s="15">
        <v>1169</v>
      </c>
    </row>
    <row r="7" spans="1:14" x14ac:dyDescent="0.25">
      <c r="A7" s="15">
        <v>3</v>
      </c>
      <c r="B7" s="16" t="str">
        <v>Oddmund Hodnekvam</v>
      </c>
      <c r="C7" s="16" t="str">
        <v>Posten</v>
      </c>
      <c r="D7" s="15">
        <v>161</v>
      </c>
      <c r="E7" s="15">
        <v>199</v>
      </c>
      <c r="F7" s="15">
        <v>211</v>
      </c>
      <c r="G7" s="15">
        <v>144</v>
      </c>
      <c r="H7" s="15">
        <v>155</v>
      </c>
      <c r="I7" s="15">
        <v>175</v>
      </c>
      <c r="J7" s="15">
        <v>1045</v>
      </c>
      <c r="K7" s="17">
        <v>174.16666666666666</v>
      </c>
      <c r="L7" s="15">
        <v>175.9</v>
      </c>
      <c r="M7" s="15">
        <v>20</v>
      </c>
      <c r="N7" s="15">
        <v>1165</v>
      </c>
    </row>
    <row r="8" spans="1:14" x14ac:dyDescent="0.25">
      <c r="A8" s="15">
        <v>4</v>
      </c>
      <c r="B8" s="16" t="str">
        <v>Bengt Gerry Røe</v>
      </c>
      <c r="C8" s="16" t="str">
        <v>Taxi Sport</v>
      </c>
      <c r="D8" s="15">
        <v>160</v>
      </c>
      <c r="E8" s="15">
        <v>184</v>
      </c>
      <c r="F8" s="15">
        <v>132</v>
      </c>
      <c r="G8" s="15">
        <v>210</v>
      </c>
      <c r="H8" s="15">
        <v>181</v>
      </c>
      <c r="I8" s="15">
        <v>198</v>
      </c>
      <c r="J8" s="15">
        <v>1065</v>
      </c>
      <c r="K8" s="17">
        <v>177.5</v>
      </c>
      <c r="L8" s="15">
        <v>183.6</v>
      </c>
      <c r="M8" s="15">
        <v>15</v>
      </c>
      <c r="N8" s="15">
        <v>1155</v>
      </c>
    </row>
    <row r="9" spans="1:14" x14ac:dyDescent="0.25">
      <c r="A9" s="15">
        <v>5</v>
      </c>
      <c r="B9" s="16" t="str">
        <v>Ove Lyngved</v>
      </c>
      <c r="C9" s="16" t="str">
        <v>Taxi Sport</v>
      </c>
      <c r="D9" s="15">
        <v>164</v>
      </c>
      <c r="E9" s="15">
        <v>167</v>
      </c>
      <c r="F9" s="15">
        <v>151</v>
      </c>
      <c r="G9" s="15">
        <v>162</v>
      </c>
      <c r="H9" s="15">
        <v>215</v>
      </c>
      <c r="I9" s="15">
        <v>203</v>
      </c>
      <c r="J9" s="15">
        <v>1062</v>
      </c>
      <c r="K9" s="17">
        <v>177</v>
      </c>
      <c r="L9" s="15">
        <v>188.4</v>
      </c>
      <c r="M9" s="15">
        <v>12</v>
      </c>
      <c r="N9" s="15">
        <v>1134</v>
      </c>
    </row>
    <row r="10" spans="1:14" x14ac:dyDescent="0.25">
      <c r="A10" s="15">
        <v>6</v>
      </c>
      <c r="B10" s="16" t="str">
        <v>Jan Frode Håland</v>
      </c>
      <c r="C10" s="16" t="str">
        <v>Taxi Sport</v>
      </c>
      <c r="D10" s="15">
        <v>121</v>
      </c>
      <c r="E10" s="15">
        <v>169</v>
      </c>
      <c r="F10" s="15">
        <v>152</v>
      </c>
      <c r="G10" s="15">
        <v>185</v>
      </c>
      <c r="H10" s="15">
        <v>192</v>
      </c>
      <c r="I10" s="15">
        <v>176</v>
      </c>
      <c r="J10" s="15">
        <v>995</v>
      </c>
      <c r="K10" s="17">
        <v>165.83333333333334</v>
      </c>
      <c r="L10" s="15">
        <v>175.9</v>
      </c>
      <c r="M10" s="15">
        <v>20</v>
      </c>
      <c r="N10" s="15">
        <v>1115</v>
      </c>
    </row>
    <row r="11" spans="1:14" x14ac:dyDescent="0.25">
      <c r="A11" s="15">
        <v>7</v>
      </c>
      <c r="B11" s="16" t="str">
        <v>Mark Soddano</v>
      </c>
      <c r="C11" s="16" t="str">
        <v>Taxi Sport</v>
      </c>
      <c r="D11" s="15">
        <v>152</v>
      </c>
      <c r="E11" s="15">
        <v>168</v>
      </c>
      <c r="F11" s="15">
        <v>181</v>
      </c>
      <c r="G11" s="15">
        <v>161</v>
      </c>
      <c r="H11" s="15">
        <v>166</v>
      </c>
      <c r="I11" s="15">
        <v>223</v>
      </c>
      <c r="J11" s="15">
        <v>1051</v>
      </c>
      <c r="K11" s="17">
        <v>175.16666666666666</v>
      </c>
      <c r="L11" s="15">
        <v>194.4</v>
      </c>
      <c r="M11" s="15">
        <v>8</v>
      </c>
      <c r="N11" s="15">
        <v>1099</v>
      </c>
    </row>
    <row r="12" spans="1:14" x14ac:dyDescent="0.25">
      <c r="A12" s="15">
        <v>8</v>
      </c>
      <c r="B12" s="16" t="str">
        <v>Remy Jakobsen Jansen</v>
      </c>
      <c r="C12" s="16" t="str">
        <v>Taxi Sport</v>
      </c>
      <c r="D12" s="15">
        <v>158</v>
      </c>
      <c r="E12" s="15">
        <v>199</v>
      </c>
      <c r="F12" s="15">
        <v>137</v>
      </c>
      <c r="G12" s="15">
        <v>152</v>
      </c>
      <c r="H12" s="15">
        <v>177</v>
      </c>
      <c r="I12" s="15">
        <v>160</v>
      </c>
      <c r="J12" s="15">
        <v>983</v>
      </c>
      <c r="K12" s="17">
        <v>163.83333333333334</v>
      </c>
      <c r="L12" s="15">
        <v>188.1</v>
      </c>
      <c r="M12" s="15">
        <v>12</v>
      </c>
      <c r="N12" s="15">
        <v>1055</v>
      </c>
    </row>
    <row r="13" spans="1:14" x14ac:dyDescent="0.25">
      <c r="A13" s="15">
        <v>9</v>
      </c>
      <c r="B13" s="16" t="str">
        <v>Terje Sivertsen</v>
      </c>
      <c r="C13" s="16" t="str">
        <v>Caverion</v>
      </c>
      <c r="D13" s="15">
        <v>171</v>
      </c>
      <c r="E13" s="15">
        <v>127</v>
      </c>
      <c r="F13" s="15">
        <v>171</v>
      </c>
      <c r="G13" s="15">
        <v>175</v>
      </c>
      <c r="H13" s="15">
        <v>146</v>
      </c>
      <c r="I13" s="15">
        <v>135</v>
      </c>
      <c r="J13" s="15">
        <v>925</v>
      </c>
      <c r="K13" s="17">
        <v>154.16666666666666</v>
      </c>
      <c r="L13" s="15">
        <v>178.8</v>
      </c>
      <c r="M13" s="15">
        <v>18</v>
      </c>
      <c r="N13" s="15">
        <v>1033</v>
      </c>
    </row>
    <row r="14" spans="1:14" hidden="1" x14ac:dyDescent="0.25">
      <c r="A14" s="15">
        <v>10</v>
      </c>
      <c r="B14" s="16">
        <v>0</v>
      </c>
      <c r="C14" s="16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7">
        <v>0</v>
      </c>
      <c r="L14" s="15">
        <v>0</v>
      </c>
      <c r="M14" s="15">
        <v>0</v>
      </c>
      <c r="N14" s="15">
        <v>0</v>
      </c>
    </row>
    <row r="15" spans="1:14" hidden="1" x14ac:dyDescent="0.25">
      <c r="A15" s="15">
        <v>11</v>
      </c>
      <c r="B15" s="16">
        <v>0</v>
      </c>
      <c r="C15" s="16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7">
        <v>0</v>
      </c>
      <c r="L15" s="15">
        <v>0</v>
      </c>
      <c r="M15" s="15">
        <v>0</v>
      </c>
      <c r="N15" s="15">
        <v>0</v>
      </c>
    </row>
    <row r="16" spans="1:14" hidden="1" x14ac:dyDescent="0.25">
      <c r="A16" s="15">
        <v>12</v>
      </c>
      <c r="B16" s="16">
        <v>0</v>
      </c>
      <c r="C16" s="16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7">
        <v>0</v>
      </c>
      <c r="L16" s="15">
        <v>0</v>
      </c>
      <c r="M16" s="15">
        <v>0</v>
      </c>
      <c r="N16" s="15">
        <v>0</v>
      </c>
    </row>
    <row r="17" spans="1:14" hidden="1" x14ac:dyDescent="0.25">
      <c r="A17" s="15">
        <v>13</v>
      </c>
      <c r="B17" s="16">
        <v>0</v>
      </c>
      <c r="C17" s="16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7">
        <v>0</v>
      </c>
      <c r="L17" s="15">
        <v>0</v>
      </c>
      <c r="M17" s="15">
        <v>0</v>
      </c>
      <c r="N17" s="15">
        <v>0</v>
      </c>
    </row>
    <row r="18" spans="1:14" hidden="1" x14ac:dyDescent="0.25">
      <c r="A18" s="15">
        <v>14</v>
      </c>
      <c r="B18" s="16">
        <v>0</v>
      </c>
      <c r="C18" s="16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7">
        <v>0</v>
      </c>
      <c r="L18" s="15">
        <v>0</v>
      </c>
      <c r="M18" s="15">
        <v>0</v>
      </c>
      <c r="N18" s="15">
        <v>0</v>
      </c>
    </row>
    <row r="19" spans="1:14" hidden="1" x14ac:dyDescent="0.25">
      <c r="A19" s="15">
        <v>15</v>
      </c>
      <c r="B19" s="16">
        <v>0</v>
      </c>
      <c r="C19" s="16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7">
        <v>0</v>
      </c>
      <c r="L19" s="15">
        <v>0</v>
      </c>
      <c r="M19" s="15">
        <v>0</v>
      </c>
      <c r="N19" s="15">
        <v>0</v>
      </c>
    </row>
    <row r="20" spans="1:14" hidden="1" x14ac:dyDescent="0.25">
      <c r="A20" s="15">
        <v>16</v>
      </c>
      <c r="B20" s="16">
        <v>0</v>
      </c>
      <c r="C20" s="16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7">
        <v>0</v>
      </c>
      <c r="L20" s="15">
        <v>0</v>
      </c>
      <c r="M20" s="15">
        <v>0</v>
      </c>
      <c r="N20" s="15">
        <v>0</v>
      </c>
    </row>
    <row r="21" spans="1:14" hidden="1" x14ac:dyDescent="0.25">
      <c r="A21" s="15">
        <v>17</v>
      </c>
      <c r="B21" s="16">
        <v>0</v>
      </c>
      <c r="C21" s="16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7">
        <v>0</v>
      </c>
      <c r="L21" s="15">
        <v>0</v>
      </c>
      <c r="M21" s="15">
        <v>0</v>
      </c>
      <c r="N21" s="15">
        <v>0</v>
      </c>
    </row>
    <row r="22" spans="1:14" hidden="1" x14ac:dyDescent="0.25">
      <c r="A22" s="15">
        <v>18</v>
      </c>
      <c r="B22" s="16">
        <v>0</v>
      </c>
      <c r="C22" s="16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7">
        <v>0</v>
      </c>
      <c r="L22" s="15">
        <v>0</v>
      </c>
      <c r="M22" s="15">
        <v>0</v>
      </c>
      <c r="N22" s="15">
        <v>0</v>
      </c>
    </row>
    <row r="23" spans="1:14" hidden="1" x14ac:dyDescent="0.25">
      <c r="A23" s="15">
        <v>19</v>
      </c>
      <c r="B23" s="16">
        <v>0</v>
      </c>
      <c r="C23" s="16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7">
        <v>0</v>
      </c>
      <c r="L23" s="15">
        <v>0</v>
      </c>
      <c r="M23" s="15">
        <v>0</v>
      </c>
      <c r="N23" s="15">
        <v>0</v>
      </c>
    </row>
    <row r="24" spans="1:14" hidden="1" x14ac:dyDescent="0.25">
      <c r="A24" s="15">
        <v>20</v>
      </c>
      <c r="B24" s="16">
        <v>0</v>
      </c>
      <c r="C24" s="16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7">
        <v>0</v>
      </c>
      <c r="L24" s="15">
        <v>0</v>
      </c>
      <c r="M24" s="15">
        <v>0</v>
      </c>
      <c r="N24" s="15">
        <v>0</v>
      </c>
    </row>
    <row r="25" spans="1:14" x14ac:dyDescent="0.25">
      <c r="D25" s="1"/>
      <c r="E25" s="1"/>
      <c r="F25" s="1"/>
      <c r="G25" s="1"/>
      <c r="H25" s="1"/>
      <c r="I25" s="1"/>
      <c r="J25" s="1"/>
      <c r="K25" s="1"/>
    </row>
    <row r="26" spans="1:14" x14ac:dyDescent="0.25">
      <c r="D26" s="1"/>
      <c r="E26" s="1"/>
      <c r="F26" s="1"/>
      <c r="G26" s="1"/>
      <c r="H26" s="1"/>
      <c r="I26" s="1"/>
      <c r="J26" s="1"/>
      <c r="K26" s="1"/>
    </row>
    <row r="27" spans="1:14" x14ac:dyDescent="0.25">
      <c r="A27" t="s">
        <v>9</v>
      </c>
      <c r="D27" s="1"/>
      <c r="E27" s="1"/>
      <c r="F27" s="1"/>
      <c r="G27" s="1"/>
      <c r="H27" s="1"/>
      <c r="I27" s="1"/>
      <c r="J27" s="1"/>
      <c r="K27" s="1"/>
    </row>
    <row r="28" spans="1:14" x14ac:dyDescent="0.25">
      <c r="A28" s="5" t="s">
        <v>10</v>
      </c>
      <c r="B28" s="5" t="s">
        <v>0</v>
      </c>
      <c r="C28" s="5" t="s">
        <v>1</v>
      </c>
      <c r="D28" s="6" t="s">
        <v>2</v>
      </c>
      <c r="E28" s="6" t="s">
        <v>3</v>
      </c>
      <c r="F28" s="6" t="s">
        <v>4</v>
      </c>
      <c r="G28" s="6" t="s">
        <v>5</v>
      </c>
      <c r="H28" s="6" t="s">
        <v>13</v>
      </c>
      <c r="I28" s="6" t="s">
        <v>14</v>
      </c>
      <c r="J28" s="6" t="s">
        <v>7</v>
      </c>
      <c r="K28" s="6" t="s">
        <v>6</v>
      </c>
      <c r="L28" s="7" t="s">
        <v>15</v>
      </c>
      <c r="M28" s="6" t="s">
        <v>16</v>
      </c>
      <c r="N28" s="6" t="s">
        <v>17</v>
      </c>
    </row>
    <row r="29" spans="1:14" x14ac:dyDescent="0.25">
      <c r="A29" s="15">
        <v>1</v>
      </c>
      <c r="B29" s="16" t="str" cm="1">
        <f t="array" ref="B29:N48">_xlfn.SORTBY('SPILLERE HANDICAP OG SCORE HER'!B29:N48,'SPILLERE HANDICAP OG SCORE HER'!N29:N48,-1)</f>
        <v>Hege Nilsen</v>
      </c>
      <c r="C29" s="16" t="str">
        <v>Tide</v>
      </c>
      <c r="D29" s="15">
        <v>143</v>
      </c>
      <c r="E29" s="15">
        <v>164</v>
      </c>
      <c r="F29" s="15">
        <v>136</v>
      </c>
      <c r="G29" s="15">
        <v>156</v>
      </c>
      <c r="H29" s="15">
        <v>120</v>
      </c>
      <c r="I29" s="15">
        <v>166</v>
      </c>
      <c r="J29" s="15">
        <v>885</v>
      </c>
      <c r="K29" s="17">
        <v>147.5</v>
      </c>
      <c r="L29" s="15">
        <v>141.4</v>
      </c>
      <c r="M29" s="15">
        <v>45</v>
      </c>
      <c r="N29" s="15">
        <v>1155</v>
      </c>
    </row>
    <row r="30" spans="1:14" x14ac:dyDescent="0.25">
      <c r="A30" s="15">
        <v>1</v>
      </c>
      <c r="B30" s="16" t="str">
        <v>Bodhild Engebretsen</v>
      </c>
      <c r="C30" s="16" t="str">
        <v>Taxi Sport</v>
      </c>
      <c r="D30" s="15">
        <v>202</v>
      </c>
      <c r="E30" s="15">
        <v>161</v>
      </c>
      <c r="F30" s="15">
        <v>191</v>
      </c>
      <c r="G30" s="15">
        <v>181</v>
      </c>
      <c r="H30" s="15">
        <v>175</v>
      </c>
      <c r="I30" s="15">
        <v>149</v>
      </c>
      <c r="J30" s="15">
        <v>1059</v>
      </c>
      <c r="K30" s="17">
        <v>176.5</v>
      </c>
      <c r="L30" s="15">
        <v>182.4</v>
      </c>
      <c r="M30" s="15">
        <v>16</v>
      </c>
      <c r="N30" s="15">
        <v>1155</v>
      </c>
    </row>
    <row r="31" spans="1:14" x14ac:dyDescent="0.25">
      <c r="A31" s="15">
        <v>3</v>
      </c>
      <c r="B31" s="16" t="str">
        <v>Kjersti Rognli</v>
      </c>
      <c r="C31" s="16" t="str">
        <v>Taxi Sport</v>
      </c>
      <c r="D31" s="15">
        <v>127</v>
      </c>
      <c r="E31" s="15">
        <v>88</v>
      </c>
      <c r="F31" s="15">
        <v>101</v>
      </c>
      <c r="G31" s="15">
        <v>112</v>
      </c>
      <c r="H31" s="15">
        <v>94</v>
      </c>
      <c r="I31" s="15">
        <v>120</v>
      </c>
      <c r="J31" s="15">
        <v>642</v>
      </c>
      <c r="K31" s="17">
        <v>107</v>
      </c>
      <c r="L31" s="15">
        <v>1</v>
      </c>
      <c r="M31" s="15">
        <v>45</v>
      </c>
      <c r="N31" s="15">
        <v>912</v>
      </c>
    </row>
    <row r="32" spans="1:14" x14ac:dyDescent="0.25">
      <c r="A32" s="15">
        <v>4</v>
      </c>
      <c r="B32" s="16" t="str">
        <v>Bianca Førde</v>
      </c>
      <c r="C32" s="16" t="str">
        <v>Taxi Sport</v>
      </c>
      <c r="D32" s="15">
        <v>85</v>
      </c>
      <c r="E32" s="15">
        <v>68</v>
      </c>
      <c r="F32" s="15">
        <v>100</v>
      </c>
      <c r="G32" s="15">
        <v>95</v>
      </c>
      <c r="H32" s="15">
        <v>86</v>
      </c>
      <c r="I32" s="15">
        <v>99</v>
      </c>
      <c r="J32" s="15">
        <v>533</v>
      </c>
      <c r="K32" s="17">
        <v>88.833333333333329</v>
      </c>
      <c r="L32" s="15">
        <v>1</v>
      </c>
      <c r="M32" s="15">
        <v>45</v>
      </c>
      <c r="N32" s="15">
        <v>803</v>
      </c>
    </row>
    <row r="33" spans="1:14" x14ac:dyDescent="0.25">
      <c r="A33" s="15">
        <v>5</v>
      </c>
      <c r="B33" s="16" t="str">
        <v>Anne Therese Amundsen</v>
      </c>
      <c r="C33" s="16" t="str">
        <v>Taxi Sport</v>
      </c>
      <c r="D33" s="15">
        <v>73</v>
      </c>
      <c r="E33" s="15">
        <v>64</v>
      </c>
      <c r="F33" s="15">
        <v>81</v>
      </c>
      <c r="G33" s="15">
        <v>69</v>
      </c>
      <c r="H33" s="15">
        <v>95</v>
      </c>
      <c r="I33" s="15">
        <v>65</v>
      </c>
      <c r="J33" s="15">
        <v>447</v>
      </c>
      <c r="K33" s="17">
        <v>74.5</v>
      </c>
      <c r="L33" s="15">
        <v>1</v>
      </c>
      <c r="M33" s="15">
        <v>45</v>
      </c>
      <c r="N33" s="15">
        <v>717</v>
      </c>
    </row>
    <row r="34" spans="1:14" hidden="1" x14ac:dyDescent="0.25">
      <c r="A34" s="15">
        <v>6</v>
      </c>
      <c r="B34" s="16">
        <v>0</v>
      </c>
      <c r="C34" s="16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7">
        <v>0</v>
      </c>
      <c r="L34" s="15">
        <v>0</v>
      </c>
      <c r="M34" s="15">
        <v>0</v>
      </c>
      <c r="N34" s="15">
        <v>0</v>
      </c>
    </row>
    <row r="35" spans="1:14" hidden="1" x14ac:dyDescent="0.25">
      <c r="A35" s="15">
        <v>7</v>
      </c>
      <c r="B35" s="16">
        <v>0</v>
      </c>
      <c r="C35" s="16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7">
        <v>0</v>
      </c>
      <c r="L35" s="15">
        <v>0</v>
      </c>
      <c r="M35" s="15">
        <v>0</v>
      </c>
      <c r="N35" s="15">
        <v>0</v>
      </c>
    </row>
    <row r="36" spans="1:14" hidden="1" x14ac:dyDescent="0.25">
      <c r="A36" s="15">
        <v>8</v>
      </c>
      <c r="B36" s="16">
        <v>0</v>
      </c>
      <c r="C36" s="16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7">
        <v>0</v>
      </c>
      <c r="L36" s="15">
        <v>0</v>
      </c>
      <c r="M36" s="15">
        <v>0</v>
      </c>
      <c r="N36" s="15">
        <v>0</v>
      </c>
    </row>
    <row r="37" spans="1:14" hidden="1" x14ac:dyDescent="0.25">
      <c r="A37" s="15">
        <v>9</v>
      </c>
      <c r="B37" s="16">
        <v>0</v>
      </c>
      <c r="C37" s="16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7">
        <v>0</v>
      </c>
      <c r="L37" s="15">
        <v>0</v>
      </c>
      <c r="M37" s="15">
        <v>0</v>
      </c>
      <c r="N37" s="15">
        <v>0</v>
      </c>
    </row>
    <row r="38" spans="1:14" hidden="1" x14ac:dyDescent="0.25">
      <c r="A38" s="15">
        <v>10</v>
      </c>
      <c r="B38" s="16">
        <v>0</v>
      </c>
      <c r="C38" s="16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7">
        <v>0</v>
      </c>
      <c r="L38" s="15">
        <v>0</v>
      </c>
      <c r="M38" s="15">
        <v>0</v>
      </c>
      <c r="N38" s="15">
        <v>0</v>
      </c>
    </row>
    <row r="39" spans="1:14" hidden="1" x14ac:dyDescent="0.25">
      <c r="A39" s="15">
        <v>11</v>
      </c>
      <c r="B39" s="16">
        <v>0</v>
      </c>
      <c r="C39" s="16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7">
        <v>0</v>
      </c>
      <c r="L39" s="15">
        <v>0</v>
      </c>
      <c r="M39" s="15">
        <v>0</v>
      </c>
      <c r="N39" s="15">
        <v>0</v>
      </c>
    </row>
    <row r="40" spans="1:14" hidden="1" x14ac:dyDescent="0.25">
      <c r="A40" s="15">
        <v>12</v>
      </c>
      <c r="B40" s="16">
        <v>0</v>
      </c>
      <c r="C40" s="16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7">
        <v>0</v>
      </c>
      <c r="L40" s="15">
        <v>0</v>
      </c>
      <c r="M40" s="15">
        <v>0</v>
      </c>
      <c r="N40" s="15">
        <v>0</v>
      </c>
    </row>
    <row r="41" spans="1:14" hidden="1" x14ac:dyDescent="0.25">
      <c r="A41" s="15">
        <v>13</v>
      </c>
      <c r="B41" s="16">
        <v>0</v>
      </c>
      <c r="C41" s="16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7">
        <v>0</v>
      </c>
      <c r="L41" s="15">
        <v>0</v>
      </c>
      <c r="M41" s="15">
        <v>0</v>
      </c>
      <c r="N41" s="15">
        <v>0</v>
      </c>
    </row>
    <row r="42" spans="1:14" hidden="1" x14ac:dyDescent="0.25">
      <c r="A42" s="15">
        <v>14</v>
      </c>
      <c r="B42" s="16">
        <v>0</v>
      </c>
      <c r="C42" s="16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7">
        <v>0</v>
      </c>
      <c r="L42" s="15">
        <v>0</v>
      </c>
      <c r="M42" s="15">
        <v>0</v>
      </c>
      <c r="N42" s="15">
        <v>0</v>
      </c>
    </row>
    <row r="43" spans="1:14" hidden="1" x14ac:dyDescent="0.25">
      <c r="A43" s="15">
        <v>15</v>
      </c>
      <c r="B43" s="16">
        <v>0</v>
      </c>
      <c r="C43" s="16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7">
        <v>0</v>
      </c>
      <c r="L43" s="15">
        <v>0</v>
      </c>
      <c r="M43" s="15">
        <v>0</v>
      </c>
      <c r="N43" s="15">
        <v>0</v>
      </c>
    </row>
    <row r="44" spans="1:14" hidden="1" x14ac:dyDescent="0.25">
      <c r="A44" s="15">
        <v>16</v>
      </c>
      <c r="B44" s="16">
        <v>0</v>
      </c>
      <c r="C44" s="16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7">
        <v>0</v>
      </c>
      <c r="L44" s="15">
        <v>0</v>
      </c>
      <c r="M44" s="15">
        <v>0</v>
      </c>
      <c r="N44" s="15">
        <v>0</v>
      </c>
    </row>
    <row r="45" spans="1:14" hidden="1" x14ac:dyDescent="0.25">
      <c r="A45" s="15">
        <v>17</v>
      </c>
      <c r="B45" s="16">
        <v>0</v>
      </c>
      <c r="C45" s="16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7">
        <v>0</v>
      </c>
      <c r="L45" s="15">
        <v>0</v>
      </c>
      <c r="M45" s="15">
        <v>0</v>
      </c>
      <c r="N45" s="15">
        <v>0</v>
      </c>
    </row>
    <row r="46" spans="1:14" hidden="1" x14ac:dyDescent="0.25">
      <c r="A46" s="15">
        <v>18</v>
      </c>
      <c r="B46" s="16">
        <v>0</v>
      </c>
      <c r="C46" s="16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7">
        <v>0</v>
      </c>
      <c r="L46" s="15">
        <v>0</v>
      </c>
      <c r="M46" s="15">
        <v>0</v>
      </c>
      <c r="N46" s="15">
        <v>0</v>
      </c>
    </row>
    <row r="47" spans="1:14" hidden="1" x14ac:dyDescent="0.25">
      <c r="A47" s="15">
        <v>19</v>
      </c>
      <c r="B47" s="16">
        <v>0</v>
      </c>
      <c r="C47" s="16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7">
        <v>0</v>
      </c>
      <c r="L47" s="15">
        <v>0</v>
      </c>
      <c r="M47" s="15">
        <v>0</v>
      </c>
      <c r="N47" s="15">
        <v>0</v>
      </c>
    </row>
    <row r="48" spans="1:14" hidden="1" x14ac:dyDescent="0.25">
      <c r="A48" s="15">
        <v>20</v>
      </c>
      <c r="B48" s="16">
        <v>0</v>
      </c>
      <c r="C48" s="16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7">
        <v>0</v>
      </c>
      <c r="L48" s="15">
        <v>0</v>
      </c>
      <c r="M48" s="15">
        <v>0</v>
      </c>
      <c r="N48" s="15">
        <v>0</v>
      </c>
    </row>
  </sheetData>
  <conditionalFormatting sqref="D5:I26 D29:I48">
    <cfRule type="cellIs" dxfId="1" priority="1" operator="greaterThan">
      <formula>199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EA11E-AFE0-4EF2-A0F8-B44B0A8922D5}">
  <dimension ref="A1:K48"/>
  <sheetViews>
    <sheetView tabSelected="1" zoomScaleNormal="100" workbookViewId="0">
      <selection activeCell="C53" sqref="C53"/>
    </sheetView>
  </sheetViews>
  <sheetFormatPr baseColWidth="10" defaultColWidth="11.42578125" defaultRowHeight="15" x14ac:dyDescent="0.25"/>
  <cols>
    <col min="1" max="1" width="6" customWidth="1"/>
    <col min="2" max="2" width="34.5703125" customWidth="1"/>
    <col min="3" max="3" width="23.140625" customWidth="1"/>
    <col min="4" max="9" width="11.42578125" style="1"/>
    <col min="10" max="10" width="11.42578125" style="1" customWidth="1"/>
    <col min="11" max="11" width="11.42578125" style="1"/>
  </cols>
  <sheetData>
    <row r="1" spans="1:11" x14ac:dyDescent="0.25">
      <c r="A1" t="s">
        <v>23</v>
      </c>
    </row>
    <row r="2" spans="1:11" x14ac:dyDescent="0.25">
      <c r="A2" s="8" t="s">
        <v>12</v>
      </c>
    </row>
    <row r="3" spans="1:11" x14ac:dyDescent="0.25">
      <c r="A3" t="s">
        <v>8</v>
      </c>
    </row>
    <row r="4" spans="1:11" x14ac:dyDescent="0.25">
      <c r="A4" s="5" t="s">
        <v>10</v>
      </c>
      <c r="B4" s="5" t="s">
        <v>0</v>
      </c>
      <c r="C4" s="5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13</v>
      </c>
      <c r="I4" s="6" t="s">
        <v>14</v>
      </c>
      <c r="J4" s="6" t="s">
        <v>7</v>
      </c>
      <c r="K4" s="6" t="s">
        <v>6</v>
      </c>
    </row>
    <row r="5" spans="1:11" ht="14.25" customHeight="1" x14ac:dyDescent="0.25">
      <c r="A5" s="15">
        <v>1</v>
      </c>
      <c r="B5" s="16" t="str" cm="1">
        <f t="array" ref="B5:K24">_xlfn.SORTBY('SPILLERE HANDICAP OG SCORE HER'!B5:K24,'SPILLERE HANDICAP OG SCORE HER'!K5:K24,-1)</f>
        <v>Egil Bergo</v>
      </c>
      <c r="C5" s="16" t="str">
        <v>Equinor</v>
      </c>
      <c r="D5" s="15">
        <v>175</v>
      </c>
      <c r="E5" s="15">
        <v>222</v>
      </c>
      <c r="F5" s="15">
        <v>164</v>
      </c>
      <c r="G5" s="15">
        <v>146</v>
      </c>
      <c r="H5" s="15">
        <v>184</v>
      </c>
      <c r="I5" s="15">
        <v>184</v>
      </c>
      <c r="J5" s="15">
        <v>1075</v>
      </c>
      <c r="K5" s="17">
        <v>179.16666666666666</v>
      </c>
    </row>
    <row r="6" spans="1:11" x14ac:dyDescent="0.25">
      <c r="A6" s="15">
        <v>2</v>
      </c>
      <c r="B6" s="16" t="str">
        <v>Tore Jansen</v>
      </c>
      <c r="C6" s="16" t="str">
        <v>Taxi Sport</v>
      </c>
      <c r="D6" s="15">
        <v>189</v>
      </c>
      <c r="E6" s="15">
        <v>189</v>
      </c>
      <c r="F6" s="15">
        <v>167</v>
      </c>
      <c r="G6" s="15">
        <v>168</v>
      </c>
      <c r="H6" s="15">
        <v>174</v>
      </c>
      <c r="I6" s="15">
        <v>180</v>
      </c>
      <c r="J6" s="15">
        <v>1067</v>
      </c>
      <c r="K6" s="17">
        <v>177.83333333333334</v>
      </c>
    </row>
    <row r="7" spans="1:11" x14ac:dyDescent="0.25">
      <c r="A7" s="15">
        <v>3</v>
      </c>
      <c r="B7" s="16" t="str">
        <v>Bengt Gerry Røe</v>
      </c>
      <c r="C7" s="16" t="str">
        <v>Taxi Sport</v>
      </c>
      <c r="D7" s="15">
        <v>160</v>
      </c>
      <c r="E7" s="15">
        <v>184</v>
      </c>
      <c r="F7" s="15">
        <v>132</v>
      </c>
      <c r="G7" s="15">
        <v>210</v>
      </c>
      <c r="H7" s="15">
        <v>181</v>
      </c>
      <c r="I7" s="15">
        <v>198</v>
      </c>
      <c r="J7" s="15">
        <v>1065</v>
      </c>
      <c r="K7" s="17">
        <v>177.5</v>
      </c>
    </row>
    <row r="8" spans="1:11" x14ac:dyDescent="0.25">
      <c r="A8" s="15">
        <v>4</v>
      </c>
      <c r="B8" s="16" t="str">
        <v>Ove Lyngved</v>
      </c>
      <c r="C8" s="16" t="str">
        <v>Taxi Sport</v>
      </c>
      <c r="D8" s="15">
        <v>164</v>
      </c>
      <c r="E8" s="15">
        <v>167</v>
      </c>
      <c r="F8" s="15">
        <v>151</v>
      </c>
      <c r="G8" s="15">
        <v>162</v>
      </c>
      <c r="H8" s="15">
        <v>215</v>
      </c>
      <c r="I8" s="15">
        <v>203</v>
      </c>
      <c r="J8" s="15">
        <v>1062</v>
      </c>
      <c r="K8" s="17">
        <v>177</v>
      </c>
    </row>
    <row r="9" spans="1:11" x14ac:dyDescent="0.25">
      <c r="A9" s="15">
        <v>5</v>
      </c>
      <c r="B9" s="16" t="str">
        <v>Mark Soddano</v>
      </c>
      <c r="C9" s="16" t="str">
        <v>Taxi Sport</v>
      </c>
      <c r="D9" s="15">
        <v>152</v>
      </c>
      <c r="E9" s="15">
        <v>168</v>
      </c>
      <c r="F9" s="15">
        <v>181</v>
      </c>
      <c r="G9" s="15">
        <v>161</v>
      </c>
      <c r="H9" s="15">
        <v>166</v>
      </c>
      <c r="I9" s="15">
        <v>223</v>
      </c>
      <c r="J9" s="15">
        <v>1051</v>
      </c>
      <c r="K9" s="17">
        <v>175.16666666666666</v>
      </c>
    </row>
    <row r="10" spans="1:11" x14ac:dyDescent="0.25">
      <c r="A10" s="15">
        <v>6</v>
      </c>
      <c r="B10" s="16" t="str">
        <v>Oddmund Hodnekvam</v>
      </c>
      <c r="C10" s="16" t="str">
        <v>Posten</v>
      </c>
      <c r="D10" s="15">
        <v>161</v>
      </c>
      <c r="E10" s="15">
        <v>199</v>
      </c>
      <c r="F10" s="15">
        <v>211</v>
      </c>
      <c r="G10" s="15">
        <v>144</v>
      </c>
      <c r="H10" s="15">
        <v>155</v>
      </c>
      <c r="I10" s="15">
        <v>175</v>
      </c>
      <c r="J10" s="15">
        <v>1045</v>
      </c>
      <c r="K10" s="17">
        <v>174.16666666666666</v>
      </c>
    </row>
    <row r="11" spans="1:11" x14ac:dyDescent="0.25">
      <c r="A11" s="15">
        <v>7</v>
      </c>
      <c r="B11" s="16" t="str">
        <v>Jan Frode Håland</v>
      </c>
      <c r="C11" s="16" t="str">
        <v>Taxi Sport</v>
      </c>
      <c r="D11" s="15">
        <v>121</v>
      </c>
      <c r="E11" s="15">
        <v>169</v>
      </c>
      <c r="F11" s="15">
        <v>152</v>
      </c>
      <c r="G11" s="15">
        <v>185</v>
      </c>
      <c r="H11" s="15">
        <v>192</v>
      </c>
      <c r="I11" s="15">
        <v>176</v>
      </c>
      <c r="J11" s="15">
        <v>995</v>
      </c>
      <c r="K11" s="17">
        <v>165.83333333333334</v>
      </c>
    </row>
    <row r="12" spans="1:11" x14ac:dyDescent="0.25">
      <c r="A12" s="15">
        <v>8</v>
      </c>
      <c r="B12" s="16" t="str">
        <v>Remy Jakobsen Jansen</v>
      </c>
      <c r="C12" s="16" t="str">
        <v>Taxi Sport</v>
      </c>
      <c r="D12" s="15">
        <v>158</v>
      </c>
      <c r="E12" s="15">
        <v>199</v>
      </c>
      <c r="F12" s="15">
        <v>137</v>
      </c>
      <c r="G12" s="15">
        <v>152</v>
      </c>
      <c r="H12" s="15">
        <v>177</v>
      </c>
      <c r="I12" s="15">
        <v>160</v>
      </c>
      <c r="J12" s="15">
        <v>983</v>
      </c>
      <c r="K12" s="17">
        <v>163.83333333333334</v>
      </c>
    </row>
    <row r="13" spans="1:11" x14ac:dyDescent="0.25">
      <c r="A13" s="15">
        <v>9</v>
      </c>
      <c r="B13" s="16" t="str">
        <v>Terje Sivertsen</v>
      </c>
      <c r="C13" s="16" t="str">
        <v>Caverion</v>
      </c>
      <c r="D13" s="15">
        <v>171</v>
      </c>
      <c r="E13" s="15">
        <v>127</v>
      </c>
      <c r="F13" s="15">
        <v>171</v>
      </c>
      <c r="G13" s="15">
        <v>175</v>
      </c>
      <c r="H13" s="15">
        <v>146</v>
      </c>
      <c r="I13" s="15">
        <v>135</v>
      </c>
      <c r="J13" s="15">
        <v>925</v>
      </c>
      <c r="K13" s="17">
        <v>154.16666666666666</v>
      </c>
    </row>
    <row r="14" spans="1:11" hidden="1" x14ac:dyDescent="0.25">
      <c r="A14" s="15">
        <v>10</v>
      </c>
      <c r="B14" s="16">
        <v>0</v>
      </c>
      <c r="C14" s="16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7">
        <v>0</v>
      </c>
    </row>
    <row r="15" spans="1:11" hidden="1" x14ac:dyDescent="0.25">
      <c r="A15" s="15">
        <v>11</v>
      </c>
      <c r="B15" s="16">
        <v>0</v>
      </c>
      <c r="C15" s="16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7">
        <v>0</v>
      </c>
    </row>
    <row r="16" spans="1:11" hidden="1" x14ac:dyDescent="0.25">
      <c r="A16" s="15">
        <v>12</v>
      </c>
      <c r="B16" s="16">
        <v>0</v>
      </c>
      <c r="C16" s="16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7">
        <v>0</v>
      </c>
    </row>
    <row r="17" spans="1:11" hidden="1" x14ac:dyDescent="0.25">
      <c r="A17" s="15">
        <v>13</v>
      </c>
      <c r="B17" s="16">
        <v>0</v>
      </c>
      <c r="C17" s="16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7">
        <v>0</v>
      </c>
    </row>
    <row r="18" spans="1:11" hidden="1" x14ac:dyDescent="0.25">
      <c r="A18" s="15">
        <v>14</v>
      </c>
      <c r="B18" s="16">
        <v>0</v>
      </c>
      <c r="C18" s="16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7">
        <v>0</v>
      </c>
    </row>
    <row r="19" spans="1:11" hidden="1" x14ac:dyDescent="0.25">
      <c r="A19" s="15">
        <v>15</v>
      </c>
      <c r="B19" s="16">
        <v>0</v>
      </c>
      <c r="C19" s="16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7">
        <v>0</v>
      </c>
    </row>
    <row r="20" spans="1:11" hidden="1" x14ac:dyDescent="0.25">
      <c r="A20" s="15">
        <v>16</v>
      </c>
      <c r="B20" s="16">
        <v>0</v>
      </c>
      <c r="C20" s="16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7">
        <v>0</v>
      </c>
    </row>
    <row r="21" spans="1:11" hidden="1" x14ac:dyDescent="0.25">
      <c r="A21" s="15">
        <v>17</v>
      </c>
      <c r="B21" s="16">
        <v>0</v>
      </c>
      <c r="C21" s="16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7">
        <v>0</v>
      </c>
    </row>
    <row r="22" spans="1:11" hidden="1" x14ac:dyDescent="0.25">
      <c r="A22" s="15">
        <v>18</v>
      </c>
      <c r="B22" s="16">
        <v>0</v>
      </c>
      <c r="C22" s="16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7">
        <v>0</v>
      </c>
    </row>
    <row r="23" spans="1:11" hidden="1" x14ac:dyDescent="0.25">
      <c r="A23" s="15">
        <v>19</v>
      </c>
      <c r="B23" s="16">
        <v>0</v>
      </c>
      <c r="C23" s="16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7">
        <v>0</v>
      </c>
    </row>
    <row r="24" spans="1:11" hidden="1" x14ac:dyDescent="0.25">
      <c r="A24" s="15">
        <v>20</v>
      </c>
      <c r="B24" s="16">
        <v>0</v>
      </c>
      <c r="C24" s="16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7">
        <v>0</v>
      </c>
    </row>
    <row r="27" spans="1:11" x14ac:dyDescent="0.25">
      <c r="A27" t="s">
        <v>9</v>
      </c>
    </row>
    <row r="28" spans="1:11" x14ac:dyDescent="0.25">
      <c r="A28" s="5" t="s">
        <v>10</v>
      </c>
      <c r="B28" s="5" t="s">
        <v>0</v>
      </c>
      <c r="C28" s="5" t="s">
        <v>1</v>
      </c>
      <c r="D28" s="6" t="s">
        <v>2</v>
      </c>
      <c r="E28" s="6" t="s">
        <v>3</v>
      </c>
      <c r="F28" s="6" t="s">
        <v>4</v>
      </c>
      <c r="G28" s="6" t="s">
        <v>5</v>
      </c>
      <c r="H28" s="6" t="s">
        <v>13</v>
      </c>
      <c r="I28" s="6" t="s">
        <v>14</v>
      </c>
      <c r="J28" s="6" t="s">
        <v>7</v>
      </c>
      <c r="K28" s="6" t="s">
        <v>6</v>
      </c>
    </row>
    <row r="29" spans="1:11" x14ac:dyDescent="0.25">
      <c r="A29" s="15">
        <v>1</v>
      </c>
      <c r="B29" s="16" t="str" cm="1">
        <f t="array" ref="B29:K48">_xlfn.SORTBY('SPILLERE HANDICAP OG SCORE HER'!B29:K48,'SPILLERE HANDICAP OG SCORE HER'!K29:K48,-1)</f>
        <v>Bodhild Engebretsen</v>
      </c>
      <c r="C29" s="16" t="str">
        <v>Taxi Sport</v>
      </c>
      <c r="D29" s="15">
        <v>202</v>
      </c>
      <c r="E29" s="15">
        <v>161</v>
      </c>
      <c r="F29" s="15">
        <v>191</v>
      </c>
      <c r="G29" s="15">
        <v>181</v>
      </c>
      <c r="H29" s="15">
        <v>175</v>
      </c>
      <c r="I29" s="15">
        <v>149</v>
      </c>
      <c r="J29" s="15">
        <v>1059</v>
      </c>
      <c r="K29" s="17">
        <v>176.5</v>
      </c>
    </row>
    <row r="30" spans="1:11" x14ac:dyDescent="0.25">
      <c r="A30" s="15">
        <v>2</v>
      </c>
      <c r="B30" s="16" t="str">
        <v>Hege Nilsen</v>
      </c>
      <c r="C30" s="16" t="str">
        <v>Tide</v>
      </c>
      <c r="D30" s="15">
        <v>143</v>
      </c>
      <c r="E30" s="15">
        <v>164</v>
      </c>
      <c r="F30" s="15">
        <v>136</v>
      </c>
      <c r="G30" s="15">
        <v>156</v>
      </c>
      <c r="H30" s="15">
        <v>120</v>
      </c>
      <c r="I30" s="15">
        <v>166</v>
      </c>
      <c r="J30" s="15">
        <v>885</v>
      </c>
      <c r="K30" s="17">
        <v>147.5</v>
      </c>
    </row>
    <row r="31" spans="1:11" x14ac:dyDescent="0.25">
      <c r="A31" s="15">
        <v>3</v>
      </c>
      <c r="B31" s="16" t="str">
        <v>Kjersti Rognli</v>
      </c>
      <c r="C31" s="16" t="str">
        <v>Taxi Sport</v>
      </c>
      <c r="D31" s="15">
        <v>127</v>
      </c>
      <c r="E31" s="15">
        <v>88</v>
      </c>
      <c r="F31" s="15">
        <v>101</v>
      </c>
      <c r="G31" s="15">
        <v>112</v>
      </c>
      <c r="H31" s="15">
        <v>94</v>
      </c>
      <c r="I31" s="15">
        <v>120</v>
      </c>
      <c r="J31" s="15">
        <v>642</v>
      </c>
      <c r="K31" s="17">
        <v>107</v>
      </c>
    </row>
    <row r="32" spans="1:11" x14ac:dyDescent="0.25">
      <c r="A32" s="15">
        <v>4</v>
      </c>
      <c r="B32" s="16" t="str">
        <v>Bianca Førde</v>
      </c>
      <c r="C32" s="16" t="str">
        <v>Taxi Sport</v>
      </c>
      <c r="D32" s="15">
        <v>85</v>
      </c>
      <c r="E32" s="15">
        <v>68</v>
      </c>
      <c r="F32" s="15">
        <v>100</v>
      </c>
      <c r="G32" s="15">
        <v>95</v>
      </c>
      <c r="H32" s="15">
        <v>86</v>
      </c>
      <c r="I32" s="15">
        <v>99</v>
      </c>
      <c r="J32" s="15">
        <v>533</v>
      </c>
      <c r="K32" s="17">
        <v>88.833333333333329</v>
      </c>
    </row>
    <row r="33" spans="1:11" x14ac:dyDescent="0.25">
      <c r="A33" s="15">
        <v>5</v>
      </c>
      <c r="B33" s="16" t="str">
        <v>Anne Therese Amundsen</v>
      </c>
      <c r="C33" s="16" t="str">
        <v>Taxi Sport</v>
      </c>
      <c r="D33" s="15">
        <v>73</v>
      </c>
      <c r="E33" s="15">
        <v>64</v>
      </c>
      <c r="F33" s="15">
        <v>81</v>
      </c>
      <c r="G33" s="15">
        <v>69</v>
      </c>
      <c r="H33" s="15">
        <v>95</v>
      </c>
      <c r="I33" s="15">
        <v>65</v>
      </c>
      <c r="J33" s="15">
        <v>447</v>
      </c>
      <c r="K33" s="17">
        <v>74.5</v>
      </c>
    </row>
    <row r="34" spans="1:11" hidden="1" x14ac:dyDescent="0.25">
      <c r="A34" s="15">
        <v>6</v>
      </c>
      <c r="B34" s="16">
        <v>0</v>
      </c>
      <c r="C34" s="16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7">
        <v>0</v>
      </c>
    </row>
    <row r="35" spans="1:11" hidden="1" x14ac:dyDescent="0.25">
      <c r="A35" s="15">
        <v>7</v>
      </c>
      <c r="B35" s="16">
        <v>0</v>
      </c>
      <c r="C35" s="16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7">
        <v>0</v>
      </c>
    </row>
    <row r="36" spans="1:11" hidden="1" x14ac:dyDescent="0.25">
      <c r="A36" s="15">
        <v>8</v>
      </c>
      <c r="B36" s="16">
        <v>0</v>
      </c>
      <c r="C36" s="16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7">
        <v>0</v>
      </c>
    </row>
    <row r="37" spans="1:11" hidden="1" x14ac:dyDescent="0.25">
      <c r="A37" s="15">
        <v>9</v>
      </c>
      <c r="B37" s="16">
        <v>0</v>
      </c>
      <c r="C37" s="16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7">
        <v>0</v>
      </c>
    </row>
    <row r="38" spans="1:11" hidden="1" x14ac:dyDescent="0.25">
      <c r="A38" s="15">
        <v>10</v>
      </c>
      <c r="B38" s="16">
        <v>0</v>
      </c>
      <c r="C38" s="16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7">
        <v>0</v>
      </c>
    </row>
    <row r="39" spans="1:11" hidden="1" x14ac:dyDescent="0.25">
      <c r="A39" s="15">
        <v>11</v>
      </c>
      <c r="B39" s="16">
        <v>0</v>
      </c>
      <c r="C39" s="16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7">
        <v>0</v>
      </c>
    </row>
    <row r="40" spans="1:11" hidden="1" x14ac:dyDescent="0.25">
      <c r="A40" s="15">
        <v>12</v>
      </c>
      <c r="B40" s="16">
        <v>0</v>
      </c>
      <c r="C40" s="16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7">
        <v>0</v>
      </c>
    </row>
    <row r="41" spans="1:11" hidden="1" x14ac:dyDescent="0.25">
      <c r="A41" s="15">
        <v>13</v>
      </c>
      <c r="B41" s="16">
        <v>0</v>
      </c>
      <c r="C41" s="16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7">
        <v>0</v>
      </c>
    </row>
    <row r="42" spans="1:11" hidden="1" x14ac:dyDescent="0.25">
      <c r="A42" s="15">
        <v>14</v>
      </c>
      <c r="B42" s="16">
        <v>0</v>
      </c>
      <c r="C42" s="16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7">
        <v>0</v>
      </c>
    </row>
    <row r="43" spans="1:11" hidden="1" x14ac:dyDescent="0.25">
      <c r="A43" s="15">
        <v>15</v>
      </c>
      <c r="B43" s="16">
        <v>0</v>
      </c>
      <c r="C43" s="16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7">
        <v>0</v>
      </c>
    </row>
    <row r="44" spans="1:11" hidden="1" x14ac:dyDescent="0.25">
      <c r="A44" s="15">
        <v>16</v>
      </c>
      <c r="B44" s="16">
        <v>0</v>
      </c>
      <c r="C44" s="16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7">
        <v>0</v>
      </c>
    </row>
    <row r="45" spans="1:11" hidden="1" x14ac:dyDescent="0.25">
      <c r="A45" s="15">
        <v>17</v>
      </c>
      <c r="B45" s="16">
        <v>0</v>
      </c>
      <c r="C45" s="16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7">
        <v>0</v>
      </c>
    </row>
    <row r="46" spans="1:11" hidden="1" x14ac:dyDescent="0.25">
      <c r="A46" s="15">
        <v>18</v>
      </c>
      <c r="B46" s="16">
        <v>0</v>
      </c>
      <c r="C46" s="16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7">
        <v>0</v>
      </c>
    </row>
    <row r="47" spans="1:11" hidden="1" x14ac:dyDescent="0.25">
      <c r="A47" s="15">
        <v>19</v>
      </c>
      <c r="B47" s="16">
        <v>0</v>
      </c>
      <c r="C47" s="16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7">
        <v>0</v>
      </c>
    </row>
    <row r="48" spans="1:11" hidden="1" x14ac:dyDescent="0.25">
      <c r="A48" s="15">
        <v>20</v>
      </c>
      <c r="B48" s="16">
        <v>0</v>
      </c>
      <c r="C48" s="16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7">
        <v>0</v>
      </c>
    </row>
  </sheetData>
  <phoneticPr fontId="1" type="noConversion"/>
  <conditionalFormatting sqref="D5:I26 D29:I50">
    <cfRule type="cellIs" dxfId="0" priority="2" operator="greaterThan">
      <formula>199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1ff74dac1557841c36be799c09779447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1de5452c7ca394d25a7084b630a999cb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B3D441D3-870F-4C1B-A8F2-6064DF0D5D83}"/>
</file>

<file path=customXml/itemProps2.xml><?xml version="1.0" encoding="utf-8"?>
<ds:datastoreItem xmlns:ds="http://schemas.openxmlformats.org/officeDocument/2006/customXml" ds:itemID="{884B0CAC-E27C-46D9-B5E1-FE76950F34E3}"/>
</file>

<file path=customXml/itemProps3.xml><?xml version="1.0" encoding="utf-8"?>
<ds:datastoreItem xmlns:ds="http://schemas.openxmlformats.org/officeDocument/2006/customXml" ds:itemID="{5DEB3303-1B08-4D77-9FC2-ACBE00DAB636}"/>
</file>

<file path=docMetadata/LabelInfo.xml><?xml version="1.0" encoding="utf-8"?>
<clbl:labelList xmlns:clbl="http://schemas.microsoft.com/office/2020/mipLabelMetadata">
  <clbl:label id="{095e7ebc-7083-4ef0-929e-21cd5eff7fc4}" enabled="1" method="Standard" siteId="{ad12c024-e320-4b19-aa0b-b0c36c136e7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SPILLERE HANDICAP OG SCORE HER</vt:lpstr>
      <vt:lpstr>RESULTAT PREMIERING inkl HC</vt:lpstr>
      <vt:lpstr>Resultat - Stevne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Myklebust</dc:creator>
  <cp:lastModifiedBy>Myklebust, Lars Ivan</cp:lastModifiedBy>
  <cp:lastPrinted>2024-10-25T10:13:03Z</cp:lastPrinted>
  <dcterms:created xsi:type="dcterms:W3CDTF">2022-08-11T12:59:00Z</dcterms:created>
  <dcterms:modified xsi:type="dcterms:W3CDTF">2025-10-02T10:11:24Z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5e7ebc-7083-4ef0-929e-21cd5eff7fc4_Enabled">
    <vt:lpwstr>true</vt:lpwstr>
  </property>
  <property fmtid="{D5CDD505-2E9C-101B-9397-08002B2CF9AE}" pid="3" name="MSIP_Label_095e7ebc-7083-4ef0-929e-21cd5eff7fc4_SetDate">
    <vt:lpwstr>2022-08-11T12:59:01Z</vt:lpwstr>
  </property>
  <property fmtid="{D5CDD505-2E9C-101B-9397-08002B2CF9AE}" pid="4" name="MSIP_Label_095e7ebc-7083-4ef0-929e-21cd5eff7fc4_Method">
    <vt:lpwstr>Standard</vt:lpwstr>
  </property>
  <property fmtid="{D5CDD505-2E9C-101B-9397-08002B2CF9AE}" pid="5" name="MSIP_Label_095e7ebc-7083-4ef0-929e-21cd5eff7fc4_Name">
    <vt:lpwstr>095e7ebc-7083-4ef0-929e-21cd5eff7fc4</vt:lpwstr>
  </property>
  <property fmtid="{D5CDD505-2E9C-101B-9397-08002B2CF9AE}" pid="6" name="MSIP_Label_095e7ebc-7083-4ef0-929e-21cd5eff7fc4_SiteId">
    <vt:lpwstr>ad12c024-e320-4b19-aa0b-b0c36c136e70</vt:lpwstr>
  </property>
  <property fmtid="{D5CDD505-2E9C-101B-9397-08002B2CF9AE}" pid="7" name="MSIP_Label_095e7ebc-7083-4ef0-929e-21cd5eff7fc4_ActionId">
    <vt:lpwstr>d9051342-aa18-4a9b-83cd-a28080feeda5</vt:lpwstr>
  </property>
  <property fmtid="{D5CDD505-2E9C-101B-9397-08002B2CF9AE}" pid="8" name="MSIP_Label_095e7ebc-7083-4ef0-929e-21cd5eff7fc4_ContentBits">
    <vt:lpwstr>0</vt:lpwstr>
  </property>
  <property fmtid="{D5CDD505-2E9C-101B-9397-08002B2CF9AE}" pid="9" name="ContentTypeId">
    <vt:lpwstr>0x0101002AA98C7202394F48B2BBC09581B8754D</vt:lpwstr>
  </property>
</Properties>
</file>