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olavo\Documents\"/>
    </mc:Choice>
  </mc:AlternateContent>
  <xr:revisionPtr revIDLastSave="0" documentId="8_{4589EE7D-1100-43B9-9F00-7419D73AB471}" xr6:coauthVersionLast="47" xr6:coauthVersionMax="47" xr10:uidLastSave="{00000000-0000-0000-0000-000000000000}"/>
  <bookViews>
    <workbookView xWindow="-120" yWindow="-120" windowWidth="20730" windowHeight="11160" xr2:uid="{0BF716BA-1213-4CAA-8164-564679C34C22}"/>
  </bookViews>
  <sheets>
    <sheet name="BUDSJET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1" l="1"/>
  <c r="G44" i="1"/>
  <c r="F44" i="1"/>
  <c r="E44" i="1"/>
  <c r="D44" i="1"/>
  <c r="C44" i="1"/>
  <c r="I44" i="1" s="1"/>
  <c r="I39" i="1"/>
  <c r="H38" i="1"/>
  <c r="G38" i="1"/>
  <c r="F38" i="1"/>
  <c r="E38" i="1"/>
  <c r="D38" i="1"/>
  <c r="C38" i="1"/>
  <c r="C41" i="1" s="1"/>
  <c r="B38" i="1"/>
  <c r="I38" i="1" s="1"/>
  <c r="H37" i="1"/>
  <c r="G37" i="1"/>
  <c r="F37" i="1"/>
  <c r="E37" i="1"/>
  <c r="D37" i="1"/>
  <c r="B37" i="1"/>
  <c r="I37" i="1" s="1"/>
  <c r="I36" i="1"/>
  <c r="H36" i="1"/>
  <c r="G36" i="1"/>
  <c r="F36" i="1"/>
  <c r="E36" i="1"/>
  <c r="D36" i="1"/>
  <c r="B36" i="1"/>
  <c r="B41" i="1" s="1"/>
  <c r="H35" i="1"/>
  <c r="H41" i="1" s="1"/>
  <c r="G35" i="1"/>
  <c r="G41" i="1" s="1"/>
  <c r="F35" i="1"/>
  <c r="F41" i="1" s="1"/>
  <c r="E35" i="1"/>
  <c r="E41" i="1" s="1"/>
  <c r="D35" i="1"/>
  <c r="D41" i="1" s="1"/>
  <c r="F30" i="1"/>
  <c r="E30" i="1"/>
  <c r="D30" i="1"/>
  <c r="B30" i="1"/>
  <c r="I30" i="1" s="1"/>
  <c r="H29" i="1"/>
  <c r="G29" i="1"/>
  <c r="F29" i="1"/>
  <c r="E29" i="1"/>
  <c r="D29" i="1"/>
  <c r="B29" i="1"/>
  <c r="I29" i="1" s="1"/>
  <c r="H28" i="1"/>
  <c r="G28" i="1"/>
  <c r="F28" i="1"/>
  <c r="E28" i="1"/>
  <c r="D28" i="1"/>
  <c r="B28" i="1"/>
  <c r="I28" i="1" s="1"/>
  <c r="H27" i="1"/>
  <c r="G27" i="1"/>
  <c r="F27" i="1"/>
  <c r="E27" i="1"/>
  <c r="I27" i="1" s="1"/>
  <c r="D27" i="1"/>
  <c r="C27" i="1"/>
  <c r="C32" i="1" s="1"/>
  <c r="C43" i="1" s="1"/>
  <c r="C45" i="1" s="1"/>
  <c r="H26" i="1"/>
  <c r="G26" i="1"/>
  <c r="F26" i="1"/>
  <c r="E26" i="1"/>
  <c r="D26" i="1"/>
  <c r="I26" i="1" s="1"/>
  <c r="H25" i="1"/>
  <c r="G25" i="1"/>
  <c r="F25" i="1"/>
  <c r="F32" i="1" s="1"/>
  <c r="F43" i="1" s="1"/>
  <c r="F45" i="1" s="1"/>
  <c r="E25" i="1"/>
  <c r="D25" i="1"/>
  <c r="B25" i="1"/>
  <c r="I25" i="1" s="1"/>
  <c r="H24" i="1"/>
  <c r="H32" i="1" s="1"/>
  <c r="H43" i="1" s="1"/>
  <c r="H45" i="1" s="1"/>
  <c r="G24" i="1"/>
  <c r="G32" i="1" s="1"/>
  <c r="G43" i="1" s="1"/>
  <c r="G45" i="1" s="1"/>
  <c r="F24" i="1"/>
  <c r="E24" i="1"/>
  <c r="E32" i="1" s="1"/>
  <c r="D24" i="1"/>
  <c r="D32" i="1" s="1"/>
  <c r="D43" i="1" s="1"/>
  <c r="D45" i="1" s="1"/>
  <c r="B24" i="1"/>
  <c r="H19" i="1"/>
  <c r="I18" i="1"/>
  <c r="H17" i="1"/>
  <c r="G17" i="1"/>
  <c r="F17" i="1"/>
  <c r="F19" i="1" s="1"/>
  <c r="E17" i="1"/>
  <c r="I17" i="1" s="1"/>
  <c r="D17" i="1"/>
  <c r="C17" i="1"/>
  <c r="B17" i="1"/>
  <c r="B19" i="1" s="1"/>
  <c r="H16" i="1"/>
  <c r="G16" i="1"/>
  <c r="G19" i="1" s="1"/>
  <c r="E16" i="1"/>
  <c r="E19" i="1" s="1"/>
  <c r="D16" i="1"/>
  <c r="D19" i="1" s="1"/>
  <c r="C16" i="1"/>
  <c r="C19" i="1" s="1"/>
  <c r="I15" i="1"/>
  <c r="I14" i="1"/>
  <c r="I13" i="1"/>
  <c r="H10" i="1"/>
  <c r="G10" i="1"/>
  <c r="F10" i="1"/>
  <c r="E10" i="1"/>
  <c r="D10" i="1"/>
  <c r="C10" i="1"/>
  <c r="B10" i="1"/>
  <c r="I10" i="1" s="1"/>
  <c r="I9" i="1"/>
  <c r="I8" i="1"/>
  <c r="I7" i="1"/>
  <c r="I6" i="1"/>
  <c r="I19" i="1" l="1"/>
  <c r="E43" i="1"/>
  <c r="E45" i="1" s="1"/>
  <c r="I24" i="1"/>
  <c r="I32" i="1" s="1"/>
  <c r="I43" i="1" s="1"/>
  <c r="I45" i="1" s="1"/>
  <c r="B32" i="1"/>
  <c r="B43" i="1" s="1"/>
  <c r="B45" i="1" s="1"/>
  <c r="I35" i="1"/>
  <c r="I41" i="1" s="1"/>
  <c r="I16" i="1"/>
</calcChain>
</file>

<file path=xl/sharedStrings.xml><?xml version="1.0" encoding="utf-8"?>
<sst xmlns="http://schemas.openxmlformats.org/spreadsheetml/2006/main" count="56" uniqueCount="44">
  <si>
    <t xml:space="preserve">                  KORGEN IL</t>
  </si>
  <si>
    <t>Budsjett 2026</t>
  </si>
  <si>
    <t xml:space="preserve"> </t>
  </si>
  <si>
    <t xml:space="preserve">    BALANSE</t>
  </si>
  <si>
    <t>EIENDELER</t>
  </si>
  <si>
    <t>H-laget</t>
  </si>
  <si>
    <t>Klubbhus</t>
  </si>
  <si>
    <t>Ski</t>
  </si>
  <si>
    <t>Orienter.</t>
  </si>
  <si>
    <t>Fotball</t>
  </si>
  <si>
    <t>Trim</t>
  </si>
  <si>
    <t>Håndball</t>
  </si>
  <si>
    <t>Totalt</t>
  </si>
  <si>
    <t>Bank</t>
  </si>
  <si>
    <t>Kontanter</t>
  </si>
  <si>
    <t>Intern fordring</t>
  </si>
  <si>
    <t>Andre fordringer</t>
  </si>
  <si>
    <t>Sum eiendeler</t>
  </si>
  <si>
    <t>GJELD / EGENKAP.</t>
  </si>
  <si>
    <t>Annen gjeld</t>
  </si>
  <si>
    <t>Internt gjeld</t>
  </si>
  <si>
    <t>Avsetninger</t>
  </si>
  <si>
    <t>Egenkapital</t>
  </si>
  <si>
    <t>Årets resultat</t>
  </si>
  <si>
    <t>Overført avsetninger</t>
  </si>
  <si>
    <t>Sum gjeld og egenk.</t>
  </si>
  <si>
    <t xml:space="preserve">              RESULTAT</t>
  </si>
  <si>
    <t>INNTEKTER</t>
  </si>
  <si>
    <t>Kontingenter</t>
  </si>
  <si>
    <t>Tilskudd</t>
  </si>
  <si>
    <t>Stevneinntekter</t>
  </si>
  <si>
    <t>Utleie</t>
  </si>
  <si>
    <t>Diverse tiltak</t>
  </si>
  <si>
    <t>Gaver/sponsorer etc.</t>
  </si>
  <si>
    <t>Renter</t>
  </si>
  <si>
    <t>SUM INNTEKTER</t>
  </si>
  <si>
    <t>UTGIFTER</t>
  </si>
  <si>
    <t>Aktivitetsutgifter</t>
  </si>
  <si>
    <t>Administrasjon</t>
  </si>
  <si>
    <t>Drift/vedlikehold</t>
  </si>
  <si>
    <t>SUM UTGIFTER</t>
  </si>
  <si>
    <t>DRIFTSRESULTAT</t>
  </si>
  <si>
    <t>Internt overføring</t>
  </si>
  <si>
    <t>ÅRETS 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</si>
</sst>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kr&quot;\ * #,##0.00_ ;_ &quot;kr&quot;\ * \-#,##0.00_ ;_ &quot;kr&quot;\ * &quot;-&quot;??_ ;_ @_ "/>
    <numFmt numFmtId="165" formatCode="_ &quot;kr&quot;\ * #,##0_ ;_ &quot;kr&quot;\ * \-#,##0_ ;_ &quot;kr&quot;\ * &quot;-&quot;??_ ;_ @_ "/>
  </numFmts>
  <fonts count="12" x14ac:knownFonts="1">
    <font>
      <sz val="10"/>
      <name val="Arial"/>
    </font>
    <font>
      <sz val="10"/>
      <name val="Arial"/>
    </font>
    <font>
      <b/>
      <sz val="24"/>
      <name val="Helv"/>
    </font>
    <font>
      <b/>
      <sz val="12"/>
      <name val="Helv"/>
    </font>
    <font>
      <b/>
      <sz val="16"/>
      <name val="Helv"/>
    </font>
    <font>
      <b/>
      <sz val="13.75"/>
      <name val="Helv"/>
    </font>
    <font>
      <b/>
      <sz val="10.75"/>
      <name val="Helv"/>
    </font>
    <font>
      <b/>
      <sz val="18"/>
      <name val="Helv"/>
    </font>
    <font>
      <b/>
      <sz val="10.75"/>
      <color indexed="9"/>
      <name val="Helv"/>
    </font>
    <font>
      <b/>
      <sz val="11"/>
      <color indexed="9"/>
      <name val="Helv"/>
    </font>
    <font>
      <b/>
      <sz val="10"/>
      <name val="Helv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1" fontId="2" fillId="2" borderId="0" xfId="0" applyNumberFormat="1" applyFont="1" applyFill="1" applyAlignment="1">
      <alignment horizontal="centerContinuous" vertical="center"/>
    </xf>
    <xf numFmtId="1" fontId="3" fillId="3" borderId="0" xfId="0" applyNumberFormat="1" applyFont="1" applyFill="1" applyAlignment="1" applyProtection="1">
      <alignment horizontal="centerContinuous" vertical="center"/>
      <protection locked="0" hidden="1"/>
    </xf>
    <xf numFmtId="1" fontId="3" fillId="3" borderId="0" xfId="0" applyNumberFormat="1" applyFont="1" applyFill="1" applyAlignment="1">
      <alignment horizontal="centerContinuous" vertical="center"/>
    </xf>
    <xf numFmtId="1" fontId="4" fillId="3" borderId="0" xfId="0" applyNumberFormat="1" applyFont="1" applyFill="1" applyAlignment="1">
      <alignment horizontal="centerContinuous" vertical="center"/>
    </xf>
    <xf numFmtId="1" fontId="5" fillId="3" borderId="0" xfId="0" applyNumberFormat="1" applyFont="1" applyFill="1" applyAlignment="1">
      <alignment horizontal="centerContinuous" vertical="center"/>
    </xf>
    <xf numFmtId="1" fontId="6" fillId="0" borderId="0" xfId="0" applyNumberFormat="1" applyFont="1" applyAlignment="1">
      <alignment horizontal="left"/>
    </xf>
    <xf numFmtId="1" fontId="3" fillId="3" borderId="0" xfId="0" applyNumberFormat="1" applyFont="1" applyFill="1" applyAlignment="1" applyProtection="1">
      <alignment horizontal="center" vertical="center"/>
      <protection locked="0" hidden="1"/>
    </xf>
    <xf numFmtId="1" fontId="7" fillId="3" borderId="0" xfId="0" applyNumberFormat="1" applyFont="1" applyFill="1" applyAlignment="1">
      <alignment horizontal="left" vertical="center"/>
    </xf>
    <xf numFmtId="1" fontId="8" fillId="4" borderId="0" xfId="0" applyNumberFormat="1" applyFont="1" applyFill="1" applyAlignment="1">
      <alignment horizontal="left"/>
    </xf>
    <xf numFmtId="1" fontId="9" fillId="4" borderId="0" xfId="0" applyNumberFormat="1" applyFont="1" applyFill="1" applyAlignment="1" applyProtection="1">
      <alignment horizontal="right"/>
      <protection locked="0" hidden="1"/>
    </xf>
    <xf numFmtId="1" fontId="9" fillId="4" borderId="0" xfId="0" applyNumberFormat="1" applyFont="1" applyFill="1" applyAlignment="1">
      <alignment horizontal="center"/>
    </xf>
    <xf numFmtId="1" fontId="9" fillId="4" borderId="0" xfId="0" applyNumberFormat="1" applyFont="1" applyFill="1" applyAlignment="1">
      <alignment horizontal="right"/>
    </xf>
    <xf numFmtId="1" fontId="8" fillId="4" borderId="0" xfId="0" applyNumberFormat="1" applyFont="1" applyFill="1" applyAlignment="1">
      <alignment horizontal="right"/>
    </xf>
    <xf numFmtId="1" fontId="10" fillId="5" borderId="0" xfId="0" applyNumberFormat="1" applyFont="1" applyFill="1"/>
    <xf numFmtId="165" fontId="10" fillId="5" borderId="0" xfId="1" applyNumberFormat="1" applyFont="1" applyFill="1" applyProtection="1">
      <protection locked="0" hidden="1"/>
    </xf>
    <xf numFmtId="165" fontId="10" fillId="5" borderId="0" xfId="1" applyNumberFormat="1" applyFont="1" applyFill="1"/>
    <xf numFmtId="1" fontId="10" fillId="2" borderId="0" xfId="0" applyNumberFormat="1" applyFont="1" applyFill="1"/>
    <xf numFmtId="165" fontId="10" fillId="2" borderId="0" xfId="1" applyNumberFormat="1" applyFont="1" applyFill="1" applyProtection="1">
      <protection locked="0" hidden="1"/>
    </xf>
    <xf numFmtId="165" fontId="10" fillId="2" borderId="0" xfId="1" applyNumberFormat="1" applyFont="1" applyFill="1"/>
    <xf numFmtId="1" fontId="10" fillId="6" borderId="0" xfId="0" applyNumberFormat="1" applyFont="1" applyFill="1"/>
    <xf numFmtId="165" fontId="10" fillId="6" borderId="0" xfId="1" applyNumberFormat="1" applyFont="1" applyFill="1" applyProtection="1">
      <protection locked="0" hidden="1"/>
    </xf>
    <xf numFmtId="165" fontId="10" fillId="6" borderId="0" xfId="1" applyNumberFormat="1" applyFont="1" applyFill="1"/>
    <xf numFmtId="1" fontId="8" fillId="7" borderId="0" xfId="0" applyNumberFormat="1" applyFont="1" applyFill="1"/>
    <xf numFmtId="165" fontId="8" fillId="7" borderId="0" xfId="1" applyNumberFormat="1" applyFont="1" applyFill="1" applyProtection="1">
      <protection locked="0" hidden="1"/>
    </xf>
    <xf numFmtId="165" fontId="8" fillId="7" borderId="0" xfId="1" applyNumberFormat="1" applyFont="1" applyFill="1"/>
    <xf numFmtId="1" fontId="10" fillId="3" borderId="0" xfId="0" applyNumberFormat="1" applyFont="1" applyFill="1"/>
    <xf numFmtId="165" fontId="10" fillId="3" borderId="0" xfId="1" applyNumberFormat="1" applyFont="1" applyFill="1" applyProtection="1">
      <protection locked="0" hidden="1"/>
    </xf>
    <xf numFmtId="165" fontId="10" fillId="3" borderId="0" xfId="1" applyNumberFormat="1" applyFont="1" applyFill="1"/>
    <xf numFmtId="1" fontId="8" fillId="4" borderId="0" xfId="0" applyNumberFormat="1" applyFont="1" applyFill="1"/>
    <xf numFmtId="1" fontId="10" fillId="0" borderId="0" xfId="0" applyNumberFormat="1" applyFont="1"/>
    <xf numFmtId="1" fontId="8" fillId="8" borderId="0" xfId="0" applyNumberFormat="1" applyFont="1" applyFill="1"/>
    <xf numFmtId="165" fontId="8" fillId="8" borderId="0" xfId="1" applyNumberFormat="1" applyFont="1" applyFill="1" applyProtection="1">
      <protection locked="0" hidden="1"/>
    </xf>
    <xf numFmtId="165" fontId="8" fillId="8" borderId="0" xfId="1" applyNumberFormat="1" applyFont="1" applyFill="1"/>
    <xf numFmtId="1" fontId="8" fillId="9" borderId="0" xfId="0" applyNumberFormat="1" applyFont="1" applyFill="1"/>
    <xf numFmtId="165" fontId="8" fillId="9" borderId="0" xfId="1" applyNumberFormat="1" applyFont="1" applyFill="1" applyProtection="1">
      <protection locked="0" hidden="1"/>
    </xf>
    <xf numFmtId="165" fontId="8" fillId="9" borderId="0" xfId="1" applyNumberFormat="1" applyFont="1" applyFill="1"/>
    <xf numFmtId="165" fontId="7" fillId="3" borderId="0" xfId="1" applyNumberFormat="1" applyFont="1" applyFill="1" applyProtection="1">
      <protection locked="0" hidden="1"/>
    </xf>
    <xf numFmtId="1" fontId="9" fillId="4" borderId="0" xfId="0" applyNumberFormat="1" applyFont="1" applyFill="1"/>
    <xf numFmtId="165" fontId="9" fillId="7" borderId="0" xfId="1" applyNumberFormat="1" applyFont="1" applyFill="1" applyAlignment="1" applyProtection="1">
      <alignment horizontal="right"/>
      <protection locked="0" hidden="1"/>
    </xf>
    <xf numFmtId="165" fontId="9" fillId="7" borderId="0" xfId="1" applyNumberFormat="1" applyFont="1" applyFill="1" applyAlignment="1">
      <alignment horizontal="right"/>
    </xf>
    <xf numFmtId="165" fontId="10" fillId="0" borderId="0" xfId="1" applyNumberFormat="1" applyFont="1" applyProtection="1">
      <protection locked="0" hidden="1"/>
    </xf>
    <xf numFmtId="165" fontId="8" fillId="4" borderId="0" xfId="1" applyNumberFormat="1" applyFont="1" applyFill="1" applyProtection="1">
      <protection locked="0" hidden="1"/>
    </xf>
    <xf numFmtId="165" fontId="8" fillId="4" borderId="0" xfId="1" applyNumberFormat="1" applyFont="1" applyFill="1"/>
    <xf numFmtId="165" fontId="9" fillId="4" borderId="0" xfId="1" applyNumberFormat="1" applyFont="1" applyFill="1" applyProtection="1">
      <protection locked="0" hidden="1"/>
    </xf>
    <xf numFmtId="165" fontId="9" fillId="4" borderId="0" xfId="1" applyNumberFormat="1" applyFont="1" applyFill="1"/>
    <xf numFmtId="165" fontId="10" fillId="0" borderId="0" xfId="1" applyNumberFormat="1" applyFont="1"/>
    <xf numFmtId="1" fontId="0" fillId="0" borderId="0" xfId="0" applyNumberFormat="1"/>
    <xf numFmtId="0" fontId="11" fillId="0" borderId="0" xfId="0" quotePrefix="1" applyFo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8</xdr:col>
      <xdr:colOff>514350</xdr:colOff>
      <xdr:row>1</xdr:row>
      <xdr:rowOff>314325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CB36395-D84E-4750-80D7-2C1C06CC9EA2}"/>
            </a:ext>
          </a:extLst>
        </xdr:cNvPr>
        <xdr:cNvSpPr>
          <a:spLocks noChangeArrowheads="1"/>
        </xdr:cNvSpPr>
      </xdr:nvSpPr>
      <xdr:spPr bwMode="auto">
        <a:xfrm>
          <a:off x="123825" y="0"/>
          <a:ext cx="8601075" cy="6381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38100</xdr:colOff>
      <xdr:row>0</xdr:row>
      <xdr:rowOff>0</xdr:rowOff>
    </xdr:from>
    <xdr:to>
      <xdr:col>8</xdr:col>
      <xdr:colOff>428625</xdr:colOff>
      <xdr:row>2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16333F6-158D-43AC-BF8E-411E7C990619}"/>
            </a:ext>
          </a:extLst>
        </xdr:cNvPr>
        <xdr:cNvSpPr>
          <a:spLocks noChangeArrowheads="1"/>
        </xdr:cNvSpPr>
      </xdr:nvSpPr>
      <xdr:spPr bwMode="auto">
        <a:xfrm>
          <a:off x="38100" y="0"/>
          <a:ext cx="8601075" cy="6381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wnloads/KIL%20Budsjett%202026.xlsx" TargetMode="External"/><Relationship Id="rId2" Type="http://schemas.openxmlformats.org/officeDocument/2006/relationships/externalLinkPath" Target="file:///C:\Users\olavo\Downloads\KIL%20Budsjett%202026.xlsx" TargetMode="External"/><Relationship Id="rId1" Type="http://schemas.openxmlformats.org/officeDocument/2006/relationships/externalLinkPath" Target="/Users/olavo/Downloads/KIL%20Budsjet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UDSJETT"/>
      <sheetName val="TOTALT"/>
      <sheetName val="Avd.1"/>
      <sheetName val="Avd.2"/>
      <sheetName val="Avd.3"/>
      <sheetName val="Avd.4"/>
      <sheetName val="Avd.5"/>
      <sheetName val="Avd.6"/>
      <sheetName val="Avd.7"/>
    </sheetNames>
    <sheetDataSet>
      <sheetData sheetId="0"/>
      <sheetData sheetId="1"/>
      <sheetData sheetId="2">
        <row r="5">
          <cell r="E5">
            <v>50000</v>
          </cell>
        </row>
        <row r="10">
          <cell r="E10">
            <v>100000</v>
          </cell>
        </row>
        <row r="11">
          <cell r="E11">
            <v>80000</v>
          </cell>
        </row>
        <row r="13">
          <cell r="E13">
            <v>100000</v>
          </cell>
        </row>
        <row r="24">
          <cell r="K24">
            <v>40000</v>
          </cell>
        </row>
        <row r="25">
          <cell r="K25">
            <v>2000</v>
          </cell>
        </row>
        <row r="26">
          <cell r="K26">
            <v>5000</v>
          </cell>
        </row>
        <row r="27">
          <cell r="K27">
            <v>6000</v>
          </cell>
        </row>
        <row r="28">
          <cell r="K28">
            <v>1000</v>
          </cell>
        </row>
        <row r="30">
          <cell r="K30">
            <v>5000</v>
          </cell>
        </row>
        <row r="32">
          <cell r="E32">
            <v>30000</v>
          </cell>
          <cell r="K32">
            <v>10000</v>
          </cell>
        </row>
        <row r="38">
          <cell r="E38">
            <v>90000</v>
          </cell>
        </row>
        <row r="40">
          <cell r="E40">
            <v>150000</v>
          </cell>
        </row>
        <row r="44">
          <cell r="K44">
            <v>10000</v>
          </cell>
        </row>
        <row r="48">
          <cell r="E48">
            <v>5000</v>
          </cell>
        </row>
        <row r="52">
          <cell r="E52">
            <v>40000</v>
          </cell>
        </row>
      </sheetData>
      <sheetData sheetId="3">
        <row r="24">
          <cell r="E24">
            <v>25000</v>
          </cell>
        </row>
        <row r="25">
          <cell r="E25">
            <v>47000</v>
          </cell>
        </row>
        <row r="39">
          <cell r="K39">
            <v>2000</v>
          </cell>
        </row>
        <row r="40">
          <cell r="K40">
            <v>60000</v>
          </cell>
        </row>
        <row r="45">
          <cell r="K45">
            <v>18000</v>
          </cell>
        </row>
        <row r="47">
          <cell r="E47">
            <v>10000</v>
          </cell>
        </row>
        <row r="53">
          <cell r="E53">
            <v>2000</v>
          </cell>
        </row>
      </sheetData>
      <sheetData sheetId="4">
        <row r="6">
          <cell r="K6">
            <v>1100</v>
          </cell>
        </row>
        <row r="13">
          <cell r="E13">
            <v>44000</v>
          </cell>
        </row>
        <row r="14">
          <cell r="K14">
            <v>8000</v>
          </cell>
        </row>
        <row r="17">
          <cell r="E17">
            <v>15000</v>
          </cell>
        </row>
        <row r="18">
          <cell r="K18">
            <v>3000</v>
          </cell>
        </row>
        <row r="22">
          <cell r="K22">
            <v>16000</v>
          </cell>
        </row>
        <row r="25">
          <cell r="K25">
            <v>5000</v>
          </cell>
        </row>
        <row r="29">
          <cell r="K29">
            <v>1000</v>
          </cell>
        </row>
        <row r="34">
          <cell r="E34">
            <v>13000</v>
          </cell>
          <cell r="K34">
            <v>4000</v>
          </cell>
        </row>
        <row r="37">
          <cell r="E37">
            <v>3000</v>
          </cell>
        </row>
        <row r="39">
          <cell r="K39">
            <v>40000</v>
          </cell>
        </row>
        <row r="40">
          <cell r="E40">
            <v>32500</v>
          </cell>
        </row>
        <row r="41">
          <cell r="E41">
            <v>2000</v>
          </cell>
          <cell r="K41">
            <v>35000</v>
          </cell>
        </row>
        <row r="43">
          <cell r="K43">
            <v>70000</v>
          </cell>
        </row>
        <row r="44">
          <cell r="K44">
            <v>29000</v>
          </cell>
        </row>
        <row r="47">
          <cell r="E47">
            <v>95000</v>
          </cell>
        </row>
        <row r="49">
          <cell r="E49">
            <v>27000</v>
          </cell>
        </row>
        <row r="53">
          <cell r="E53">
            <v>19400</v>
          </cell>
        </row>
      </sheetData>
      <sheetData sheetId="5">
        <row r="6">
          <cell r="K6">
            <v>3000</v>
          </cell>
        </row>
        <row r="10">
          <cell r="E10">
            <v>5000</v>
          </cell>
        </row>
        <row r="13">
          <cell r="E13">
            <v>3000</v>
          </cell>
          <cell r="K13">
            <v>5000</v>
          </cell>
        </row>
        <row r="15">
          <cell r="K15">
            <v>3000</v>
          </cell>
        </row>
        <row r="16">
          <cell r="K16">
            <v>5000</v>
          </cell>
        </row>
        <row r="18">
          <cell r="K18">
            <v>2000</v>
          </cell>
        </row>
        <row r="19">
          <cell r="K19">
            <v>2500</v>
          </cell>
        </row>
        <row r="22">
          <cell r="K22">
            <v>14000</v>
          </cell>
        </row>
        <row r="24">
          <cell r="K24">
            <v>2000</v>
          </cell>
        </row>
        <row r="27">
          <cell r="K27">
            <v>2000</v>
          </cell>
        </row>
        <row r="28">
          <cell r="K28">
            <v>1500</v>
          </cell>
        </row>
        <row r="36">
          <cell r="E36">
            <v>11000</v>
          </cell>
        </row>
        <row r="37">
          <cell r="K37">
            <v>1000</v>
          </cell>
        </row>
        <row r="39">
          <cell r="K39">
            <v>8000</v>
          </cell>
        </row>
        <row r="42">
          <cell r="K42">
            <v>20000</v>
          </cell>
        </row>
        <row r="47">
          <cell r="E47">
            <v>30000</v>
          </cell>
        </row>
        <row r="49">
          <cell r="E49">
            <v>8000</v>
          </cell>
        </row>
        <row r="53">
          <cell r="E53">
            <v>-12000</v>
          </cell>
        </row>
      </sheetData>
      <sheetData sheetId="6">
        <row r="5">
          <cell r="K5">
            <v>50000</v>
          </cell>
        </row>
        <row r="6">
          <cell r="E6">
            <v>15000</v>
          </cell>
          <cell r="K6">
            <v>60000</v>
          </cell>
        </row>
        <row r="7">
          <cell r="K7">
            <v>10000</v>
          </cell>
        </row>
        <row r="10">
          <cell r="E10">
            <v>2000</v>
          </cell>
          <cell r="K10">
            <v>45000</v>
          </cell>
        </row>
        <row r="12">
          <cell r="K12">
            <v>22000</v>
          </cell>
        </row>
        <row r="13">
          <cell r="E13">
            <v>10000</v>
          </cell>
        </row>
        <row r="14">
          <cell r="K14">
            <v>6500</v>
          </cell>
        </row>
        <row r="15">
          <cell r="K15">
            <v>5000</v>
          </cell>
        </row>
        <row r="16">
          <cell r="E16">
            <v>10000</v>
          </cell>
          <cell r="K16">
            <v>2000</v>
          </cell>
        </row>
        <row r="17">
          <cell r="K17">
            <v>10000</v>
          </cell>
        </row>
        <row r="18">
          <cell r="K18">
            <v>9000</v>
          </cell>
        </row>
        <row r="19">
          <cell r="K19">
            <v>40000</v>
          </cell>
        </row>
        <row r="20">
          <cell r="K20">
            <v>18000</v>
          </cell>
        </row>
        <row r="22">
          <cell r="E22">
            <v>80000</v>
          </cell>
          <cell r="K22">
            <v>10000</v>
          </cell>
        </row>
        <row r="25">
          <cell r="K25">
            <v>2000</v>
          </cell>
        </row>
        <row r="27">
          <cell r="K27">
            <v>20000</v>
          </cell>
        </row>
        <row r="31">
          <cell r="K31">
            <v>2000</v>
          </cell>
        </row>
        <row r="33">
          <cell r="E33">
            <v>3000</v>
          </cell>
        </row>
        <row r="34">
          <cell r="E34">
            <v>70000</v>
          </cell>
          <cell r="K34">
            <v>20000</v>
          </cell>
        </row>
        <row r="35">
          <cell r="E35">
            <v>15000</v>
          </cell>
        </row>
        <row r="36">
          <cell r="K36">
            <v>1500</v>
          </cell>
        </row>
        <row r="37">
          <cell r="K37">
            <v>4000</v>
          </cell>
        </row>
        <row r="40">
          <cell r="E40">
            <v>75000</v>
          </cell>
        </row>
        <row r="43">
          <cell r="K43">
            <v>120000</v>
          </cell>
        </row>
        <row r="44">
          <cell r="K44">
            <v>3000</v>
          </cell>
        </row>
        <row r="47">
          <cell r="E47">
            <v>342000</v>
          </cell>
        </row>
        <row r="52">
          <cell r="E52">
            <v>162000</v>
          </cell>
        </row>
      </sheetData>
      <sheetData sheetId="7">
        <row r="6">
          <cell r="E6">
            <v>3000</v>
          </cell>
        </row>
        <row r="19">
          <cell r="K19">
            <v>1000</v>
          </cell>
        </row>
        <row r="20">
          <cell r="K20">
            <v>8000</v>
          </cell>
        </row>
        <row r="22">
          <cell r="K22">
            <v>3000</v>
          </cell>
        </row>
        <row r="28">
          <cell r="K28">
            <v>2500</v>
          </cell>
        </row>
        <row r="47">
          <cell r="E47">
            <v>9000</v>
          </cell>
        </row>
        <row r="53">
          <cell r="E53">
            <v>-2500</v>
          </cell>
        </row>
      </sheetData>
      <sheetData sheetId="8">
        <row r="54">
          <cell r="E5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E65A0-DF75-4F76-9C68-45C65C5565AE}">
  <dimension ref="A1:K49"/>
  <sheetViews>
    <sheetView tabSelected="1" workbookViewId="0">
      <selection activeCell="I45" sqref="I45"/>
    </sheetView>
  </sheetViews>
  <sheetFormatPr baseColWidth="10" defaultColWidth="8.85546875" defaultRowHeight="12.75" x14ac:dyDescent="0.2"/>
  <cols>
    <col min="1" max="1" width="24.42578125" customWidth="1"/>
    <col min="2" max="2" width="14.7109375" customWidth="1"/>
    <col min="3" max="3" width="12.7109375" customWidth="1"/>
    <col min="4" max="4" width="14.28515625" customWidth="1"/>
    <col min="5" max="5" width="14.42578125" customWidth="1"/>
    <col min="6" max="6" width="16.7109375" customWidth="1"/>
    <col min="7" max="7" width="13" customWidth="1"/>
    <col min="8" max="8" width="12.85546875" customWidth="1"/>
    <col min="9" max="9" width="15.5703125" customWidth="1"/>
    <col min="10" max="256" width="11.42578125" customWidth="1"/>
  </cols>
  <sheetData>
    <row r="1" spans="1:11" ht="30.75" x14ac:dyDescent="0.2">
      <c r="A1" s="1" t="s">
        <v>0</v>
      </c>
      <c r="B1" s="2"/>
      <c r="C1" s="2"/>
      <c r="D1" s="3"/>
      <c r="E1" s="3"/>
      <c r="F1" s="3"/>
      <c r="G1" s="3"/>
      <c r="I1" s="3"/>
    </row>
    <row r="2" spans="1:11" ht="19.5" x14ac:dyDescent="0.2">
      <c r="A2" s="4" t="s">
        <v>1</v>
      </c>
      <c r="B2" s="2"/>
      <c r="C2" s="2"/>
      <c r="D2" s="3"/>
      <c r="E2" s="3"/>
      <c r="F2" s="3"/>
      <c r="G2" s="3"/>
      <c r="H2" s="3"/>
      <c r="I2" s="3"/>
    </row>
    <row r="3" spans="1:11" ht="19.5" x14ac:dyDescent="0.2">
      <c r="A3" s="5"/>
      <c r="B3" s="2"/>
      <c r="C3" s="2"/>
      <c r="D3" s="3"/>
      <c r="E3" s="3"/>
      <c r="F3" s="3"/>
      <c r="G3" s="3"/>
      <c r="H3" s="3"/>
      <c r="I3" s="3"/>
      <c r="K3" t="s">
        <v>2</v>
      </c>
    </row>
    <row r="4" spans="1:11" ht="23.25" x14ac:dyDescent="0.2">
      <c r="A4" s="6"/>
      <c r="B4" s="2"/>
      <c r="C4" s="7"/>
      <c r="D4" s="8" t="s">
        <v>3</v>
      </c>
      <c r="E4" s="3"/>
      <c r="F4" s="3"/>
      <c r="G4" s="3"/>
      <c r="H4" s="3"/>
      <c r="I4" s="3"/>
    </row>
    <row r="5" spans="1:11" x14ac:dyDescent="0.2">
      <c r="A5" s="9" t="s">
        <v>4</v>
      </c>
      <c r="B5" s="10" t="s">
        <v>5</v>
      </c>
      <c r="C5" s="10" t="s">
        <v>6</v>
      </c>
      <c r="D5" s="11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3" t="s">
        <v>12</v>
      </c>
    </row>
    <row r="6" spans="1:11" x14ac:dyDescent="0.2">
      <c r="A6" s="14" t="s">
        <v>13</v>
      </c>
      <c r="B6" s="15">
        <v>0</v>
      </c>
      <c r="C6" s="15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f>SUM(B6:H6)</f>
        <v>0</v>
      </c>
    </row>
    <row r="7" spans="1:11" x14ac:dyDescent="0.2">
      <c r="A7" s="14" t="s">
        <v>14</v>
      </c>
      <c r="B7" s="15">
        <v>0</v>
      </c>
      <c r="C7" s="15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f>SUM(B7:H7)</f>
        <v>0</v>
      </c>
    </row>
    <row r="8" spans="1:11" x14ac:dyDescent="0.2">
      <c r="A8" s="17" t="s">
        <v>15</v>
      </c>
      <c r="B8" s="18">
        <v>0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f>SUM(B8:H8)</f>
        <v>0</v>
      </c>
    </row>
    <row r="9" spans="1:11" x14ac:dyDescent="0.2">
      <c r="A9" s="20" t="s">
        <v>16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f>SUM(B9:H9)</f>
        <v>0</v>
      </c>
    </row>
    <row r="10" spans="1:11" x14ac:dyDescent="0.2">
      <c r="A10" s="23" t="s">
        <v>17</v>
      </c>
      <c r="B10" s="24">
        <f t="shared" ref="B10:H10" si="0">SUM(B6:B9)</f>
        <v>0</v>
      </c>
      <c r="C10" s="24">
        <f t="shared" si="0"/>
        <v>0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SUM(B10:H10)</f>
        <v>0</v>
      </c>
    </row>
    <row r="11" spans="1:11" x14ac:dyDescent="0.2">
      <c r="A11" s="26"/>
      <c r="B11" s="27"/>
      <c r="C11" s="27"/>
      <c r="D11" s="28"/>
      <c r="E11" s="28"/>
      <c r="F11" s="28"/>
      <c r="G11" s="28"/>
      <c r="H11" s="28"/>
      <c r="I11" s="28" t="s">
        <v>2</v>
      </c>
    </row>
    <row r="12" spans="1:11" x14ac:dyDescent="0.2">
      <c r="A12" s="29" t="s">
        <v>18</v>
      </c>
      <c r="B12" s="27"/>
      <c r="C12" s="27"/>
      <c r="D12" s="28"/>
      <c r="E12" s="28"/>
      <c r="F12" s="28"/>
      <c r="G12" s="28"/>
      <c r="H12" s="28"/>
      <c r="I12" s="28"/>
    </row>
    <row r="13" spans="1:11" x14ac:dyDescent="0.2">
      <c r="A13" s="30" t="s">
        <v>19</v>
      </c>
      <c r="B13" s="27">
        <v>0</v>
      </c>
      <c r="C13" s="27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f>SUM(B13:H13)</f>
        <v>0</v>
      </c>
    </row>
    <row r="14" spans="1:11" x14ac:dyDescent="0.2">
      <c r="A14" s="14" t="s">
        <v>20</v>
      </c>
      <c r="B14" s="15">
        <v>0</v>
      </c>
      <c r="C14" s="15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f t="shared" ref="I14:I19" si="1">SUM(B14:H14)</f>
        <v>0</v>
      </c>
    </row>
    <row r="15" spans="1:11" x14ac:dyDescent="0.2">
      <c r="A15" s="17" t="s">
        <v>21</v>
      </c>
      <c r="B15" s="18">
        <v>0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f t="shared" si="1"/>
        <v>0</v>
      </c>
    </row>
    <row r="16" spans="1:11" x14ac:dyDescent="0.2">
      <c r="A16" s="20" t="s">
        <v>22</v>
      </c>
      <c r="B16" s="21">
        <v>0</v>
      </c>
      <c r="C16" s="21">
        <f>+[1]Avd.2!J57</f>
        <v>0</v>
      </c>
      <c r="D16" s="22">
        <f>+[1]Avd.3!J57</f>
        <v>0</v>
      </c>
      <c r="E16" s="22">
        <f>+[1]Avd.4!J57</f>
        <v>0</v>
      </c>
      <c r="F16" s="22">
        <v>0</v>
      </c>
      <c r="G16" s="22">
        <f>+[1]Avd.6!J57</f>
        <v>0</v>
      </c>
      <c r="H16" s="22">
        <f>+[1]Avd.7!J57</f>
        <v>0</v>
      </c>
      <c r="I16" s="22">
        <f t="shared" si="1"/>
        <v>0</v>
      </c>
    </row>
    <row r="17" spans="1:9" x14ac:dyDescent="0.2">
      <c r="A17" s="17" t="s">
        <v>23</v>
      </c>
      <c r="B17" s="18">
        <f>[1]Avd.1!E52</f>
        <v>40000</v>
      </c>
      <c r="C17" s="18">
        <f>[1]Avd.2!E53</f>
        <v>2000</v>
      </c>
      <c r="D17" s="18">
        <f>[1]Avd.3!E53</f>
        <v>19400</v>
      </c>
      <c r="E17" s="18">
        <f>[1]Avd.4!E53</f>
        <v>-12000</v>
      </c>
      <c r="F17" s="18">
        <f>[1]Avd.5!E52</f>
        <v>162000</v>
      </c>
      <c r="G17" s="18">
        <f>[1]Avd.6!E53</f>
        <v>-2500</v>
      </c>
      <c r="H17" s="18">
        <f>[1]Avd.7!E54</f>
        <v>0</v>
      </c>
      <c r="I17" s="19">
        <f t="shared" si="1"/>
        <v>208900</v>
      </c>
    </row>
    <row r="18" spans="1:9" x14ac:dyDescent="0.2">
      <c r="A18" s="20" t="s">
        <v>24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2">
        <f t="shared" si="1"/>
        <v>0</v>
      </c>
    </row>
    <row r="19" spans="1:9" x14ac:dyDescent="0.2">
      <c r="A19" s="31" t="s">
        <v>25</v>
      </c>
      <c r="B19" s="32">
        <f t="shared" ref="B19:H19" si="2">SUM(B13:B18)</f>
        <v>40000</v>
      </c>
      <c r="C19" s="32">
        <f t="shared" si="2"/>
        <v>2000</v>
      </c>
      <c r="D19" s="33">
        <f t="shared" si="2"/>
        <v>19400</v>
      </c>
      <c r="E19" s="33">
        <f t="shared" si="2"/>
        <v>-12000</v>
      </c>
      <c r="F19" s="33">
        <f t="shared" si="2"/>
        <v>162000</v>
      </c>
      <c r="G19" s="33">
        <f t="shared" si="2"/>
        <v>-2500</v>
      </c>
      <c r="H19" s="33">
        <f t="shared" si="2"/>
        <v>0</v>
      </c>
      <c r="I19" s="33">
        <f t="shared" si="1"/>
        <v>208900</v>
      </c>
    </row>
    <row r="20" spans="1:9" x14ac:dyDescent="0.2">
      <c r="A20" s="34"/>
      <c r="B20" s="35"/>
      <c r="C20" s="35"/>
      <c r="D20" s="36"/>
      <c r="E20" s="36"/>
      <c r="F20" s="36"/>
      <c r="G20" s="36"/>
      <c r="H20" s="36"/>
      <c r="I20" s="36"/>
    </row>
    <row r="21" spans="1:9" x14ac:dyDescent="0.2">
      <c r="A21" s="26"/>
      <c r="B21" s="27"/>
      <c r="C21" s="27"/>
      <c r="D21" s="28"/>
      <c r="E21" s="28"/>
      <c r="F21" s="28"/>
      <c r="G21" s="28"/>
      <c r="H21" s="28"/>
      <c r="I21" s="28"/>
    </row>
    <row r="22" spans="1:9" ht="23.25" x14ac:dyDescent="0.35">
      <c r="A22" s="26"/>
      <c r="B22" s="27"/>
      <c r="C22" s="37" t="s">
        <v>26</v>
      </c>
      <c r="D22" s="28"/>
      <c r="E22" s="28"/>
      <c r="F22" s="28"/>
      <c r="G22" s="28"/>
      <c r="H22" s="28"/>
      <c r="I22" s="28"/>
    </row>
    <row r="23" spans="1:9" ht="15" customHeight="1" x14ac:dyDescent="0.2">
      <c r="A23" s="38" t="s">
        <v>27</v>
      </c>
      <c r="B23" s="39" t="s">
        <v>5</v>
      </c>
      <c r="C23" s="39" t="s">
        <v>6</v>
      </c>
      <c r="D23" s="40" t="s">
        <v>7</v>
      </c>
      <c r="E23" s="40" t="s">
        <v>8</v>
      </c>
      <c r="F23" s="40" t="s">
        <v>9</v>
      </c>
      <c r="G23" s="40" t="s">
        <v>10</v>
      </c>
      <c r="H23" s="40" t="s">
        <v>11</v>
      </c>
      <c r="I23" s="40" t="s">
        <v>12</v>
      </c>
    </row>
    <row r="24" spans="1:9" x14ac:dyDescent="0.2">
      <c r="A24" s="14" t="s">
        <v>28</v>
      </c>
      <c r="B24" s="15">
        <f>SUM([1]Avd.1!E5:E8)</f>
        <v>50000</v>
      </c>
      <c r="C24" s="15">
        <v>0</v>
      </c>
      <c r="D24" s="16">
        <f>SUM([1]Avd.3!E5:E8)</f>
        <v>0</v>
      </c>
      <c r="E24" s="16">
        <f>SUM([1]Avd.4!E5:E8)</f>
        <v>0</v>
      </c>
      <c r="F24" s="16">
        <f>SUM([1]Avd.5!E5:E8)</f>
        <v>15000</v>
      </c>
      <c r="G24" s="16">
        <f>SUM([1]Avd.6!E5:E8)</f>
        <v>3000</v>
      </c>
      <c r="H24" s="16">
        <f>SUM([1]Avd.7!E5:E8)</f>
        <v>0</v>
      </c>
      <c r="I24" s="16">
        <f t="shared" ref="I24:I30" si="3">SUM(B24:H24)</f>
        <v>68000</v>
      </c>
    </row>
    <row r="25" spans="1:9" x14ac:dyDescent="0.2">
      <c r="A25" s="26" t="s">
        <v>29</v>
      </c>
      <c r="B25" s="41">
        <f>SUM([1]Avd.1!E10:E14)</f>
        <v>280000</v>
      </c>
      <c r="C25" s="41">
        <v>0</v>
      </c>
      <c r="D25" s="28">
        <f>SUM([1]Avd.3!E10:E14)</f>
        <v>44000</v>
      </c>
      <c r="E25" s="28">
        <f>SUM([1]Avd.4!E10:E14)</f>
        <v>8000</v>
      </c>
      <c r="F25" s="28">
        <f>SUM([1]Avd.5!E10:E14)</f>
        <v>12000</v>
      </c>
      <c r="G25" s="28">
        <f>SUM([1]Avd.6!E10:E14)</f>
        <v>0</v>
      </c>
      <c r="H25" s="28">
        <f>SUM([1]Avd.7!E10:E14)</f>
        <v>0</v>
      </c>
      <c r="I25" s="19">
        <f t="shared" si="3"/>
        <v>344000</v>
      </c>
    </row>
    <row r="26" spans="1:9" x14ac:dyDescent="0.2">
      <c r="A26" s="14" t="s">
        <v>30</v>
      </c>
      <c r="B26" s="15">
        <v>0</v>
      </c>
      <c r="C26" s="15">
        <v>0</v>
      </c>
      <c r="D26" s="16">
        <f>SUM([1]Avd.3!E16:E22)</f>
        <v>15000</v>
      </c>
      <c r="E26" s="16">
        <f>SUM([1]Avd.4!E16:E22)</f>
        <v>0</v>
      </c>
      <c r="F26" s="16">
        <f>SUM([1]Avd.5!E16:E22)</f>
        <v>90000</v>
      </c>
      <c r="G26" s="16">
        <f>SUM([1]Avd.6!E16:E22)</f>
        <v>0</v>
      </c>
      <c r="H26" s="16">
        <f>SUM([1]Avd.7!E16:E23)</f>
        <v>0</v>
      </c>
      <c r="I26" s="16">
        <f t="shared" si="3"/>
        <v>105000</v>
      </c>
    </row>
    <row r="27" spans="1:9" x14ac:dyDescent="0.2">
      <c r="A27" s="26" t="s">
        <v>31</v>
      </c>
      <c r="B27" s="41">
        <v>0</v>
      </c>
      <c r="C27" s="41">
        <f>SUM([1]Avd.2!E24:E25)</f>
        <v>72000</v>
      </c>
      <c r="D27" s="28">
        <f>SUM([1]Avd.3!E24:E31)</f>
        <v>0</v>
      </c>
      <c r="E27" s="28">
        <f>SUM([1]Avd.4!E24:E31)</f>
        <v>0</v>
      </c>
      <c r="F27" s="28">
        <f>SUM([1]Avd.5!E24:E31)</f>
        <v>0</v>
      </c>
      <c r="G27" s="28">
        <f>SUM([1]Avd.6!E24:E31)</f>
        <v>0</v>
      </c>
      <c r="H27" s="28">
        <f>SUM([1]Avd.7!E25:E32)</f>
        <v>0</v>
      </c>
      <c r="I27" s="19">
        <f t="shared" si="3"/>
        <v>72000</v>
      </c>
    </row>
    <row r="28" spans="1:9" x14ac:dyDescent="0.2">
      <c r="A28" s="14" t="s">
        <v>32</v>
      </c>
      <c r="B28" s="15">
        <f>+[1]Avd.1!E32</f>
        <v>30000</v>
      </c>
      <c r="C28" s="15">
        <v>0</v>
      </c>
      <c r="D28" s="16">
        <f>SUM([1]Avd.3!E33:E37)</f>
        <v>16000</v>
      </c>
      <c r="E28" s="16">
        <f>SUM([1]Avd.4!E33:E37)</f>
        <v>11000</v>
      </c>
      <c r="F28" s="16">
        <f>SUM([1]Avd.5!E33:E37)</f>
        <v>88000</v>
      </c>
      <c r="G28" s="16">
        <f>SUM([1]Avd.6!E33:E37)</f>
        <v>0</v>
      </c>
      <c r="H28" s="16">
        <f>SUM([1]Avd.7!E34:E38)</f>
        <v>0</v>
      </c>
      <c r="I28" s="16">
        <f t="shared" si="3"/>
        <v>145000</v>
      </c>
    </row>
    <row r="29" spans="1:9" x14ac:dyDescent="0.2">
      <c r="A29" s="26" t="s">
        <v>33</v>
      </c>
      <c r="B29" s="41">
        <f>SUM([1]Avd.1!E38:E44)</f>
        <v>240000</v>
      </c>
      <c r="C29" s="41">
        <v>0</v>
      </c>
      <c r="D29" s="28">
        <f>SUM([1]Avd.3!E39:E45)</f>
        <v>34500</v>
      </c>
      <c r="E29" s="28">
        <f>SUM([1]Avd.4!E39:E44)</f>
        <v>0</v>
      </c>
      <c r="F29" s="28">
        <f>SUM([1]Avd.5!E39:E45)</f>
        <v>75000</v>
      </c>
      <c r="G29" s="28">
        <f>SUM([1]Avd.6!E39:E45)</f>
        <v>0</v>
      </c>
      <c r="H29" s="28">
        <f>SUM([1]Avd.7!E40:E46)</f>
        <v>0</v>
      </c>
      <c r="I29" s="19">
        <f t="shared" si="3"/>
        <v>349500</v>
      </c>
    </row>
    <row r="30" spans="1:9" x14ac:dyDescent="0.2">
      <c r="A30" s="20" t="s">
        <v>34</v>
      </c>
      <c r="B30" s="15">
        <f>+[1]Avd.1!E48</f>
        <v>5000</v>
      </c>
      <c r="C30" s="15">
        <v>0</v>
      </c>
      <c r="D30" s="22">
        <f>+[1]Avd.3!E49</f>
        <v>27000</v>
      </c>
      <c r="E30" s="22">
        <f>+[1]Avd.4!E49</f>
        <v>8000</v>
      </c>
      <c r="F30" s="22">
        <f>+[1]Avd.5!E49</f>
        <v>0</v>
      </c>
      <c r="G30" s="22">
        <v>0</v>
      </c>
      <c r="H30" s="22">
        <v>0</v>
      </c>
      <c r="I30" s="16">
        <f t="shared" si="3"/>
        <v>40000</v>
      </c>
    </row>
    <row r="31" spans="1:9" x14ac:dyDescent="0.2">
      <c r="A31" s="17"/>
      <c r="B31" s="18"/>
      <c r="C31" s="18"/>
      <c r="D31" s="19"/>
      <c r="E31" s="19"/>
      <c r="F31" s="19"/>
      <c r="G31" s="19"/>
      <c r="H31" s="19"/>
      <c r="I31" s="19"/>
    </row>
    <row r="32" spans="1:9" x14ac:dyDescent="0.2">
      <c r="A32" s="29" t="s">
        <v>35</v>
      </c>
      <c r="B32" s="42">
        <f t="shared" ref="B32:I32" si="4">SUM(B24:B31)</f>
        <v>605000</v>
      </c>
      <c r="C32" s="42">
        <f t="shared" si="4"/>
        <v>72000</v>
      </c>
      <c r="D32" s="43">
        <f t="shared" si="4"/>
        <v>136500</v>
      </c>
      <c r="E32" s="43">
        <f t="shared" si="4"/>
        <v>27000</v>
      </c>
      <c r="F32" s="43">
        <f t="shared" si="4"/>
        <v>280000</v>
      </c>
      <c r="G32" s="43">
        <f t="shared" si="4"/>
        <v>3000</v>
      </c>
      <c r="H32" s="43">
        <f t="shared" si="4"/>
        <v>0</v>
      </c>
      <c r="I32" s="43">
        <f t="shared" si="4"/>
        <v>1123500</v>
      </c>
    </row>
    <row r="33" spans="1:9" x14ac:dyDescent="0.2">
      <c r="A33" s="26"/>
      <c r="B33" s="27"/>
      <c r="C33" s="27"/>
      <c r="D33" s="28"/>
      <c r="E33" s="28"/>
      <c r="F33" s="28"/>
      <c r="G33" s="28"/>
      <c r="H33" s="28"/>
      <c r="I33" s="28"/>
    </row>
    <row r="34" spans="1:9" x14ac:dyDescent="0.2">
      <c r="A34" s="29" t="s">
        <v>36</v>
      </c>
      <c r="B34" s="27"/>
      <c r="C34" s="27"/>
      <c r="D34" s="28"/>
      <c r="E34" s="28"/>
      <c r="F34" s="28"/>
      <c r="G34" s="28"/>
      <c r="H34" s="28"/>
      <c r="I34" s="28"/>
    </row>
    <row r="35" spans="1:9" x14ac:dyDescent="0.2">
      <c r="A35" s="14" t="s">
        <v>37</v>
      </c>
      <c r="B35" s="15">
        <v>0</v>
      </c>
      <c r="C35" s="15">
        <v>0</v>
      </c>
      <c r="D35" s="16">
        <f>SUM([1]Avd.3!K5:K22)</f>
        <v>28100</v>
      </c>
      <c r="E35" s="16">
        <f>SUM([1]Avd.4!K5:K22)</f>
        <v>34500</v>
      </c>
      <c r="F35" s="16">
        <f>SUM([1]Avd.5!K5:K22)</f>
        <v>287500</v>
      </c>
      <c r="G35" s="16">
        <f>SUM([1]Avd.6!K5:K22)</f>
        <v>12000</v>
      </c>
      <c r="H35" s="16">
        <f>SUM([1]Avd.7!K5:K23)</f>
        <v>0</v>
      </c>
      <c r="I35" s="16">
        <f>SUM(B35:H35)</f>
        <v>362100</v>
      </c>
    </row>
    <row r="36" spans="1:9" x14ac:dyDescent="0.2">
      <c r="A36" s="26" t="s">
        <v>38</v>
      </c>
      <c r="B36" s="27">
        <f>SUM([1]Avd.1!K24:K30)</f>
        <v>59000</v>
      </c>
      <c r="C36" s="27">
        <v>0</v>
      </c>
      <c r="D36" s="28">
        <f>SUM([1]Avd.3!K24:K31)</f>
        <v>6000</v>
      </c>
      <c r="E36" s="28">
        <f>SUM([1]Avd.4!K24:K31)</f>
        <v>5500</v>
      </c>
      <c r="F36" s="28">
        <f>SUM([1]Avd.5!K24:K31)</f>
        <v>24000</v>
      </c>
      <c r="G36" s="28">
        <f>SUM([1]Avd.6!K24:K31)</f>
        <v>2500</v>
      </c>
      <c r="H36" s="28">
        <f>SUM([1]Avd.7!K25:K32)</f>
        <v>0</v>
      </c>
      <c r="I36" s="28">
        <f>SUM(B36:H36)</f>
        <v>97000</v>
      </c>
    </row>
    <row r="37" spans="1:9" x14ac:dyDescent="0.2">
      <c r="A37" s="14" t="s">
        <v>32</v>
      </c>
      <c r="B37" s="15">
        <f>++[1]Avd.1!K32</f>
        <v>10000</v>
      </c>
      <c r="C37" s="15">
        <v>0</v>
      </c>
      <c r="D37" s="16">
        <f>SUM([1]Avd.3!K33:K37)</f>
        <v>4000</v>
      </c>
      <c r="E37" s="16">
        <f>SUM([1]Avd.4!K33:K37)</f>
        <v>1000</v>
      </c>
      <c r="F37" s="16">
        <f>SUM([1]Avd.5!K33:K37,)</f>
        <v>25500</v>
      </c>
      <c r="G37" s="16">
        <f>SUM([1]Avd.6!K33:K37)</f>
        <v>0</v>
      </c>
      <c r="H37" s="16">
        <f>SUM([1]Avd.7!K34:K38)</f>
        <v>0</v>
      </c>
      <c r="I37" s="16">
        <f>SUM(B37:H37)</f>
        <v>40500</v>
      </c>
    </row>
    <row r="38" spans="1:9" x14ac:dyDescent="0.2">
      <c r="A38" s="26" t="s">
        <v>39</v>
      </c>
      <c r="B38" s="27">
        <f>SUM([1]Avd.1!K38:K44)</f>
        <v>10000</v>
      </c>
      <c r="C38" s="27">
        <f>SUM([1]Avd.2!K39:K45)</f>
        <v>80000</v>
      </c>
      <c r="D38" s="28">
        <f>SUM([1]Avd.3!K39:K45)</f>
        <v>174000</v>
      </c>
      <c r="E38" s="28">
        <f>SUM([1]Avd.4!K39:K45)</f>
        <v>28000</v>
      </c>
      <c r="F38" s="28">
        <f>SUM([1]Avd.5!K39:K45)</f>
        <v>123000</v>
      </c>
      <c r="G38" s="28">
        <f>SUM([1]Avd.6!K39:K45)</f>
        <v>0</v>
      </c>
      <c r="H38" s="28">
        <f>SUM([1]Avd.7!K40:K46)</f>
        <v>0</v>
      </c>
      <c r="I38" s="28">
        <f>SUM(B38:H38)</f>
        <v>415000</v>
      </c>
    </row>
    <row r="39" spans="1:9" x14ac:dyDescent="0.2">
      <c r="A39" s="14" t="s">
        <v>34</v>
      </c>
      <c r="B39" s="15"/>
      <c r="C39" s="15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f>SUM(B39:H39)</f>
        <v>0</v>
      </c>
    </row>
    <row r="40" spans="1:9" x14ac:dyDescent="0.2">
      <c r="A40" s="26"/>
      <c r="B40" s="27"/>
      <c r="C40" s="27"/>
      <c r="D40" s="28"/>
      <c r="E40" s="28"/>
      <c r="F40" s="28"/>
      <c r="G40" s="28"/>
      <c r="H40" s="28"/>
      <c r="I40" s="28"/>
    </row>
    <row r="41" spans="1:9" x14ac:dyDescent="0.2">
      <c r="A41" s="38" t="s">
        <v>40</v>
      </c>
      <c r="B41" s="44">
        <f t="shared" ref="B41:I41" si="5">SUM(B35:B40)</f>
        <v>79000</v>
      </c>
      <c r="C41" s="44">
        <f t="shared" si="5"/>
        <v>80000</v>
      </c>
      <c r="D41" s="45">
        <f t="shared" si="5"/>
        <v>212100</v>
      </c>
      <c r="E41" s="45">
        <f t="shared" si="5"/>
        <v>69000</v>
      </c>
      <c r="F41" s="45">
        <f t="shared" si="5"/>
        <v>460000</v>
      </c>
      <c r="G41" s="45">
        <f t="shared" si="5"/>
        <v>14500</v>
      </c>
      <c r="H41" s="45">
        <f t="shared" si="5"/>
        <v>0</v>
      </c>
      <c r="I41" s="45">
        <f t="shared" si="5"/>
        <v>914600</v>
      </c>
    </row>
    <row r="42" spans="1:9" x14ac:dyDescent="0.2">
      <c r="A42" s="26" t="s">
        <v>2</v>
      </c>
      <c r="B42" s="27"/>
      <c r="C42" s="27"/>
      <c r="D42" s="28"/>
      <c r="E42" s="28"/>
      <c r="F42" s="28"/>
      <c r="G42" s="28"/>
      <c r="H42" s="28"/>
      <c r="I42" s="28"/>
    </row>
    <row r="43" spans="1:9" x14ac:dyDescent="0.2">
      <c r="A43" s="29" t="s">
        <v>41</v>
      </c>
      <c r="B43" s="42">
        <f t="shared" ref="B43:I43" si="6">+B32-B41</f>
        <v>526000</v>
      </c>
      <c r="C43" s="42">
        <f t="shared" si="6"/>
        <v>-8000</v>
      </c>
      <c r="D43" s="43">
        <f t="shared" si="6"/>
        <v>-75600</v>
      </c>
      <c r="E43" s="43">
        <f t="shared" si="6"/>
        <v>-42000</v>
      </c>
      <c r="F43" s="43">
        <f t="shared" si="6"/>
        <v>-180000</v>
      </c>
      <c r="G43" s="43">
        <f t="shared" si="6"/>
        <v>-11500</v>
      </c>
      <c r="H43" s="43">
        <f t="shared" si="6"/>
        <v>0</v>
      </c>
      <c r="I43" s="43">
        <f t="shared" si="6"/>
        <v>208900</v>
      </c>
    </row>
    <row r="44" spans="1:9" x14ac:dyDescent="0.2">
      <c r="A44" s="30" t="s">
        <v>42</v>
      </c>
      <c r="B44" s="41">
        <v>-486000</v>
      </c>
      <c r="C44" s="41">
        <f>+[1]Avd.2!E47</f>
        <v>10000</v>
      </c>
      <c r="D44" s="46">
        <f>+[1]Avd.3!E47</f>
        <v>95000</v>
      </c>
      <c r="E44" s="46">
        <f>+[1]Avd.4!E47</f>
        <v>30000</v>
      </c>
      <c r="F44" s="46">
        <f>+[1]Avd.5!E47</f>
        <v>342000</v>
      </c>
      <c r="G44" s="46">
        <f>+[1]Avd.6!E47</f>
        <v>9000</v>
      </c>
      <c r="H44" s="46">
        <f>+[1]Avd.7!E50</f>
        <v>0</v>
      </c>
      <c r="I44" s="46">
        <f>SUM(B44:H44)</f>
        <v>0</v>
      </c>
    </row>
    <row r="45" spans="1:9" x14ac:dyDescent="0.2">
      <c r="A45" s="29" t="s">
        <v>43</v>
      </c>
      <c r="B45" s="42">
        <f t="shared" ref="B45:I45" si="7">SUM(B43:B44)</f>
        <v>40000</v>
      </c>
      <c r="C45" s="42">
        <f t="shared" si="7"/>
        <v>2000</v>
      </c>
      <c r="D45" s="42">
        <f t="shared" si="7"/>
        <v>19400</v>
      </c>
      <c r="E45" s="42">
        <f t="shared" si="7"/>
        <v>-12000</v>
      </c>
      <c r="F45" s="42">
        <f t="shared" si="7"/>
        <v>162000</v>
      </c>
      <c r="G45" s="42">
        <f t="shared" si="7"/>
        <v>-2500</v>
      </c>
      <c r="H45" s="42">
        <f t="shared" si="7"/>
        <v>0</v>
      </c>
      <c r="I45" s="42">
        <f t="shared" si="7"/>
        <v>208900</v>
      </c>
    </row>
    <row r="46" spans="1:9" x14ac:dyDescent="0.2">
      <c r="I46" s="47"/>
    </row>
    <row r="49" spans="9:9" x14ac:dyDescent="0.2">
      <c r="I49" s="48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BUDSJETT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Olav Oldernes</dc:creator>
  <cp:lastModifiedBy>Olav Oldernes</cp:lastModifiedBy>
  <dcterms:created xsi:type="dcterms:W3CDTF">2026-03-12T14:31:33Z</dcterms:created>
  <dcterms:modified xsi:type="dcterms:W3CDTF">2026-03-12T14:32:04Z</dcterms:modified>
</cp:coreProperties>
</file>