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24elo\Documents\Dokumenter\Golf\Styremøter\2020\Årsmøtet 250320\"/>
    </mc:Choice>
  </mc:AlternateContent>
  <bookViews>
    <workbookView xWindow="0" yWindow="0" windowWidth="19200" windowHeight="772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4" i="1" l="1"/>
  <c r="I55" i="1"/>
  <c r="I35" i="1"/>
  <c r="I28" i="1"/>
  <c r="I15" i="1"/>
  <c r="I84" i="1"/>
  <c r="I50" i="1"/>
  <c r="I86" i="1" l="1"/>
  <c r="I37" i="1"/>
  <c r="I88" i="1" l="1"/>
  <c r="I96" i="1" s="1"/>
</calcChain>
</file>

<file path=xl/comments1.xml><?xml version="1.0" encoding="utf-8"?>
<comments xmlns="http://schemas.openxmlformats.org/spreadsheetml/2006/main">
  <authors>
    <author>Løkseth, Eldar</author>
  </authors>
  <commentList>
    <comment ref="I11" authorId="0" shapeId="0">
      <text>
        <r>
          <rPr>
            <b/>
            <sz val="9"/>
            <color indexed="81"/>
            <rFont val="Tahoma"/>
            <family val="2"/>
          </rPr>
          <t>Løkseth, Eldar: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Covid-19 gjør at denne posten settes lavt i 2020.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>Løkseth, Eldar: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7% av sum utg. i 2019 på kr. 429.481. Utbetales i des. 2020.</t>
        </r>
      </text>
    </comment>
    <comment ref="I23" authorId="0" shapeId="0">
      <text>
        <r>
          <rPr>
            <b/>
            <sz val="9"/>
            <color indexed="81"/>
            <rFont val="Tahoma"/>
            <charset val="1"/>
          </rPr>
          <t>Løkseth, Eldar: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14"/>
            <color indexed="81"/>
            <rFont val="Tahoma"/>
            <family val="2"/>
          </rPr>
          <t>Styret forventer mindre tipping frem til fotballen kommer i gang.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</rPr>
          <t>Løkseth, Eldar: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LAM-midler Bardu Idrettsråd.</t>
        </r>
      </text>
    </comment>
    <comment ref="I25" authorId="0" shapeId="0">
      <text>
        <r>
          <rPr>
            <b/>
            <sz val="9"/>
            <color indexed="81"/>
            <rFont val="Tahoma"/>
            <family val="2"/>
          </rPr>
          <t>Løkseth, Eldar: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Dette er innt. hullsponsor hull 6 (SNN1).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</rPr>
          <t>Løkseth, Eldar: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Pr. 28.4 var det innbet. mer enn totalt i 2019.</t>
        </r>
      </text>
    </comment>
    <comment ref="I33" authorId="0" shapeId="0">
      <text>
        <r>
          <rPr>
            <b/>
            <sz val="9"/>
            <color indexed="81"/>
            <rFont val="Tahoma"/>
            <family val="2"/>
          </rPr>
          <t>Løkseth, Eldar: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Målet er 30 på VTG. Snittprisen i 2019 på 18  stk var kr. 1800.                  Ergo: 30 x 1800 = 54000.</t>
        </r>
      </text>
    </comment>
    <comment ref="I46" authorId="0" shapeId="0">
      <text>
        <r>
          <rPr>
            <b/>
            <sz val="9"/>
            <color indexed="81"/>
            <rFont val="Tahoma"/>
            <charset val="1"/>
          </rPr>
          <t>Løkseth, Eldar: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14"/>
            <color indexed="81"/>
            <rFont val="Tahoma"/>
            <family val="2"/>
          </rPr>
          <t>Herav kr. 8500 vedr. ny sloping av banen.</t>
        </r>
      </text>
    </comment>
  </commentList>
</comments>
</file>

<file path=xl/sharedStrings.xml><?xml version="1.0" encoding="utf-8"?>
<sst xmlns="http://schemas.openxmlformats.org/spreadsheetml/2006/main" count="70" uniqueCount="67">
  <si>
    <t>MIDT-TROMS GOLFKLUBB</t>
  </si>
  <si>
    <t>RESULTATREGNSKAP</t>
  </si>
  <si>
    <t>Driftsinntekter:</t>
  </si>
  <si>
    <t>31 12 19</t>
  </si>
  <si>
    <t>Reklameinntekter</t>
  </si>
  <si>
    <t>Inntekter kiosk 15%</t>
  </si>
  <si>
    <t>Inntekter varer 25%</t>
  </si>
  <si>
    <t>Sum inntekter mva.pliktig</t>
  </si>
  <si>
    <t>Leieinntekter</t>
  </si>
  <si>
    <t>Inntekt ballautomat</t>
  </si>
  <si>
    <t>Inntekt greenfee</t>
  </si>
  <si>
    <t>Inntekt turnering</t>
  </si>
  <si>
    <t>Diverse inntekter</t>
  </si>
  <si>
    <t>Momskompensasjon</t>
  </si>
  <si>
    <t>Inntekt Norsk Tipping AS</t>
  </si>
  <si>
    <t>Kulturmidler</t>
  </si>
  <si>
    <t>Driftsstøtte</t>
  </si>
  <si>
    <t>Tilskudd</t>
  </si>
  <si>
    <t>Budsjett</t>
  </si>
  <si>
    <t>Sum inntekter drift</t>
  </si>
  <si>
    <t>Medlemskontingenter</t>
  </si>
  <si>
    <t>Fjernmedlemmer</t>
  </si>
  <si>
    <t>Inntekt adm. Hinnøy</t>
  </si>
  <si>
    <t>Inntekter VTG kurs</t>
  </si>
  <si>
    <t>Sum inntekter medlemmer</t>
  </si>
  <si>
    <t>Sum driftsinntekter</t>
  </si>
  <si>
    <t>Driftskostnader:</t>
  </si>
  <si>
    <t>Varekjøp 15%</t>
  </si>
  <si>
    <t>Varekjøp 25%</t>
  </si>
  <si>
    <t>Utgifter VTG-kurs</t>
  </si>
  <si>
    <t>Avgifter / kontingent NGF</t>
  </si>
  <si>
    <t>Utgifter ifbm reklameinntekter</t>
  </si>
  <si>
    <t>Utgifter diverse</t>
  </si>
  <si>
    <t>Utgifter aktiviteter</t>
  </si>
  <si>
    <t>IT-avgift NGF</t>
  </si>
  <si>
    <t>Sum utgifter medlemmer</t>
  </si>
  <si>
    <t>Lønninger</t>
  </si>
  <si>
    <t>Km-godtgjørelse</t>
  </si>
  <si>
    <t>Sum lønns- og kjørekostnader</t>
  </si>
  <si>
    <t>Leie bankterminal, Vipps og nattsafe</t>
  </si>
  <si>
    <t>Vakt /alarm</t>
  </si>
  <si>
    <t>Anskaffelser ikke aktivert</t>
  </si>
  <si>
    <t>Regnskap</t>
  </si>
  <si>
    <t>Kontorrekvisita</t>
  </si>
  <si>
    <t>EDB- / internettkostnader</t>
  </si>
  <si>
    <t>Kurskostnader</t>
  </si>
  <si>
    <t>Utgifter driving range</t>
  </si>
  <si>
    <t>Reisekostnader</t>
  </si>
  <si>
    <t>Annonse / reklame</t>
  </si>
  <si>
    <t>Forsikring</t>
  </si>
  <si>
    <t>Styrekostnader</t>
  </si>
  <si>
    <t>Årsmøteutg. Premier klubbmestersk.</t>
  </si>
  <si>
    <t>Eiendomsskatt / kommunale avg.</t>
  </si>
  <si>
    <t>Bankgebyr</t>
  </si>
  <si>
    <t>Sum andre utgifter</t>
  </si>
  <si>
    <t>Sum driftskostnader</t>
  </si>
  <si>
    <t>Driftsresultat</t>
  </si>
  <si>
    <t>Renteinntekter</t>
  </si>
  <si>
    <t>Rentekostnader</t>
  </si>
  <si>
    <t>Sum finansposter</t>
  </si>
  <si>
    <t>Årsresultat</t>
  </si>
  <si>
    <t>Finansposter:</t>
  </si>
  <si>
    <t>RESULTATREGNSKAP forts.</t>
  </si>
  <si>
    <t>Styrets forslag til budsjett for 2020</t>
  </si>
  <si>
    <t>Leiekostnader til FGP</t>
  </si>
  <si>
    <t>Budsj 19</t>
  </si>
  <si>
    <t>Budsj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</si>
</sst>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4" fillId="0" borderId="1" xfId="0" applyFont="1" applyBorder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4" fillId="2" borderId="1" xfId="0" applyFont="1" applyFill="1" applyBorder="1"/>
    <xf numFmtId="0" fontId="0" fillId="2" borderId="0" xfId="0" applyFill="1"/>
    <xf numFmtId="0" fontId="11" fillId="2" borderId="1" xfId="0" applyFont="1" applyFill="1" applyBorder="1"/>
    <xf numFmtId="0" fontId="1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7"/>
  <sheetViews>
    <sheetView tabSelected="1" topLeftCell="A7" workbookViewId="0">
      <pane ySplit="1" topLeftCell="A8" activePane="bottomLeft" state="frozen"/>
      <selection activeCell="A7" sqref="A7"/>
      <selection pane="bottomLeft" activeCell="I11" sqref="I11"/>
    </sheetView>
  </sheetViews>
  <sheetFormatPr baseColWidth="10" defaultRowHeight="14.5" x14ac:dyDescent="0.35"/>
  <cols>
    <col min="2" max="2" width="3.36328125" customWidth="1"/>
    <col min="3" max="3" width="28.81640625" customWidth="1"/>
    <col min="4" max="4" width="7.36328125" customWidth="1"/>
    <col min="5" max="5" width="8.36328125" customWidth="1"/>
    <col min="6" max="6" width="5.26953125" customWidth="1"/>
    <col min="7" max="7" width="9.36328125" customWidth="1"/>
    <col min="8" max="8" width="4.81640625" customWidth="1"/>
    <col min="9" max="9" width="9.1796875" customWidth="1"/>
  </cols>
  <sheetData>
    <row r="1" spans="1:9" ht="21" x14ac:dyDescent="0.5">
      <c r="A1" s="7" t="s">
        <v>63</v>
      </c>
    </row>
    <row r="5" spans="1:9" ht="16.5" hidden="1" customHeight="1" x14ac:dyDescent="0.45">
      <c r="C5" s="4" t="s">
        <v>0</v>
      </c>
    </row>
    <row r="6" spans="1:9" ht="14.5" hidden="1" customHeight="1" x14ac:dyDescent="0.35"/>
    <row r="7" spans="1:9" x14ac:dyDescent="0.35">
      <c r="C7" s="3" t="s">
        <v>1</v>
      </c>
      <c r="E7" s="5" t="s">
        <v>3</v>
      </c>
      <c r="F7" s="3"/>
      <c r="G7" s="5" t="s">
        <v>65</v>
      </c>
      <c r="H7" s="5"/>
      <c r="I7" s="10" t="s">
        <v>66</v>
      </c>
    </row>
    <row r="8" spans="1:9" x14ac:dyDescent="0.35">
      <c r="E8" s="3"/>
      <c r="F8" s="3"/>
      <c r="G8" s="5"/>
      <c r="H8" s="5"/>
      <c r="I8" s="10"/>
    </row>
    <row r="9" spans="1:9" ht="12" customHeight="1" x14ac:dyDescent="0.35">
      <c r="C9" s="6" t="s">
        <v>2</v>
      </c>
      <c r="D9" s="1"/>
      <c r="E9" s="1"/>
      <c r="F9" s="1"/>
      <c r="G9" s="1"/>
      <c r="H9" s="1"/>
      <c r="I9" s="11"/>
    </row>
    <row r="10" spans="1:9" ht="12" customHeight="1" x14ac:dyDescent="0.35">
      <c r="C10" s="1"/>
      <c r="D10" s="1"/>
      <c r="E10" s="1"/>
      <c r="F10" s="1"/>
      <c r="G10" s="1"/>
      <c r="H10" s="1"/>
      <c r="I10" s="11"/>
    </row>
    <row r="11" spans="1:9" ht="12" customHeight="1" x14ac:dyDescent="0.35">
      <c r="C11" s="1" t="s">
        <v>4</v>
      </c>
      <c r="D11" s="1"/>
      <c r="E11" s="1">
        <v>87500</v>
      </c>
      <c r="F11" s="1"/>
      <c r="G11" s="1">
        <v>140000</v>
      </c>
      <c r="H11" s="1"/>
      <c r="I11" s="16">
        <v>25000</v>
      </c>
    </row>
    <row r="12" spans="1:9" ht="12" customHeight="1" x14ac:dyDescent="0.35">
      <c r="C12" s="1" t="s">
        <v>5</v>
      </c>
      <c r="D12" s="1"/>
      <c r="E12" s="1">
        <v>22120</v>
      </c>
      <c r="F12" s="1"/>
      <c r="G12" s="1">
        <v>15000</v>
      </c>
      <c r="H12" s="1"/>
      <c r="I12" s="11">
        <v>24000</v>
      </c>
    </row>
    <row r="13" spans="1:9" ht="12" customHeight="1" thickBot="1" x14ac:dyDescent="0.4">
      <c r="C13" s="8" t="s">
        <v>6</v>
      </c>
      <c r="D13" s="8"/>
      <c r="E13" s="8">
        <v>43712</v>
      </c>
      <c r="F13" s="8"/>
      <c r="G13" s="8">
        <v>40000</v>
      </c>
      <c r="H13" s="1"/>
      <c r="I13" s="12">
        <v>44000</v>
      </c>
    </row>
    <row r="14" spans="1:9" ht="12" customHeight="1" x14ac:dyDescent="0.35">
      <c r="C14" s="1"/>
      <c r="D14" s="1"/>
      <c r="E14" s="1"/>
      <c r="F14" s="1"/>
      <c r="G14" s="1"/>
      <c r="H14" s="1"/>
      <c r="I14" s="11"/>
    </row>
    <row r="15" spans="1:9" ht="12" customHeight="1" thickBot="1" x14ac:dyDescent="0.4">
      <c r="C15" s="8" t="s">
        <v>7</v>
      </c>
      <c r="D15" s="8"/>
      <c r="E15" s="8">
        <v>153332</v>
      </c>
      <c r="F15" s="8"/>
      <c r="G15" s="8">
        <v>195000</v>
      </c>
      <c r="H15" s="1"/>
      <c r="I15" s="12">
        <f>SUM(I11:I14)</f>
        <v>93000</v>
      </c>
    </row>
    <row r="16" spans="1:9" ht="12" customHeight="1" x14ac:dyDescent="0.35">
      <c r="C16" s="1"/>
      <c r="D16" s="1"/>
      <c r="E16" s="1"/>
      <c r="F16" s="1"/>
      <c r="G16" s="1"/>
      <c r="H16" s="1"/>
      <c r="I16" s="11"/>
    </row>
    <row r="17" spans="3:9" ht="12" customHeight="1" x14ac:dyDescent="0.35">
      <c r="C17" s="1" t="s">
        <v>8</v>
      </c>
      <c r="D17" s="1"/>
      <c r="E17" s="1">
        <v>2936</v>
      </c>
      <c r="F17" s="1"/>
      <c r="G17" s="1">
        <v>3000</v>
      </c>
      <c r="H17" s="1"/>
      <c r="I17" s="11">
        <v>3000</v>
      </c>
    </row>
    <row r="18" spans="3:9" ht="12" customHeight="1" x14ac:dyDescent="0.35">
      <c r="C18" s="1" t="s">
        <v>9</v>
      </c>
      <c r="D18" s="1"/>
      <c r="E18" s="1">
        <v>40269</v>
      </c>
      <c r="F18" s="1"/>
      <c r="G18" s="1">
        <v>35000</v>
      </c>
      <c r="H18" s="1"/>
      <c r="I18" s="11">
        <v>42000</v>
      </c>
    </row>
    <row r="19" spans="3:9" ht="12" customHeight="1" x14ac:dyDescent="0.35">
      <c r="C19" s="1" t="s">
        <v>10</v>
      </c>
      <c r="D19" s="1"/>
      <c r="E19" s="1">
        <v>106232</v>
      </c>
      <c r="F19" s="1"/>
      <c r="G19" s="1">
        <v>140000</v>
      </c>
      <c r="H19" s="1"/>
      <c r="I19" s="11">
        <v>110000</v>
      </c>
    </row>
    <row r="20" spans="3:9" ht="12" customHeight="1" x14ac:dyDescent="0.35">
      <c r="C20" s="1" t="s">
        <v>11</v>
      </c>
      <c r="D20" s="1"/>
      <c r="E20" s="1">
        <v>52230</v>
      </c>
      <c r="F20" s="1"/>
      <c r="G20" s="1">
        <v>45000</v>
      </c>
      <c r="H20" s="1"/>
      <c r="I20" s="11">
        <v>52000</v>
      </c>
    </row>
    <row r="21" spans="3:9" ht="12" customHeight="1" x14ac:dyDescent="0.35">
      <c r="C21" s="1" t="s">
        <v>12</v>
      </c>
      <c r="D21" s="1"/>
      <c r="E21" s="1">
        <v>0</v>
      </c>
      <c r="F21" s="1"/>
      <c r="G21" s="1">
        <v>5000</v>
      </c>
      <c r="H21" s="1"/>
      <c r="I21" s="11">
        <v>0</v>
      </c>
    </row>
    <row r="22" spans="3:9" ht="12" customHeight="1" x14ac:dyDescent="0.35">
      <c r="C22" s="1" t="s">
        <v>13</v>
      </c>
      <c r="D22" s="1"/>
      <c r="E22" s="1">
        <v>0</v>
      </c>
      <c r="F22" s="1"/>
      <c r="G22" s="1">
        <v>35000</v>
      </c>
      <c r="H22" s="1"/>
      <c r="I22" s="16">
        <v>30000</v>
      </c>
    </row>
    <row r="23" spans="3:9" ht="12" customHeight="1" x14ac:dyDescent="0.35">
      <c r="C23" s="1" t="s">
        <v>14</v>
      </c>
      <c r="D23" s="1"/>
      <c r="E23" s="1">
        <v>25844</v>
      </c>
      <c r="F23" s="1"/>
      <c r="G23" s="1">
        <v>32000</v>
      </c>
      <c r="H23" s="1"/>
      <c r="I23" s="16">
        <v>18000</v>
      </c>
    </row>
    <row r="24" spans="3:9" ht="12" customHeight="1" x14ac:dyDescent="0.35">
      <c r="C24" s="1" t="s">
        <v>15</v>
      </c>
      <c r="D24" s="1"/>
      <c r="E24" s="1">
        <v>0</v>
      </c>
      <c r="F24" s="1"/>
      <c r="G24" s="1">
        <v>3000</v>
      </c>
      <c r="H24" s="1"/>
      <c r="I24" s="11">
        <v>4000</v>
      </c>
    </row>
    <row r="25" spans="3:9" ht="12" customHeight="1" x14ac:dyDescent="0.35">
      <c r="C25" s="1" t="s">
        <v>16</v>
      </c>
      <c r="D25" s="1"/>
      <c r="E25" s="1">
        <v>15000</v>
      </c>
      <c r="F25" s="1"/>
      <c r="G25" s="1">
        <v>0</v>
      </c>
      <c r="H25" s="1"/>
      <c r="I25" s="11">
        <v>15000</v>
      </c>
    </row>
    <row r="26" spans="3:9" ht="12" customHeight="1" thickBot="1" x14ac:dyDescent="0.4">
      <c r="C26" s="8" t="s">
        <v>17</v>
      </c>
      <c r="D26" s="8"/>
      <c r="E26" s="8">
        <v>18311</v>
      </c>
      <c r="F26" s="8"/>
      <c r="G26" s="8">
        <v>0</v>
      </c>
      <c r="H26" s="1"/>
      <c r="I26" s="12">
        <v>0</v>
      </c>
    </row>
    <row r="27" spans="3:9" ht="12" customHeight="1" x14ac:dyDescent="0.35">
      <c r="C27" s="1"/>
      <c r="D27" s="1"/>
      <c r="E27" s="1"/>
      <c r="F27" s="1"/>
      <c r="G27" s="1"/>
      <c r="H27" s="1"/>
      <c r="I27" s="11"/>
    </row>
    <row r="28" spans="3:9" ht="12" customHeight="1" thickBot="1" x14ac:dyDescent="0.4">
      <c r="C28" s="8" t="s">
        <v>19</v>
      </c>
      <c r="D28" s="8"/>
      <c r="E28" s="8">
        <v>260822</v>
      </c>
      <c r="F28" s="8"/>
      <c r="G28" s="8">
        <v>298000</v>
      </c>
      <c r="H28" s="1"/>
      <c r="I28" s="12">
        <f>SUM(I17:I27)</f>
        <v>274000</v>
      </c>
    </row>
    <row r="29" spans="3:9" ht="12" customHeight="1" x14ac:dyDescent="0.35">
      <c r="C29" s="1"/>
      <c r="D29" s="1"/>
      <c r="E29" s="1"/>
      <c r="F29" s="1"/>
      <c r="G29" s="1"/>
      <c r="H29" s="1"/>
      <c r="I29" s="11"/>
    </row>
    <row r="30" spans="3:9" ht="12" customHeight="1" x14ac:dyDescent="0.35">
      <c r="C30" s="1" t="s">
        <v>20</v>
      </c>
      <c r="D30" s="1"/>
      <c r="E30" s="1">
        <v>153966</v>
      </c>
      <c r="F30" s="1"/>
      <c r="G30" s="1">
        <v>200000</v>
      </c>
      <c r="H30" s="1"/>
      <c r="I30" s="16">
        <v>170000</v>
      </c>
    </row>
    <row r="31" spans="3:9" ht="12" customHeight="1" x14ac:dyDescent="0.35">
      <c r="C31" s="1" t="s">
        <v>21</v>
      </c>
      <c r="D31" s="1"/>
      <c r="E31" s="1">
        <v>12000</v>
      </c>
      <c r="F31" s="1"/>
      <c r="G31" s="1">
        <v>21000</v>
      </c>
      <c r="H31" s="1"/>
      <c r="I31" s="16">
        <v>10000</v>
      </c>
    </row>
    <row r="32" spans="3:9" ht="12" customHeight="1" x14ac:dyDescent="0.35">
      <c r="C32" s="1" t="s">
        <v>22</v>
      </c>
      <c r="D32" s="1"/>
      <c r="E32" s="1">
        <v>0</v>
      </c>
      <c r="F32" s="1"/>
      <c r="G32" s="1">
        <v>7000</v>
      </c>
      <c r="H32" s="1"/>
      <c r="I32" s="11">
        <v>0</v>
      </c>
    </row>
    <row r="33" spans="3:9" ht="12" customHeight="1" thickBot="1" x14ac:dyDescent="0.4">
      <c r="C33" s="8" t="s">
        <v>23</v>
      </c>
      <c r="D33" s="8"/>
      <c r="E33" s="8">
        <v>31764</v>
      </c>
      <c r="F33" s="8"/>
      <c r="G33" s="8">
        <v>17500</v>
      </c>
      <c r="H33" s="1"/>
      <c r="I33" s="12">
        <v>54000</v>
      </c>
    </row>
    <row r="34" spans="3:9" ht="12" customHeight="1" x14ac:dyDescent="0.35">
      <c r="C34" s="1"/>
      <c r="D34" s="1"/>
      <c r="E34" s="1"/>
      <c r="F34" s="1"/>
      <c r="G34" s="1"/>
      <c r="H34" s="1"/>
      <c r="I34" s="11"/>
    </row>
    <row r="35" spans="3:9" ht="12" customHeight="1" thickBot="1" x14ac:dyDescent="0.4">
      <c r="C35" s="8" t="s">
        <v>24</v>
      </c>
      <c r="D35" s="8"/>
      <c r="E35" s="8">
        <v>197730</v>
      </c>
      <c r="F35" s="8"/>
      <c r="G35" s="8">
        <v>245500</v>
      </c>
      <c r="H35" s="1"/>
      <c r="I35" s="12">
        <f>SUM(I30:I34)</f>
        <v>234000</v>
      </c>
    </row>
    <row r="36" spans="3:9" ht="12" customHeight="1" x14ac:dyDescent="0.35">
      <c r="C36" s="1"/>
      <c r="D36" s="1"/>
      <c r="E36" s="1"/>
      <c r="F36" s="1"/>
      <c r="G36" s="1"/>
      <c r="H36" s="1"/>
      <c r="I36" s="11"/>
    </row>
    <row r="37" spans="3:9" ht="12" customHeight="1" thickBot="1" x14ac:dyDescent="0.4">
      <c r="C37" s="9" t="s">
        <v>25</v>
      </c>
      <c r="D37" s="8"/>
      <c r="E37" s="9">
        <v>611884</v>
      </c>
      <c r="F37" s="8"/>
      <c r="G37" s="9">
        <v>738500</v>
      </c>
      <c r="H37" s="1"/>
      <c r="I37" s="13">
        <f>I15+I28+I35</f>
        <v>601000</v>
      </c>
    </row>
    <row r="38" spans="3:9" ht="10" customHeight="1" x14ac:dyDescent="0.35">
      <c r="C38" s="1"/>
      <c r="D38" s="1"/>
      <c r="E38" s="1"/>
      <c r="F38" s="1"/>
      <c r="G38" s="1"/>
      <c r="H38" s="1"/>
      <c r="I38" s="11"/>
    </row>
    <row r="39" spans="3:9" ht="12" customHeight="1" x14ac:dyDescent="0.35">
      <c r="C39" s="6" t="s">
        <v>26</v>
      </c>
      <c r="D39" s="1"/>
      <c r="E39" s="1"/>
      <c r="F39" s="1"/>
      <c r="G39" s="1"/>
      <c r="H39" s="1"/>
      <c r="I39" s="11"/>
    </row>
    <row r="40" spans="3:9" ht="10" customHeight="1" x14ac:dyDescent="0.35">
      <c r="C40" s="1"/>
      <c r="D40" s="1"/>
      <c r="E40" s="1"/>
      <c r="F40" s="1"/>
      <c r="G40" s="1"/>
      <c r="H40" s="1"/>
      <c r="I40" s="11"/>
    </row>
    <row r="41" spans="3:9" ht="12" customHeight="1" x14ac:dyDescent="0.35">
      <c r="C41" s="1" t="s">
        <v>27</v>
      </c>
      <c r="D41" s="1"/>
      <c r="E41" s="1">
        <v>12854</v>
      </c>
      <c r="F41" s="1"/>
      <c r="G41" s="1">
        <v>13000</v>
      </c>
      <c r="H41" s="1"/>
      <c r="I41" s="11">
        <v>13000</v>
      </c>
    </row>
    <row r="42" spans="3:9" ht="12" customHeight="1" x14ac:dyDescent="0.35">
      <c r="C42" s="1" t="s">
        <v>28</v>
      </c>
      <c r="D42" s="1"/>
      <c r="E42" s="1">
        <v>9450</v>
      </c>
      <c r="F42" s="1"/>
      <c r="G42" s="1">
        <v>10000</v>
      </c>
      <c r="H42" s="1"/>
      <c r="I42" s="11">
        <v>10000</v>
      </c>
    </row>
    <row r="43" spans="3:9" ht="12" customHeight="1" x14ac:dyDescent="0.35">
      <c r="C43" s="1" t="s">
        <v>29</v>
      </c>
      <c r="D43" s="1"/>
      <c r="E43" s="1">
        <v>8981</v>
      </c>
      <c r="F43" s="1"/>
      <c r="G43" s="1">
        <v>5000</v>
      </c>
      <c r="H43" s="1"/>
      <c r="I43" s="11">
        <v>6200</v>
      </c>
    </row>
    <row r="44" spans="3:9" ht="12" customHeight="1" x14ac:dyDescent="0.35">
      <c r="C44" s="1" t="s">
        <v>30</v>
      </c>
      <c r="D44" s="1"/>
      <c r="E44" s="1">
        <v>48281</v>
      </c>
      <c r="F44" s="1"/>
      <c r="G44" s="1">
        <v>60000</v>
      </c>
      <c r="H44" s="1"/>
      <c r="I44" s="11">
        <v>50000</v>
      </c>
    </row>
    <row r="45" spans="3:9" ht="12" customHeight="1" x14ac:dyDescent="0.35">
      <c r="C45" s="1" t="s">
        <v>31</v>
      </c>
      <c r="D45" s="1"/>
      <c r="E45" s="1">
        <v>5244</v>
      </c>
      <c r="F45" s="1"/>
      <c r="G45" s="1">
        <v>2000</v>
      </c>
      <c r="H45" s="1"/>
      <c r="I45" s="11">
        <v>5000</v>
      </c>
    </row>
    <row r="46" spans="3:9" ht="12" customHeight="1" x14ac:dyDescent="0.35">
      <c r="C46" s="1" t="s">
        <v>32</v>
      </c>
      <c r="D46" s="1"/>
      <c r="E46" s="1">
        <v>0</v>
      </c>
      <c r="F46" s="1"/>
      <c r="G46" s="1">
        <v>1000</v>
      </c>
      <c r="H46" s="1"/>
      <c r="I46" s="11">
        <v>9500</v>
      </c>
    </row>
    <row r="47" spans="3:9" ht="12" customHeight="1" x14ac:dyDescent="0.35">
      <c r="C47" s="1" t="s">
        <v>33</v>
      </c>
      <c r="D47" s="1"/>
      <c r="E47" s="1">
        <v>5474</v>
      </c>
      <c r="F47" s="1"/>
      <c r="G47" s="1">
        <v>7500</v>
      </c>
      <c r="H47" s="1"/>
      <c r="I47" s="11">
        <v>6000</v>
      </c>
    </row>
    <row r="48" spans="3:9" ht="12" customHeight="1" thickBot="1" x14ac:dyDescent="0.4">
      <c r="C48" s="8" t="s">
        <v>34</v>
      </c>
      <c r="D48" s="8"/>
      <c r="E48" s="8">
        <v>6251</v>
      </c>
      <c r="F48" s="8"/>
      <c r="G48" s="8">
        <v>0</v>
      </c>
      <c r="H48" s="1"/>
      <c r="I48" s="12">
        <v>6300</v>
      </c>
    </row>
    <row r="49" spans="3:9" ht="10" customHeight="1" x14ac:dyDescent="0.35">
      <c r="C49" s="1"/>
      <c r="D49" s="1"/>
      <c r="E49" s="1"/>
      <c r="F49" s="1"/>
      <c r="G49" s="1"/>
      <c r="H49" s="1"/>
      <c r="I49" s="11"/>
    </row>
    <row r="50" spans="3:9" ht="12" customHeight="1" thickBot="1" x14ac:dyDescent="0.4">
      <c r="C50" s="8" t="s">
        <v>35</v>
      </c>
      <c r="D50" s="8"/>
      <c r="E50" s="8">
        <v>96535</v>
      </c>
      <c r="F50" s="8"/>
      <c r="G50" s="8">
        <v>98500</v>
      </c>
      <c r="H50" s="1"/>
      <c r="I50" s="12">
        <f>SUM(I41:I49)</f>
        <v>106000</v>
      </c>
    </row>
    <row r="51" spans="3:9" ht="10" customHeight="1" x14ac:dyDescent="0.35">
      <c r="C51" s="1"/>
      <c r="D51" s="1"/>
      <c r="E51" s="1"/>
      <c r="F51" s="1"/>
      <c r="G51" s="1"/>
      <c r="H51" s="1"/>
      <c r="I51" s="11"/>
    </row>
    <row r="52" spans="3:9" ht="12" customHeight="1" x14ac:dyDescent="0.35">
      <c r="C52" s="1" t="s">
        <v>36</v>
      </c>
      <c r="D52" s="1"/>
      <c r="E52" s="1">
        <v>10000</v>
      </c>
      <c r="F52" s="1"/>
      <c r="G52" s="1">
        <v>0</v>
      </c>
      <c r="H52" s="1"/>
      <c r="I52" s="11">
        <v>10000</v>
      </c>
    </row>
    <row r="53" spans="3:9" ht="12" customHeight="1" thickBot="1" x14ac:dyDescent="0.4">
      <c r="C53" s="8" t="s">
        <v>37</v>
      </c>
      <c r="D53" s="8"/>
      <c r="E53" s="8">
        <v>0</v>
      </c>
      <c r="F53" s="8"/>
      <c r="G53" s="8"/>
      <c r="H53" s="1"/>
      <c r="I53" s="12">
        <v>0</v>
      </c>
    </row>
    <row r="54" spans="3:9" ht="10" customHeight="1" x14ac:dyDescent="0.35">
      <c r="C54" s="1"/>
      <c r="D54" s="1"/>
      <c r="E54" s="1"/>
      <c r="F54" s="1"/>
      <c r="G54" s="1"/>
      <c r="H54" s="1"/>
      <c r="I54" s="11"/>
    </row>
    <row r="55" spans="3:9" ht="12" customHeight="1" thickBot="1" x14ac:dyDescent="0.4">
      <c r="C55" s="8" t="s">
        <v>38</v>
      </c>
      <c r="D55" s="8"/>
      <c r="E55" s="8">
        <v>10000</v>
      </c>
      <c r="F55" s="8"/>
      <c r="G55" s="8">
        <v>0</v>
      </c>
      <c r="H55" s="1"/>
      <c r="I55" s="12">
        <f>SUM(I52:I54)</f>
        <v>10000</v>
      </c>
    </row>
    <row r="56" spans="3:9" ht="12" customHeight="1" x14ac:dyDescent="0.35">
      <c r="C56" s="1"/>
      <c r="D56" s="1"/>
      <c r="E56" s="1"/>
      <c r="F56" s="1"/>
      <c r="G56" s="1"/>
      <c r="H56" s="1"/>
      <c r="I56" s="1"/>
    </row>
    <row r="57" spans="3:9" ht="12" customHeight="1" x14ac:dyDescent="0.35">
      <c r="C57" s="1"/>
      <c r="D57" s="1"/>
      <c r="E57" s="1"/>
      <c r="F57" s="1"/>
      <c r="G57" s="1"/>
      <c r="H57" s="1"/>
      <c r="I57" s="1"/>
    </row>
    <row r="58" spans="3:9" ht="12" customHeight="1" x14ac:dyDescent="0.35">
      <c r="C58" s="1"/>
      <c r="D58" s="1"/>
      <c r="E58" s="1"/>
      <c r="F58" s="1"/>
      <c r="G58" s="1"/>
      <c r="H58" s="1"/>
      <c r="I58" s="1"/>
    </row>
    <row r="59" spans="3:9" ht="12" customHeight="1" x14ac:dyDescent="0.35">
      <c r="C59" s="1"/>
      <c r="D59" s="1"/>
      <c r="E59" s="1"/>
      <c r="F59" s="1"/>
      <c r="G59" s="1"/>
      <c r="H59" s="1"/>
      <c r="I59" s="1"/>
    </row>
    <row r="60" spans="3:9" ht="12" customHeight="1" x14ac:dyDescent="0.35">
      <c r="C60" s="1"/>
      <c r="D60" s="1"/>
      <c r="E60" s="1"/>
      <c r="F60" s="1"/>
      <c r="G60" s="1"/>
      <c r="H60" s="1"/>
      <c r="I60" s="1"/>
    </row>
    <row r="61" spans="3:9" ht="12" customHeight="1" x14ac:dyDescent="0.35">
      <c r="C61" s="1"/>
      <c r="D61" s="1"/>
      <c r="E61" s="1"/>
      <c r="F61" s="1"/>
      <c r="G61" s="1"/>
      <c r="H61" s="1"/>
      <c r="I61" s="1"/>
    </row>
    <row r="62" spans="3:9" ht="16" customHeight="1" x14ac:dyDescent="0.45">
      <c r="C62" s="4" t="s">
        <v>0</v>
      </c>
      <c r="D62" s="1"/>
      <c r="E62" s="1"/>
      <c r="F62" s="1"/>
      <c r="G62" s="1"/>
      <c r="H62" s="1"/>
      <c r="I62" s="1"/>
    </row>
    <row r="63" spans="3:9" ht="12" customHeight="1" x14ac:dyDescent="0.35">
      <c r="C63" s="1"/>
      <c r="D63" s="1"/>
      <c r="E63" s="1"/>
      <c r="F63" s="1"/>
      <c r="G63" s="1"/>
      <c r="H63" s="1"/>
      <c r="I63" s="1"/>
    </row>
    <row r="64" spans="3:9" ht="14.5" customHeight="1" x14ac:dyDescent="0.35">
      <c r="C64" s="3" t="s">
        <v>62</v>
      </c>
      <c r="D64" s="1"/>
      <c r="E64" s="5" t="s">
        <v>3</v>
      </c>
      <c r="F64" s="2"/>
      <c r="G64" s="5" t="s">
        <v>18</v>
      </c>
      <c r="H64" s="5"/>
      <c r="I64" s="10" t="s">
        <v>18</v>
      </c>
    </row>
    <row r="65" spans="3:9" ht="12" customHeight="1" x14ac:dyDescent="0.35">
      <c r="C65" s="1"/>
      <c r="D65" s="1"/>
      <c r="E65" s="2"/>
      <c r="F65" s="2"/>
      <c r="G65" s="5">
        <v>2019</v>
      </c>
      <c r="H65" s="5"/>
      <c r="I65" s="10">
        <v>2020</v>
      </c>
    </row>
    <row r="66" spans="3:9" ht="12" customHeight="1" x14ac:dyDescent="0.35">
      <c r="C66" s="1"/>
      <c r="D66" s="1"/>
      <c r="E66" s="1"/>
      <c r="F66" s="1"/>
      <c r="G66" s="1"/>
      <c r="H66" s="1"/>
      <c r="I66" s="11"/>
    </row>
    <row r="67" spans="3:9" ht="12" customHeight="1" x14ac:dyDescent="0.35">
      <c r="C67" s="1" t="s">
        <v>64</v>
      </c>
      <c r="D67" s="1"/>
      <c r="E67" s="1">
        <v>484817</v>
      </c>
      <c r="F67" s="1"/>
      <c r="G67" s="1">
        <v>550000</v>
      </c>
      <c r="H67" s="1"/>
      <c r="I67" s="16">
        <v>386500</v>
      </c>
    </row>
    <row r="68" spans="3:9" ht="12" customHeight="1" x14ac:dyDescent="0.35">
      <c r="C68" s="1" t="s">
        <v>39</v>
      </c>
      <c r="D68" s="1"/>
      <c r="E68" s="1">
        <v>12026</v>
      </c>
      <c r="F68" s="1"/>
      <c r="G68" s="1">
        <v>10000</v>
      </c>
      <c r="H68" s="1"/>
      <c r="I68" s="11">
        <v>13000</v>
      </c>
    </row>
    <row r="69" spans="3:9" ht="12" customHeight="1" x14ac:dyDescent="0.35">
      <c r="C69" s="1" t="s">
        <v>40</v>
      </c>
      <c r="D69" s="1"/>
      <c r="E69" s="1">
        <v>0</v>
      </c>
      <c r="F69" s="1"/>
      <c r="G69" s="1">
        <v>1000</v>
      </c>
      <c r="H69" s="1"/>
      <c r="I69" s="11">
        <v>0</v>
      </c>
    </row>
    <row r="70" spans="3:9" ht="12" customHeight="1" x14ac:dyDescent="0.35">
      <c r="C70" s="1" t="s">
        <v>41</v>
      </c>
      <c r="D70" s="1"/>
      <c r="E70" s="1">
        <v>0</v>
      </c>
      <c r="F70" s="1"/>
      <c r="G70" s="1">
        <v>7500</v>
      </c>
      <c r="H70" s="1"/>
      <c r="I70" s="11">
        <v>7000</v>
      </c>
    </row>
    <row r="71" spans="3:9" ht="12" customHeight="1" x14ac:dyDescent="0.35">
      <c r="C71" s="1" t="s">
        <v>42</v>
      </c>
      <c r="D71" s="1"/>
      <c r="E71" s="1">
        <v>16506</v>
      </c>
      <c r="F71" s="1"/>
      <c r="G71" s="1">
        <v>15000</v>
      </c>
      <c r="H71" s="1"/>
      <c r="I71" s="11">
        <v>18000</v>
      </c>
    </row>
    <row r="72" spans="3:9" ht="12" customHeight="1" x14ac:dyDescent="0.35">
      <c r="C72" s="1" t="s">
        <v>43</v>
      </c>
      <c r="D72" s="1"/>
      <c r="E72" s="1">
        <v>198</v>
      </c>
      <c r="F72" s="1"/>
      <c r="G72" s="1">
        <v>1000</v>
      </c>
      <c r="H72" s="1"/>
      <c r="I72" s="11">
        <v>500</v>
      </c>
    </row>
    <row r="73" spans="3:9" ht="12" customHeight="1" x14ac:dyDescent="0.35">
      <c r="C73" s="1" t="s">
        <v>44</v>
      </c>
      <c r="D73" s="1"/>
      <c r="E73" s="1">
        <v>4869</v>
      </c>
      <c r="F73" s="1"/>
      <c r="G73" s="1">
        <v>1000</v>
      </c>
      <c r="H73" s="1"/>
      <c r="I73" s="11">
        <v>5000</v>
      </c>
    </row>
    <row r="74" spans="3:9" ht="12" customHeight="1" x14ac:dyDescent="0.35">
      <c r="C74" s="1" t="s">
        <v>45</v>
      </c>
      <c r="D74" s="1"/>
      <c r="E74" s="1">
        <v>42325</v>
      </c>
      <c r="F74" s="1"/>
      <c r="G74" s="1">
        <v>15000</v>
      </c>
      <c r="H74" s="1"/>
      <c r="I74" s="16">
        <v>3000</v>
      </c>
    </row>
    <row r="75" spans="3:9" ht="12" customHeight="1" x14ac:dyDescent="0.35">
      <c r="C75" s="1" t="s">
        <v>46</v>
      </c>
      <c r="D75" s="1"/>
      <c r="E75" s="1">
        <v>11837</v>
      </c>
      <c r="F75" s="1"/>
      <c r="G75" s="1">
        <v>2000</v>
      </c>
      <c r="H75" s="1"/>
      <c r="I75" s="11">
        <v>10000</v>
      </c>
    </row>
    <row r="76" spans="3:9" ht="12" customHeight="1" x14ac:dyDescent="0.35">
      <c r="C76" s="1" t="s">
        <v>47</v>
      </c>
      <c r="D76" s="1"/>
      <c r="E76" s="1">
        <v>0</v>
      </c>
      <c r="F76" s="1"/>
      <c r="G76" s="1">
        <v>3000</v>
      </c>
      <c r="H76" s="1"/>
      <c r="I76" s="11">
        <v>2000</v>
      </c>
    </row>
    <row r="77" spans="3:9" ht="12" customHeight="1" x14ac:dyDescent="0.35">
      <c r="C77" s="1" t="s">
        <v>48</v>
      </c>
      <c r="D77" s="1"/>
      <c r="E77" s="1">
        <v>0</v>
      </c>
      <c r="F77" s="1"/>
      <c r="G77" s="1">
        <v>2000</v>
      </c>
      <c r="H77" s="1"/>
      <c r="I77" s="11">
        <v>2000</v>
      </c>
    </row>
    <row r="78" spans="3:9" ht="12" customHeight="1" x14ac:dyDescent="0.35">
      <c r="C78" s="1" t="s">
        <v>49</v>
      </c>
      <c r="D78" s="1"/>
      <c r="E78" s="1">
        <v>2060</v>
      </c>
      <c r="F78" s="1"/>
      <c r="G78" s="1">
        <v>2500</v>
      </c>
      <c r="H78" s="1"/>
      <c r="I78" s="11">
        <v>2500</v>
      </c>
    </row>
    <row r="79" spans="3:9" ht="12" customHeight="1" x14ac:dyDescent="0.35">
      <c r="C79" s="1" t="s">
        <v>50</v>
      </c>
      <c r="D79" s="1"/>
      <c r="E79" s="1">
        <v>11451</v>
      </c>
      <c r="F79" s="1"/>
      <c r="G79" s="1">
        <v>5000</v>
      </c>
      <c r="H79" s="1"/>
      <c r="I79" s="11">
        <v>10000</v>
      </c>
    </row>
    <row r="80" spans="3:9" ht="12" customHeight="1" x14ac:dyDescent="0.35">
      <c r="C80" s="1" t="s">
        <v>51</v>
      </c>
      <c r="D80" s="1"/>
      <c r="E80" s="1">
        <v>0</v>
      </c>
      <c r="F80" s="1"/>
      <c r="G80" s="1">
        <v>1000</v>
      </c>
      <c r="H80" s="1"/>
      <c r="I80" s="11">
        <v>0</v>
      </c>
    </row>
    <row r="81" spans="3:9" ht="12" customHeight="1" x14ac:dyDescent="0.35">
      <c r="C81" s="1" t="s">
        <v>52</v>
      </c>
      <c r="D81" s="1"/>
      <c r="E81" s="1">
        <v>1838</v>
      </c>
      <c r="F81" s="1"/>
      <c r="G81" s="1">
        <v>1500</v>
      </c>
      <c r="H81" s="1"/>
      <c r="I81" s="11">
        <v>2000</v>
      </c>
    </row>
    <row r="82" spans="3:9" ht="12" customHeight="1" thickBot="1" x14ac:dyDescent="0.4">
      <c r="C82" s="8" t="s">
        <v>53</v>
      </c>
      <c r="D82" s="8"/>
      <c r="E82" s="8">
        <v>1254</v>
      </c>
      <c r="F82" s="8"/>
      <c r="G82" s="8">
        <v>2000</v>
      </c>
      <c r="H82" s="1"/>
      <c r="I82" s="12">
        <v>1500</v>
      </c>
    </row>
    <row r="83" spans="3:9" ht="12" customHeight="1" x14ac:dyDescent="0.35">
      <c r="C83" s="1"/>
      <c r="D83" s="1"/>
      <c r="E83" s="1"/>
      <c r="F83" s="1"/>
      <c r="G83" s="1"/>
      <c r="H83" s="1"/>
      <c r="I83" s="11"/>
    </row>
    <row r="84" spans="3:9" ht="12" customHeight="1" thickBot="1" x14ac:dyDescent="0.4">
      <c r="C84" s="8" t="s">
        <v>54</v>
      </c>
      <c r="D84" s="8"/>
      <c r="E84" s="8">
        <v>589181</v>
      </c>
      <c r="F84" s="8"/>
      <c r="G84" s="8">
        <v>619500</v>
      </c>
      <c r="H84" s="1"/>
      <c r="I84" s="12">
        <f>SUM(I67:I83)</f>
        <v>463000</v>
      </c>
    </row>
    <row r="85" spans="3:9" ht="12" customHeight="1" x14ac:dyDescent="0.35">
      <c r="C85" s="1"/>
      <c r="D85" s="1"/>
      <c r="E85" s="1"/>
      <c r="F85" s="1"/>
      <c r="I85" s="14"/>
    </row>
    <row r="86" spans="3:9" ht="12" customHeight="1" thickBot="1" x14ac:dyDescent="0.4">
      <c r="C86" s="9" t="s">
        <v>55</v>
      </c>
      <c r="D86" s="8"/>
      <c r="E86" s="9">
        <v>695716</v>
      </c>
      <c r="F86" s="8"/>
      <c r="G86" s="9">
        <v>718000</v>
      </c>
      <c r="I86" s="13">
        <f>I50+I55+I84</f>
        <v>579000</v>
      </c>
    </row>
    <row r="87" spans="3:9" ht="12" customHeight="1" x14ac:dyDescent="0.35">
      <c r="C87" s="1"/>
      <c r="D87" s="1"/>
      <c r="E87" s="1"/>
      <c r="F87" s="1"/>
      <c r="I87" s="14"/>
    </row>
    <row r="88" spans="3:9" ht="12" customHeight="1" thickBot="1" x14ac:dyDescent="0.4">
      <c r="C88" s="9" t="s">
        <v>56</v>
      </c>
      <c r="D88" s="8"/>
      <c r="E88" s="9">
        <v>-83832</v>
      </c>
      <c r="F88" s="8"/>
      <c r="G88" s="9">
        <v>20500</v>
      </c>
      <c r="H88" s="1"/>
      <c r="I88" s="12">
        <f>I37-I86</f>
        <v>22000</v>
      </c>
    </row>
    <row r="89" spans="3:9" ht="12" customHeight="1" x14ac:dyDescent="0.35">
      <c r="C89" s="1"/>
      <c r="D89" s="1"/>
      <c r="E89" s="1"/>
      <c r="F89" s="1"/>
      <c r="G89" s="1"/>
      <c r="H89" s="1"/>
      <c r="I89" s="11"/>
    </row>
    <row r="90" spans="3:9" ht="12" customHeight="1" x14ac:dyDescent="0.35">
      <c r="C90" s="1" t="s">
        <v>61</v>
      </c>
      <c r="D90" s="1"/>
      <c r="E90" s="1"/>
      <c r="F90" s="1"/>
      <c r="G90" s="1"/>
      <c r="H90" s="1"/>
      <c r="I90" s="11"/>
    </row>
    <row r="91" spans="3:9" ht="12" customHeight="1" x14ac:dyDescent="0.35">
      <c r="C91" s="1" t="s">
        <v>57</v>
      </c>
      <c r="D91" s="1"/>
      <c r="E91" s="1">
        <v>22</v>
      </c>
      <c r="F91" s="1"/>
      <c r="G91" s="1"/>
      <c r="H91" s="1"/>
      <c r="I91" s="11">
        <v>0</v>
      </c>
    </row>
    <row r="92" spans="3:9" ht="12" customHeight="1" thickBot="1" x14ac:dyDescent="0.4">
      <c r="C92" s="8" t="s">
        <v>58</v>
      </c>
      <c r="D92" s="8"/>
      <c r="E92" s="8">
        <v>0</v>
      </c>
      <c r="F92" s="8"/>
      <c r="G92" s="8"/>
      <c r="H92" s="1"/>
      <c r="I92" s="12">
        <v>0</v>
      </c>
    </row>
    <row r="93" spans="3:9" ht="12" customHeight="1" x14ac:dyDescent="0.35">
      <c r="C93" s="1"/>
      <c r="D93" s="1"/>
      <c r="E93" s="1"/>
      <c r="F93" s="1"/>
      <c r="G93" s="1"/>
      <c r="H93" s="1"/>
      <c r="I93" s="11"/>
    </row>
    <row r="94" spans="3:9" ht="12" customHeight="1" thickBot="1" x14ac:dyDescent="0.4">
      <c r="C94" s="8" t="s">
        <v>59</v>
      </c>
      <c r="D94" s="8"/>
      <c r="E94" s="8">
        <v>22</v>
      </c>
      <c r="F94" s="8"/>
      <c r="G94" s="8"/>
      <c r="H94" s="1"/>
      <c r="I94" s="12">
        <f>SUM(I91:I93)</f>
        <v>0</v>
      </c>
    </row>
    <row r="95" spans="3:9" ht="12" customHeight="1" x14ac:dyDescent="0.35">
      <c r="C95" s="1"/>
      <c r="D95" s="1"/>
      <c r="E95" s="1"/>
      <c r="F95" s="1"/>
      <c r="G95" s="1"/>
      <c r="H95" s="1"/>
      <c r="I95" s="11"/>
    </row>
    <row r="96" spans="3:9" ht="12" customHeight="1" thickBot="1" x14ac:dyDescent="0.4">
      <c r="C96" s="9" t="s">
        <v>60</v>
      </c>
      <c r="D96" s="8"/>
      <c r="E96" s="9">
        <v>-83810</v>
      </c>
      <c r="F96" s="8"/>
      <c r="G96" s="8"/>
      <c r="H96" s="1"/>
      <c r="I96" s="15">
        <f>I88+I94</f>
        <v>22000</v>
      </c>
    </row>
    <row r="97" spans="3:9" ht="12" customHeight="1" x14ac:dyDescent="0.35">
      <c r="C97" s="1"/>
      <c r="D97" s="1"/>
      <c r="E97" s="1"/>
      <c r="F97" s="1"/>
      <c r="G97" s="1"/>
      <c r="H97" s="1"/>
      <c r="I97" s="1"/>
    </row>
    <row r="98" spans="3:9" ht="12" customHeight="1" x14ac:dyDescent="0.35">
      <c r="C98" s="1"/>
      <c r="D98" s="1"/>
      <c r="E98" s="1"/>
      <c r="F98" s="1"/>
      <c r="G98" s="1"/>
      <c r="H98" s="1"/>
      <c r="I98" s="1"/>
    </row>
    <row r="99" spans="3:9" ht="12" customHeight="1" x14ac:dyDescent="0.35">
      <c r="C99" s="1"/>
      <c r="D99" s="1"/>
      <c r="E99" s="1"/>
      <c r="F99" s="1"/>
      <c r="G99" s="1"/>
      <c r="H99" s="1"/>
      <c r="I99" s="1"/>
    </row>
    <row r="100" spans="3:9" ht="12" customHeight="1" x14ac:dyDescent="0.35">
      <c r="C100" s="1"/>
      <c r="D100" s="1"/>
      <c r="E100" s="1"/>
      <c r="F100" s="1"/>
      <c r="G100" s="1"/>
      <c r="H100" s="1"/>
      <c r="I100" s="1"/>
    </row>
    <row r="101" spans="3:9" ht="12" customHeight="1" x14ac:dyDescent="0.35">
      <c r="C101" s="1"/>
      <c r="D101" s="1"/>
      <c r="E101" s="1"/>
      <c r="F101" s="1"/>
      <c r="G101" s="1"/>
      <c r="H101" s="1"/>
      <c r="I101" s="1"/>
    </row>
    <row r="102" spans="3:9" ht="12" customHeight="1" x14ac:dyDescent="0.35">
      <c r="C102" s="1"/>
      <c r="D102" s="1"/>
      <c r="E102" s="1"/>
      <c r="F102" s="1"/>
      <c r="G102" s="1"/>
      <c r="H102" s="1"/>
      <c r="I102" s="1"/>
    </row>
    <row r="103" spans="3:9" x14ac:dyDescent="0.35">
      <c r="C103" s="1"/>
      <c r="D103" s="1"/>
      <c r="E103" s="1"/>
      <c r="F103" s="1"/>
      <c r="G103" s="1"/>
      <c r="H103" s="1"/>
      <c r="I103" s="1"/>
    </row>
    <row r="104" spans="3:9" x14ac:dyDescent="0.35">
      <c r="C104" s="1"/>
      <c r="D104" s="1"/>
      <c r="E104" s="1"/>
      <c r="F104" s="1"/>
      <c r="G104" s="1"/>
      <c r="H104" s="1"/>
      <c r="I104" s="1"/>
    </row>
    <row r="105" spans="3:9" x14ac:dyDescent="0.35">
      <c r="C105" s="1"/>
      <c r="D105" s="1"/>
      <c r="E105" s="1"/>
      <c r="F105" s="1"/>
      <c r="G105" s="1"/>
      <c r="H105" s="1"/>
      <c r="I105" s="1"/>
    </row>
    <row r="106" spans="3:9" x14ac:dyDescent="0.35">
      <c r="C106" s="1"/>
      <c r="D106" s="1"/>
      <c r="E106" s="1"/>
      <c r="F106" s="1"/>
      <c r="G106" s="1"/>
      <c r="H106" s="1"/>
      <c r="I106" s="1"/>
    </row>
    <row r="107" spans="3:9" x14ac:dyDescent="0.35">
      <c r="C107" s="1"/>
      <c r="D107" s="1"/>
      <c r="E107" s="1"/>
      <c r="F107" s="1"/>
      <c r="G107" s="1"/>
      <c r="H107" s="1"/>
      <c r="I107" s="1"/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Løkseth, Eldar</dc:creator>
  <cp:lastModifiedBy>Løkseth, Eldar</cp:lastModifiedBy>
  <cp:lastPrinted>2020-02-11T18:55:59Z</cp:lastPrinted>
  <dcterms:created xsi:type="dcterms:W3CDTF">2020-02-11T15:56:43Z</dcterms:created>
  <dcterms:modified xsi:type="dcterms:W3CDTF">2020-04-29T08:46:52Z</dcterms:modified>
</cp:coreProperties>
</file>