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er\NOP\"/>
    </mc:Choice>
  </mc:AlternateContent>
  <xr:revisionPtr revIDLastSave="0" documentId="13_ncr:1_{904AE270-1B5D-4BE3-9517-3F2B231925EB}" xr6:coauthVersionLast="47" xr6:coauthVersionMax="47" xr10:uidLastSave="{00000000-0000-0000-0000-000000000000}"/>
  <bookViews>
    <workbookView xWindow="30960" yWindow="4290" windowWidth="26025" windowHeight="15180" tabRatio="716" firstSheet="12" activeTab="18" xr2:uid="{00000000-000D-0000-FFFF-FFFF00000000}"/>
  </bookViews>
  <sheets>
    <sheet name="FD" sheetId="2" r:id="rId1"/>
    <sheet name="NAIS" sheetId="7" r:id="rId2"/>
    <sheet name="P80 Pokalen" sheetId="3" r:id="rId3"/>
    <sheet name="Mil skarpskytter" sheetId="1" r:id="rId4"/>
    <sheet name="Beredskapspokalen" sheetId="4" r:id="rId5"/>
    <sheet name="Revolkverhylsene" sheetId="5" r:id="rId6"/>
    <sheet name="NOP 50 skudden" sheetId="6" r:id="rId7"/>
    <sheet name="Klubbmesterskap" sheetId="8" r:id="rId8"/>
    <sheet name="Oldermannsfatet" sheetId="9" r:id="rId9"/>
    <sheet name="Commandopokalen" sheetId="10" r:id="rId10"/>
    <sheet name="NOP Tjenestepistol" sheetId="11" r:id="rId11"/>
    <sheet name="Lugermerkene" sheetId="13" r:id="rId12"/>
    <sheet name="Kombinertpokalen " sheetId="14" r:id="rId13"/>
    <sheet name="NOP Blinken" sheetId="15" r:id="rId14"/>
    <sheet name="NOP Duellen" sheetId="17" r:id="rId15"/>
    <sheet name="Coltkrusene" sheetId="18" r:id="rId16"/>
    <sheet name="Kortholdspokalene" sheetId="16" r:id="rId17"/>
    <sheet name="Magnum mugga" sheetId="19" r:id="rId18"/>
    <sheet name="Revolverpokalen" sheetId="20" r:id="rId19"/>
    <sheet name="Hurtigskytingsstatuetten" sheetId="22" r:id="rId20"/>
    <sheet name="Nattfelt" sheetId="23" r:id="rId21"/>
    <sheet name="Ark2" sheetId="21" r:id="rId22"/>
  </sheets>
  <definedNames>
    <definedName name="_xlnm.Print_Area" localSheetId="18">Revolverpokalen!$A$1:$M$34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4" i="20" l="1"/>
  <c r="K34" i="20"/>
  <c r="M34" i="20" s="1"/>
  <c r="M33" i="20"/>
  <c r="M32" i="20"/>
  <c r="M31" i="20"/>
  <c r="M30" i="20"/>
  <c r="M29" i="20"/>
  <c r="M28" i="20"/>
  <c r="M27" i="20"/>
  <c r="M19" i="20"/>
  <c r="M18" i="20"/>
  <c r="M17" i="20"/>
  <c r="M16" i="20"/>
  <c r="M15" i="20"/>
  <c r="M14" i="20"/>
  <c r="M13" i="20"/>
  <c r="M12" i="20"/>
  <c r="M11" i="20"/>
  <c r="L33" i="20"/>
  <c r="K33" i="20"/>
  <c r="L32" i="20"/>
  <c r="K32" i="20"/>
  <c r="L31" i="20"/>
  <c r="K31" i="20"/>
  <c r="L30" i="20"/>
  <c r="K30" i="20"/>
  <c r="L29" i="20"/>
  <c r="K29" i="20"/>
  <c r="L28" i="20"/>
  <c r="K28" i="20"/>
  <c r="L27" i="20"/>
  <c r="K27" i="20"/>
  <c r="A27" i="20"/>
  <c r="A28" i="20" s="1"/>
  <c r="A29" i="20" s="1"/>
  <c r="A30" i="20" s="1"/>
  <c r="A31" i="20" s="1"/>
  <c r="A32" i="20" s="1"/>
  <c r="A33" i="20" s="1"/>
  <c r="L26" i="20"/>
  <c r="K26" i="20"/>
  <c r="M26" i="20" s="1"/>
  <c r="K10" i="20"/>
  <c r="I12" i="18" l="1"/>
  <c r="J14" i="18"/>
  <c r="I14" i="18"/>
  <c r="J13" i="18"/>
  <c r="I13" i="18"/>
  <c r="J12" i="18"/>
  <c r="A12" i="18"/>
  <c r="A13" i="18" s="1"/>
  <c r="A14" i="18" s="1"/>
  <c r="J11" i="18"/>
  <c r="I11" i="18"/>
  <c r="A11" i="18"/>
  <c r="P34" i="23"/>
  <c r="N34" i="23"/>
  <c r="M34" i="23"/>
  <c r="O34" i="23" s="1"/>
  <c r="P33" i="23"/>
  <c r="N33" i="23"/>
  <c r="M33" i="23"/>
  <c r="O33" i="23" s="1"/>
  <c r="P32" i="23"/>
  <c r="N32" i="23"/>
  <c r="O32" i="23" s="1"/>
  <c r="M32" i="23"/>
  <c r="P31" i="23"/>
  <c r="N31" i="23"/>
  <c r="M31" i="23"/>
  <c r="P30" i="23"/>
  <c r="N30" i="23"/>
  <c r="M30" i="23"/>
  <c r="P29" i="23"/>
  <c r="N29" i="23"/>
  <c r="M29" i="23"/>
  <c r="P28" i="23"/>
  <c r="N28" i="23"/>
  <c r="M28" i="23"/>
  <c r="A28" i="23"/>
  <c r="A29" i="23" s="1"/>
  <c r="A30" i="23" s="1"/>
  <c r="A31" i="23" s="1"/>
  <c r="P27" i="23"/>
  <c r="N27" i="23"/>
  <c r="M27" i="23"/>
  <c r="O27" i="23" s="1"/>
  <c r="P26" i="23"/>
  <c r="N26" i="23"/>
  <c r="M26" i="23"/>
  <c r="P25" i="23"/>
  <c r="N25" i="23"/>
  <c r="M25" i="23"/>
  <c r="P19" i="23"/>
  <c r="P18" i="23"/>
  <c r="P17" i="23"/>
  <c r="P16" i="23"/>
  <c r="P15" i="23"/>
  <c r="P14" i="23"/>
  <c r="P13" i="23"/>
  <c r="P12" i="23"/>
  <c r="P11" i="23"/>
  <c r="P10" i="23"/>
  <c r="N19" i="23"/>
  <c r="M19" i="23"/>
  <c r="O19" i="23" s="1"/>
  <c r="N18" i="23"/>
  <c r="M18" i="23"/>
  <c r="N17" i="23"/>
  <c r="M17" i="23"/>
  <c r="N16" i="23"/>
  <c r="M16" i="23"/>
  <c r="N15" i="23"/>
  <c r="M15" i="23"/>
  <c r="N14" i="23"/>
  <c r="M14" i="23"/>
  <c r="O13" i="23"/>
  <c r="N13" i="23"/>
  <c r="M13" i="23"/>
  <c r="A13" i="23"/>
  <c r="A14" i="23" s="1"/>
  <c r="A15" i="23" s="1"/>
  <c r="A16" i="23" s="1"/>
  <c r="N12" i="23"/>
  <c r="M12" i="23"/>
  <c r="N11" i="23"/>
  <c r="M11" i="23"/>
  <c r="N10" i="23"/>
  <c r="M10" i="23"/>
  <c r="P18" i="22"/>
  <c r="O18" i="22"/>
  <c r="P17" i="22"/>
  <c r="O17" i="22"/>
  <c r="P16" i="22"/>
  <c r="O16" i="22"/>
  <c r="P15" i="22"/>
  <c r="O15" i="22"/>
  <c r="P14" i="22"/>
  <c r="O14" i="22"/>
  <c r="P13" i="22"/>
  <c r="O13" i="22"/>
  <c r="P12" i="22"/>
  <c r="O12" i="22"/>
  <c r="P11" i="22"/>
  <c r="O11" i="22"/>
  <c r="P10" i="22"/>
  <c r="O10" i="22"/>
  <c r="P9" i="22"/>
  <c r="O9" i="22"/>
  <c r="L10" i="20"/>
  <c r="M10" i="20" s="1"/>
  <c r="L11" i="20"/>
  <c r="L12" i="20"/>
  <c r="L13" i="20"/>
  <c r="L14" i="20"/>
  <c r="L15" i="20"/>
  <c r="L16" i="20"/>
  <c r="L17" i="20"/>
  <c r="L18" i="20"/>
  <c r="L19" i="20"/>
  <c r="K19" i="20"/>
  <c r="K18" i="20"/>
  <c r="K17" i="20"/>
  <c r="K16" i="20"/>
  <c r="K15" i="20"/>
  <c r="K14" i="20"/>
  <c r="K13" i="20"/>
  <c r="K12" i="20"/>
  <c r="K11" i="20"/>
  <c r="A11" i="20"/>
  <c r="A12" i="20" s="1"/>
  <c r="A13" i="20" s="1"/>
  <c r="A14" i="20" s="1"/>
  <c r="A15" i="20" s="1"/>
  <c r="A16" i="20" s="1"/>
  <c r="A17" i="20" s="1"/>
  <c r="A18" i="20" s="1"/>
  <c r="A19" i="20" s="1"/>
  <c r="Y18" i="19"/>
  <c r="M18" i="19" s="1"/>
  <c r="X18" i="19"/>
  <c r="W18" i="19"/>
  <c r="V18" i="19"/>
  <c r="U18" i="19"/>
  <c r="J18" i="19" s="1"/>
  <c r="T18" i="19"/>
  <c r="F18" i="19" s="1"/>
  <c r="S18" i="19"/>
  <c r="R18" i="19"/>
  <c r="Y17" i="19"/>
  <c r="X17" i="19"/>
  <c r="W17" i="19"/>
  <c r="V17" i="19"/>
  <c r="U17" i="19"/>
  <c r="T17" i="19"/>
  <c r="S17" i="19"/>
  <c r="R17" i="19"/>
  <c r="Y16" i="19"/>
  <c r="X16" i="19"/>
  <c r="W16" i="19"/>
  <c r="V16" i="19"/>
  <c r="U16" i="19"/>
  <c r="J16" i="19" s="1"/>
  <c r="T16" i="19"/>
  <c r="F16" i="19" s="1"/>
  <c r="S16" i="19"/>
  <c r="R16" i="19"/>
  <c r="Y15" i="19"/>
  <c r="M15" i="19" s="1"/>
  <c r="X15" i="19"/>
  <c r="W15" i="19"/>
  <c r="V15" i="19"/>
  <c r="U15" i="19"/>
  <c r="J15" i="19" s="1"/>
  <c r="T15" i="19"/>
  <c r="S15" i="19"/>
  <c r="R15" i="19"/>
  <c r="Y14" i="19"/>
  <c r="M14" i="19" s="1"/>
  <c r="X14" i="19"/>
  <c r="W14" i="19"/>
  <c r="V14" i="19"/>
  <c r="U14" i="19"/>
  <c r="T14" i="19"/>
  <c r="S14" i="19"/>
  <c r="R14" i="19"/>
  <c r="Y13" i="19"/>
  <c r="M13" i="19" s="1"/>
  <c r="X13" i="19"/>
  <c r="W13" i="19"/>
  <c r="V13" i="19"/>
  <c r="U13" i="19"/>
  <c r="J13" i="19" s="1"/>
  <c r="T13" i="19"/>
  <c r="F13" i="19" s="1"/>
  <c r="S13" i="19"/>
  <c r="R13" i="19"/>
  <c r="Y12" i="19"/>
  <c r="X12" i="19"/>
  <c r="W12" i="19"/>
  <c r="V12" i="19"/>
  <c r="U12" i="19"/>
  <c r="T12" i="19"/>
  <c r="S12" i="19"/>
  <c r="R12" i="19"/>
  <c r="R11" i="19"/>
  <c r="Y11" i="19"/>
  <c r="X11" i="19"/>
  <c r="W11" i="19"/>
  <c r="V11" i="19"/>
  <c r="U11" i="19"/>
  <c r="T11" i="19"/>
  <c r="S11" i="19"/>
  <c r="Y10" i="19"/>
  <c r="M10" i="19" s="1"/>
  <c r="X10" i="19"/>
  <c r="W10" i="19"/>
  <c r="V10" i="19"/>
  <c r="U10" i="19"/>
  <c r="J10" i="19" s="1"/>
  <c r="R10" i="19"/>
  <c r="T10" i="19"/>
  <c r="S10" i="19"/>
  <c r="L15" i="16"/>
  <c r="K15" i="16"/>
  <c r="L14" i="16"/>
  <c r="K14" i="16"/>
  <c r="L13" i="16"/>
  <c r="K13" i="16"/>
  <c r="L12" i="16"/>
  <c r="K12" i="16"/>
  <c r="L11" i="16"/>
  <c r="K11" i="16"/>
  <c r="L10" i="16"/>
  <c r="K10" i="16"/>
  <c r="L40" i="16"/>
  <c r="K40" i="16"/>
  <c r="L39" i="16"/>
  <c r="K39" i="16"/>
  <c r="L38" i="16"/>
  <c r="K38" i="16"/>
  <c r="L37" i="16"/>
  <c r="K37" i="16"/>
  <c r="L32" i="16"/>
  <c r="K32" i="16"/>
  <c r="L31" i="16"/>
  <c r="K31" i="16"/>
  <c r="L30" i="16"/>
  <c r="K30" i="16"/>
  <c r="L25" i="16"/>
  <c r="K25" i="16"/>
  <c r="L24" i="16"/>
  <c r="K24" i="16"/>
  <c r="L23" i="16"/>
  <c r="K23" i="16"/>
  <c r="L22" i="16"/>
  <c r="K22" i="16"/>
  <c r="L21" i="16"/>
  <c r="K21" i="16"/>
  <c r="L20" i="16"/>
  <c r="K20" i="16"/>
  <c r="O28" i="23" l="1"/>
  <c r="O26" i="23"/>
  <c r="O31" i="23"/>
  <c r="M11" i="19"/>
  <c r="O25" i="23"/>
  <c r="O30" i="23"/>
  <c r="M16" i="19"/>
  <c r="M12" i="19"/>
  <c r="M17" i="19"/>
  <c r="J11" i="19"/>
  <c r="J14" i="19"/>
  <c r="J12" i="19"/>
  <c r="J17" i="19"/>
  <c r="F11" i="19"/>
  <c r="F14" i="19"/>
  <c r="F12" i="19"/>
  <c r="F10" i="19"/>
  <c r="F15" i="19"/>
  <c r="F17" i="19"/>
  <c r="O29" i="23"/>
  <c r="O10" i="23"/>
  <c r="O14" i="23"/>
  <c r="O18" i="23"/>
  <c r="O17" i="23"/>
  <c r="O16" i="23"/>
  <c r="O12" i="23"/>
  <c r="O15" i="23"/>
  <c r="O11" i="23"/>
  <c r="N17" i="19"/>
  <c r="P17" i="19" s="1"/>
  <c r="N10" i="19"/>
  <c r="P10" i="19" s="1"/>
  <c r="J10" i="18"/>
  <c r="I10" i="18"/>
  <c r="I25" i="18"/>
  <c r="J25" i="18"/>
  <c r="J24" i="18"/>
  <c r="I24" i="18"/>
  <c r="J23" i="18"/>
  <c r="I23" i="18"/>
  <c r="J22" i="18"/>
  <c r="I22" i="18"/>
  <c r="J21" i="18"/>
  <c r="I21" i="18"/>
  <c r="N18" i="19" l="1"/>
  <c r="P18" i="19" s="1"/>
  <c r="N15" i="19"/>
  <c r="P15" i="19" s="1"/>
  <c r="N11" i="19"/>
  <c r="P11" i="19" s="1"/>
  <c r="N16" i="19"/>
  <c r="P16" i="19" s="1"/>
  <c r="N14" i="19"/>
  <c r="P14" i="19" s="1"/>
  <c r="N13" i="19"/>
  <c r="P13" i="19" s="1"/>
  <c r="N12" i="19"/>
  <c r="P12" i="19" s="1"/>
  <c r="A22" i="18"/>
  <c r="A23" i="18" s="1"/>
  <c r="A24" i="18" s="1"/>
  <c r="A25" i="18" s="1"/>
  <c r="F17" i="17"/>
  <c r="F16" i="17"/>
  <c r="F15" i="17"/>
  <c r="F14" i="17"/>
  <c r="F13" i="17"/>
  <c r="F12" i="17"/>
  <c r="F11" i="17"/>
  <c r="F10" i="17"/>
  <c r="A10" i="17"/>
  <c r="A11" i="17" s="1"/>
  <c r="A12" i="17" s="1"/>
  <c r="A13" i="17" s="1"/>
  <c r="A14" i="17" s="1"/>
  <c r="A15" i="17" s="1"/>
  <c r="A16" i="17" s="1"/>
  <c r="A17" i="17" s="1"/>
  <c r="F9" i="17"/>
  <c r="P14" i="15"/>
  <c r="P13" i="15"/>
  <c r="P12" i="15"/>
  <c r="P10" i="15"/>
  <c r="A38" i="16"/>
  <c r="A39" i="16" s="1"/>
  <c r="A40" i="16" s="1"/>
  <c r="A31" i="16"/>
  <c r="A32" i="16" s="1"/>
  <c r="A21" i="16"/>
  <c r="A22" i="16" s="1"/>
  <c r="A23" i="16" s="1"/>
  <c r="A24" i="16" s="1"/>
  <c r="A25" i="16" s="1"/>
  <c r="A11" i="16"/>
  <c r="A12" i="16" s="1"/>
  <c r="A13" i="16" s="1"/>
  <c r="A14" i="16" s="1"/>
  <c r="A15" i="16" s="1"/>
  <c r="V15" i="14"/>
  <c r="U15" i="14"/>
  <c r="V14" i="14"/>
  <c r="U14" i="14"/>
  <c r="V13" i="14"/>
  <c r="U13" i="14"/>
  <c r="V12" i="14"/>
  <c r="U12" i="14"/>
  <c r="V11" i="14"/>
  <c r="U11" i="14"/>
  <c r="O14" i="15"/>
  <c r="O13" i="15"/>
  <c r="O12" i="15"/>
  <c r="P11" i="15"/>
  <c r="O11" i="15"/>
  <c r="O10" i="15"/>
  <c r="A11" i="15"/>
  <c r="A12" i="15" s="1"/>
  <c r="A13" i="15" s="1"/>
  <c r="A14" i="15" s="1"/>
  <c r="A12" i="14"/>
  <c r="A13" i="14" s="1"/>
  <c r="A14" i="14" s="1"/>
  <c r="A15" i="14" s="1"/>
  <c r="K24" i="13"/>
  <c r="L28" i="13"/>
  <c r="K28" i="13"/>
  <c r="L27" i="13"/>
  <c r="K27" i="13"/>
  <c r="L26" i="13"/>
  <c r="K26" i="13"/>
  <c r="L25" i="13"/>
  <c r="K25" i="13"/>
  <c r="L24" i="13"/>
  <c r="L23" i="13"/>
  <c r="K23" i="13"/>
  <c r="L17" i="13"/>
  <c r="K17" i="13"/>
  <c r="L16" i="13"/>
  <c r="K16" i="13"/>
  <c r="L15" i="13"/>
  <c r="K15" i="13"/>
  <c r="L14" i="13"/>
  <c r="K14" i="13"/>
  <c r="L13" i="13"/>
  <c r="K13" i="13"/>
  <c r="L12" i="13"/>
  <c r="K12" i="13"/>
  <c r="L11" i="13"/>
  <c r="K11" i="13"/>
  <c r="L10" i="13"/>
  <c r="K10" i="13"/>
  <c r="A24" i="13"/>
  <c r="A25" i="13" s="1"/>
  <c r="A26" i="13" s="1"/>
  <c r="A27" i="13" s="1"/>
  <c r="A28" i="13" s="1"/>
  <c r="A11" i="13"/>
  <c r="A12" i="13" s="1"/>
  <c r="A13" i="13" s="1"/>
  <c r="A14" i="13" s="1"/>
  <c r="A15" i="13" s="1"/>
  <c r="A16" i="13" s="1"/>
  <c r="A17" i="13" s="1"/>
  <c r="V18" i="11"/>
  <c r="V17" i="11"/>
  <c r="V16" i="11"/>
  <c r="V15" i="11"/>
  <c r="V14" i="11"/>
  <c r="V13" i="11"/>
  <c r="V12" i="11"/>
  <c r="V11" i="11"/>
  <c r="V10" i="11"/>
  <c r="V9" i="11"/>
  <c r="W18" i="11"/>
  <c r="U18" i="11"/>
  <c r="W17" i="11"/>
  <c r="U17" i="11"/>
  <c r="W16" i="11"/>
  <c r="U16" i="11"/>
  <c r="W15" i="11"/>
  <c r="U15" i="11"/>
  <c r="W14" i="11"/>
  <c r="U14" i="11"/>
  <c r="W13" i="11"/>
  <c r="U13" i="11"/>
  <c r="W12" i="11"/>
  <c r="U12" i="11"/>
  <c r="A12" i="11"/>
  <c r="A13" i="11" s="1"/>
  <c r="A14" i="11" s="1"/>
  <c r="A15" i="11" s="1"/>
  <c r="A16" i="11" s="1"/>
  <c r="A17" i="11" s="1"/>
  <c r="A18" i="11" s="1"/>
  <c r="W11" i="11"/>
  <c r="U11" i="11"/>
  <c r="W10" i="11"/>
  <c r="U10" i="11"/>
  <c r="W9" i="11"/>
  <c r="U9" i="11"/>
  <c r="R16" i="10"/>
  <c r="P16" i="10"/>
  <c r="O16" i="10"/>
  <c r="Q16" i="10" s="1"/>
  <c r="P16" i="9"/>
  <c r="T16" i="9" s="1"/>
  <c r="R16" i="9" s="1"/>
  <c r="O16" i="9"/>
  <c r="P16" i="8"/>
  <c r="O16" i="8"/>
  <c r="J14" i="7"/>
  <c r="J13" i="7"/>
  <c r="J12" i="7"/>
  <c r="J11" i="7"/>
  <c r="N15" i="6"/>
  <c r="M15" i="6"/>
  <c r="N15" i="4"/>
  <c r="M15" i="4"/>
  <c r="N14" i="4"/>
  <c r="M14" i="4"/>
  <c r="J14" i="3"/>
  <c r="I14" i="3"/>
  <c r="J13" i="3"/>
  <c r="I13" i="3"/>
  <c r="J12" i="3"/>
  <c r="I12" i="3"/>
  <c r="J11" i="3"/>
  <c r="I11" i="3"/>
  <c r="P14" i="2"/>
  <c r="O14" i="2"/>
  <c r="P13" i="2"/>
  <c r="O13" i="2"/>
  <c r="P12" i="2"/>
  <c r="O12" i="2"/>
  <c r="P11" i="2"/>
  <c r="O11" i="2"/>
  <c r="J14" i="1"/>
  <c r="I14" i="1"/>
  <c r="J13" i="1"/>
  <c r="I13" i="1"/>
  <c r="O9" i="10"/>
  <c r="R13" i="10"/>
  <c r="P13" i="10"/>
  <c r="O13" i="10"/>
  <c r="R12" i="10"/>
  <c r="P12" i="10"/>
  <c r="O12" i="10"/>
  <c r="R11" i="10"/>
  <c r="P11" i="10"/>
  <c r="O11" i="10"/>
  <c r="R10" i="10"/>
  <c r="P10" i="10"/>
  <c r="O10" i="10"/>
  <c r="Q10" i="10" s="1"/>
  <c r="R18" i="10"/>
  <c r="P18" i="10"/>
  <c r="O18" i="10"/>
  <c r="Q18" i="10" s="1"/>
  <c r="R17" i="10"/>
  <c r="P17" i="10"/>
  <c r="O17" i="10"/>
  <c r="Q17" i="10" s="1"/>
  <c r="R15" i="10"/>
  <c r="P15" i="10"/>
  <c r="O15" i="10"/>
  <c r="Q15" i="10" s="1"/>
  <c r="R14" i="10"/>
  <c r="P14" i="10"/>
  <c r="O14" i="10"/>
  <c r="Q14" i="10" s="1"/>
  <c r="R9" i="10"/>
  <c r="P9" i="10"/>
  <c r="A12" i="10"/>
  <c r="A13" i="10" s="1"/>
  <c r="A14" i="10" s="1"/>
  <c r="A15" i="10" s="1"/>
  <c r="P9" i="9"/>
  <c r="T9" i="9" s="1"/>
  <c r="R9" i="9" s="1"/>
  <c r="P18" i="9"/>
  <c r="T18" i="9" s="1"/>
  <c r="R18" i="9" s="1"/>
  <c r="O18" i="9"/>
  <c r="P17" i="9"/>
  <c r="T17" i="9" s="1"/>
  <c r="R17" i="9" s="1"/>
  <c r="O17" i="9"/>
  <c r="P15" i="9"/>
  <c r="T15" i="9" s="1"/>
  <c r="R15" i="9" s="1"/>
  <c r="O15" i="9"/>
  <c r="P14" i="9"/>
  <c r="T14" i="9" s="1"/>
  <c r="R14" i="9" s="1"/>
  <c r="O14" i="9"/>
  <c r="P13" i="9"/>
  <c r="T13" i="9" s="1"/>
  <c r="R13" i="9" s="1"/>
  <c r="O13" i="9"/>
  <c r="P12" i="9"/>
  <c r="T12" i="9" s="1"/>
  <c r="R12" i="9" s="1"/>
  <c r="O12" i="9"/>
  <c r="A12" i="9"/>
  <c r="A13" i="9" s="1"/>
  <c r="A14" i="9" s="1"/>
  <c r="A15" i="9" s="1"/>
  <c r="A16" i="9" s="1"/>
  <c r="A17" i="9" s="1"/>
  <c r="A18" i="9" s="1"/>
  <c r="P11" i="9"/>
  <c r="T11" i="9" s="1"/>
  <c r="R11" i="9" s="1"/>
  <c r="O11" i="9"/>
  <c r="P10" i="9"/>
  <c r="T10" i="9" s="1"/>
  <c r="R10" i="9" s="1"/>
  <c r="O10" i="9"/>
  <c r="O9" i="9"/>
  <c r="P18" i="8"/>
  <c r="O18" i="8"/>
  <c r="P17" i="8"/>
  <c r="O17" i="8"/>
  <c r="P15" i="8"/>
  <c r="O15" i="8"/>
  <c r="P14" i="8"/>
  <c r="O14" i="8"/>
  <c r="P13" i="8"/>
  <c r="O13" i="8"/>
  <c r="P12" i="8"/>
  <c r="O12" i="8"/>
  <c r="P11" i="8"/>
  <c r="O11" i="8"/>
  <c r="P10" i="8"/>
  <c r="O10" i="8"/>
  <c r="P9" i="8"/>
  <c r="O9" i="8"/>
  <c r="A12" i="8"/>
  <c r="A13" i="8" s="1"/>
  <c r="A14" i="8" s="1"/>
  <c r="A15" i="8" s="1"/>
  <c r="A16" i="8" s="1"/>
  <c r="A17" i="8" s="1"/>
  <c r="A18" i="8" s="1"/>
  <c r="P15" i="2"/>
  <c r="O15" i="2"/>
  <c r="P10" i="2"/>
  <c r="O10" i="2"/>
  <c r="P9" i="2"/>
  <c r="O9" i="2"/>
  <c r="J15" i="3"/>
  <c r="I15" i="3"/>
  <c r="J10" i="3"/>
  <c r="I10" i="3"/>
  <c r="J9" i="3"/>
  <c r="I9" i="3"/>
  <c r="J12" i="1"/>
  <c r="I12" i="1"/>
  <c r="J11" i="1"/>
  <c r="I11" i="1"/>
  <c r="J10" i="1"/>
  <c r="I10" i="1"/>
  <c r="J9" i="1"/>
  <c r="I9" i="1"/>
  <c r="L46" i="5"/>
  <c r="K46" i="5"/>
  <c r="L45" i="5"/>
  <c r="K45" i="5"/>
  <c r="L44" i="5"/>
  <c r="K44" i="5"/>
  <c r="L43" i="5"/>
  <c r="K43" i="5"/>
  <c r="L42" i="5"/>
  <c r="K42" i="5"/>
  <c r="L35" i="5"/>
  <c r="K35" i="5"/>
  <c r="L34" i="5"/>
  <c r="K34" i="5"/>
  <c r="L33" i="5"/>
  <c r="K33" i="5"/>
  <c r="L32" i="5"/>
  <c r="K32" i="5"/>
  <c r="L24" i="5"/>
  <c r="K24" i="5"/>
  <c r="L23" i="5"/>
  <c r="K23" i="5"/>
  <c r="L22" i="5"/>
  <c r="K22" i="5"/>
  <c r="L21" i="5"/>
  <c r="K21" i="5"/>
  <c r="L14" i="5"/>
  <c r="K14" i="5"/>
  <c r="L13" i="5"/>
  <c r="K13" i="5"/>
  <c r="L12" i="5"/>
  <c r="K12" i="5"/>
  <c r="L11" i="5"/>
  <c r="K11" i="5"/>
  <c r="L36" i="5"/>
  <c r="K36" i="5"/>
  <c r="J18" i="7"/>
  <c r="J17" i="7"/>
  <c r="J16" i="7"/>
  <c r="J15" i="7"/>
  <c r="J10" i="7"/>
  <c r="J9" i="7"/>
  <c r="Q13" i="10" l="1"/>
  <c r="Q9" i="10"/>
  <c r="Q11" i="10"/>
  <c r="Q12" i="10"/>
  <c r="M18" i="6"/>
  <c r="N18" i="6"/>
  <c r="N17" i="6"/>
  <c r="M17" i="6"/>
  <c r="M16" i="6"/>
  <c r="N16" i="6"/>
  <c r="N14" i="6"/>
  <c r="M14" i="6"/>
  <c r="M13" i="6"/>
  <c r="N13" i="6"/>
  <c r="M12" i="6"/>
  <c r="N12" i="6"/>
  <c r="A12" i="6"/>
  <c r="A13" i="6" s="1"/>
  <c r="A14" i="6" s="1"/>
  <c r="A15" i="6" s="1"/>
  <c r="A16" i="6" s="1"/>
  <c r="A17" i="6" s="1"/>
  <c r="A18" i="6" s="1"/>
  <c r="M11" i="6"/>
  <c r="N10" i="6"/>
  <c r="M10" i="6"/>
  <c r="N9" i="6"/>
  <c r="M9" i="6"/>
  <c r="L25" i="5"/>
  <c r="K25" i="5"/>
  <c r="L15" i="5"/>
  <c r="K15" i="5"/>
  <c r="N18" i="4"/>
  <c r="M18" i="4"/>
  <c r="N17" i="4"/>
  <c r="M17" i="4"/>
  <c r="N16" i="4"/>
  <c r="M16" i="4"/>
  <c r="N13" i="4"/>
  <c r="M13" i="4"/>
  <c r="N12" i="4"/>
  <c r="M12" i="4"/>
  <c r="N11" i="4"/>
  <c r="M11" i="4"/>
  <c r="N10" i="4"/>
  <c r="M10" i="4"/>
  <c r="N9" i="4"/>
  <c r="M9" i="4"/>
  <c r="J18" i="3"/>
  <c r="I18" i="3"/>
  <c r="J17" i="3"/>
  <c r="I17" i="3"/>
  <c r="J16" i="3"/>
  <c r="I16" i="3"/>
  <c r="P18" i="2"/>
  <c r="O18" i="2"/>
  <c r="P17" i="2"/>
  <c r="O17" i="2"/>
  <c r="P16" i="2"/>
  <c r="O16" i="2"/>
  <c r="J18" i="1"/>
  <c r="I18" i="1"/>
  <c r="J17" i="1"/>
  <c r="I17" i="1"/>
  <c r="J16" i="1"/>
  <c r="I16" i="1"/>
  <c r="J15" i="1"/>
  <c r="I15" i="1"/>
  <c r="N11" i="6" l="1"/>
</calcChain>
</file>

<file path=xl/sharedStrings.xml><?xml version="1.0" encoding="utf-8"?>
<sst xmlns="http://schemas.openxmlformats.org/spreadsheetml/2006/main" count="774" uniqueCount="124">
  <si>
    <t>Presisjon</t>
  </si>
  <si>
    <t>Duell</t>
  </si>
  <si>
    <t>Hurtig</t>
  </si>
  <si>
    <t>Sum</t>
  </si>
  <si>
    <t>Nr.</t>
  </si>
  <si>
    <t>Navn</t>
  </si>
  <si>
    <t>Treff</t>
  </si>
  <si>
    <t>Poeng</t>
  </si>
  <si>
    <t>Merknad</t>
  </si>
  <si>
    <t>Resultat</t>
  </si>
  <si>
    <t>Merkekrav</t>
  </si>
  <si>
    <r>
      <t>Bronse:  God skyting,</t>
    </r>
    <r>
      <rPr>
        <sz val="10"/>
        <rFont val="Arial"/>
        <family val="2"/>
      </rPr>
      <t xml:space="preserve">    13 treff og 104 poeng eller 14 treff uansett poengsum</t>
    </r>
  </si>
  <si>
    <r>
      <t>Sølv: Utmerket skyting,</t>
    </r>
    <r>
      <rPr>
        <sz val="10"/>
        <rFont val="Arial"/>
        <family val="2"/>
      </rPr>
      <t xml:space="preserve"> 14 treff og 119 poeng eller 15 treff uansett poengsum</t>
    </r>
  </si>
  <si>
    <t> Duell</t>
  </si>
  <si>
    <t>For premien er kravet:</t>
  </si>
  <si>
    <t>1/2 meter int pistolskive:</t>
  </si>
  <si>
    <t>• 20/145 poeng eller 21 treff og derover uansett poengsum for 11,25 mm.</t>
  </si>
  <si>
    <t xml:space="preserve"> </t>
  </si>
  <si>
    <t>Norske Officerers Pistolklub</t>
  </si>
  <si>
    <t>Øvelse 1</t>
  </si>
  <si>
    <t>Øvelse 2</t>
  </si>
  <si>
    <t>Øvelse 3</t>
  </si>
  <si>
    <t>Figurer</t>
  </si>
  <si>
    <t>Serie 1</t>
  </si>
  <si>
    <t>Serie 2</t>
  </si>
  <si>
    <t>Serie 3</t>
  </si>
  <si>
    <t>Serie 4</t>
  </si>
  <si>
    <t>Serie 5</t>
  </si>
  <si>
    <t>Revolverhylsene</t>
  </si>
  <si>
    <t>Øvelse 4</t>
  </si>
  <si>
    <t>Preisjon</t>
  </si>
  <si>
    <t>Våpen</t>
  </si>
  <si>
    <t>150 sek</t>
  </si>
  <si>
    <t>3/7</t>
  </si>
  <si>
    <t>20 sek</t>
  </si>
  <si>
    <t>10 sek</t>
  </si>
  <si>
    <t>Krav  9mm grovpistol</t>
  </si>
  <si>
    <t>Krav Finpistol</t>
  </si>
  <si>
    <t>Valør</t>
  </si>
  <si>
    <t>Merker</t>
  </si>
  <si>
    <t>Med.</t>
  </si>
  <si>
    <t>Bronse</t>
  </si>
  <si>
    <t>Sølv</t>
  </si>
  <si>
    <t>Gull</t>
  </si>
  <si>
    <t>Våpengruppe I: Revolver med kaliber fra 7 til 11,25 mm.</t>
  </si>
  <si>
    <t>Våpengruppe II: Snub nose minimum kaliber .38.</t>
  </si>
  <si>
    <t>Våpengruppe III: Magnum revolver, min 357 mag.</t>
  </si>
  <si>
    <t>Våpengruppe IV: Tjenesterevolver</t>
  </si>
  <si>
    <t>Klubbmesterskap</t>
  </si>
  <si>
    <t>Serie 6</t>
  </si>
  <si>
    <t>Alder</t>
  </si>
  <si>
    <t>Alderjustert</t>
  </si>
  <si>
    <t>Commandopokalen</t>
  </si>
  <si>
    <t>1/1 figur</t>
  </si>
  <si>
    <t>Trekant</t>
  </si>
  <si>
    <t xml:space="preserve">Figurer </t>
  </si>
  <si>
    <t xml:space="preserve">Stevneleder </t>
  </si>
  <si>
    <t>og treff</t>
  </si>
  <si>
    <t>Oldermannsfatet</t>
  </si>
  <si>
    <t>• 22/160 poeng eller 23 og 24 treff uansett poengsum for 9 mm.</t>
  </si>
  <si>
    <t>NOP Tjenestepistol</t>
  </si>
  <si>
    <t>Duellserier</t>
  </si>
  <si>
    <t>Temposerier</t>
  </si>
  <si>
    <t>Inner</t>
  </si>
  <si>
    <t>NOP 50 Skudden</t>
  </si>
  <si>
    <t>Beredskapspokalen</t>
  </si>
  <si>
    <t>Militære skarpskyttermerket</t>
  </si>
  <si>
    <t>P-80 Pokalen</t>
  </si>
  <si>
    <t>NAIS</t>
  </si>
  <si>
    <t>Forsvardepartementes Premie</t>
  </si>
  <si>
    <t>Klasse Tjenestepistol</t>
  </si>
  <si>
    <t>Klasse Luger</t>
  </si>
  <si>
    <t xml:space="preserve">     Lugermerkene</t>
  </si>
  <si>
    <t>NOP Blinken</t>
  </si>
  <si>
    <t xml:space="preserve">Kombinertpokalen </t>
  </si>
  <si>
    <t xml:space="preserve">Kortholdspokalene </t>
  </si>
  <si>
    <t>NOP Duellen</t>
  </si>
  <si>
    <t>Innledende</t>
  </si>
  <si>
    <t>Coltkrusene</t>
  </si>
  <si>
    <t>A - Originalvåpen</t>
  </si>
  <si>
    <t>B - Tjenestevåpen</t>
  </si>
  <si>
    <t>STP 1</t>
  </si>
  <si>
    <t>STP 2</t>
  </si>
  <si>
    <t>STP 3</t>
  </si>
  <si>
    <t>STP 4</t>
  </si>
  <si>
    <t>Fig</t>
  </si>
  <si>
    <t xml:space="preserve">Fig </t>
  </si>
  <si>
    <t>Kl.1 (Pistol kaliber .22/6,35)</t>
  </si>
  <si>
    <t>Kl. 2 (Pistol kaliber 7,65/ .380 ACP,)</t>
  </si>
  <si>
    <t>Kl.3 (Pistol kaliber &gt;= 10mm)</t>
  </si>
  <si>
    <t>Kl.4 (”Snub-nose” revolver.)</t>
  </si>
  <si>
    <t>Magnum mugga</t>
  </si>
  <si>
    <t>Skiver</t>
  </si>
  <si>
    <t>Popper</t>
  </si>
  <si>
    <t>Cal</t>
  </si>
  <si>
    <t xml:space="preserve">Inner </t>
  </si>
  <si>
    <t>soner</t>
  </si>
  <si>
    <t xml:space="preserve">Ytter </t>
  </si>
  <si>
    <t>Revolverpokalen</t>
  </si>
  <si>
    <t>Tjenesterevolver</t>
  </si>
  <si>
    <t>Hurtigskytingsstatuetten</t>
  </si>
  <si>
    <t>Nattfelt</t>
  </si>
  <si>
    <t>Stp 1</t>
  </si>
  <si>
    <t>Stp 2</t>
  </si>
  <si>
    <t>Stp 3</t>
  </si>
  <si>
    <t>Stp 4</t>
  </si>
  <si>
    <t>Open</t>
  </si>
  <si>
    <t>Standard</t>
  </si>
  <si>
    <t>Stevneleder:</t>
  </si>
  <si>
    <t>For uttaksskyting/kvalifisering er kravet:</t>
  </si>
  <si>
    <t>26 poeng for 11,25 mm</t>
  </si>
  <si>
    <t>30 poeng for 9 mm</t>
  </si>
  <si>
    <t xml:space="preserve">Stevneleder: </t>
  </si>
  <si>
    <t>Snub-nose</t>
  </si>
  <si>
    <t>Skytter 1</t>
  </si>
  <si>
    <t>Resultat NOP Duellen</t>
  </si>
  <si>
    <t>Skytter 8</t>
  </si>
  <si>
    <t>Skytter 3</t>
  </si>
  <si>
    <t>Skytter 6</t>
  </si>
  <si>
    <t>Skytter 4</t>
  </si>
  <si>
    <t>Skytter 5</t>
  </si>
  <si>
    <t>Skytter 2</t>
  </si>
  <si>
    <t>Skytter 7</t>
  </si>
  <si>
    <t>Totalsum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</si>
</sst>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4]d/\ mmm\.\ yyyy;@"/>
    <numFmt numFmtId="165" formatCode="0.E+00"/>
    <numFmt numFmtId="166" formatCode="0.000"/>
    <numFmt numFmtId="167" formatCode="yyyy\-mm\-dd;@"/>
    <numFmt numFmtId="168" formatCode="dd/mm/yyyy;@"/>
  </numFmts>
  <fonts count="2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28"/>
      <color theme="1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sz val="14"/>
      <color rgb="FF000000"/>
      <name val="Calibri"/>
      <family val="2"/>
    </font>
    <font>
      <sz val="12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1"/>
      <color rgb="FF000000"/>
      <name val="Calibri"/>
      <family val="2"/>
    </font>
    <font>
      <sz val="28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6" fillId="0" borderId="0"/>
  </cellStyleXfs>
  <cellXfs count="20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164" fontId="5" fillId="0" borderId="0" xfId="0" applyNumberFormat="1" applyFont="1"/>
    <xf numFmtId="0" fontId="6" fillId="0" borderId="2" xfId="0" applyFont="1" applyBorder="1"/>
    <xf numFmtId="0" fontId="10" fillId="0" borderId="7" xfId="0" applyFont="1" applyBorder="1" applyAlignment="1">
      <alignment horizontal="center"/>
    </xf>
    <xf numFmtId="0" fontId="7" fillId="0" borderId="6" xfId="3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1" fillId="0" borderId="4" xfId="0" applyFont="1" applyBorder="1"/>
    <xf numFmtId="0" fontId="4" fillId="0" borderId="0" xfId="0" quotePrefix="1" applyFont="1"/>
    <xf numFmtId="0" fontId="4" fillId="0" borderId="0" xfId="0" quotePrefix="1" applyFont="1" applyAlignment="1">
      <alignment horizontal="left"/>
    </xf>
    <xf numFmtId="0" fontId="3" fillId="0" borderId="0" xfId="0" applyFont="1" applyAlignment="1">
      <alignment horizontal="center"/>
    </xf>
    <xf numFmtId="164" fontId="13" fillId="0" borderId="0" xfId="0" applyNumberFormat="1" applyFont="1" applyAlignment="1">
      <alignment horizontal="left"/>
    </xf>
    <xf numFmtId="0" fontId="6" fillId="4" borderId="6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right"/>
    </xf>
    <xf numFmtId="0" fontId="7" fillId="0" borderId="6" xfId="0" applyFont="1" applyBorder="1"/>
    <xf numFmtId="49" fontId="0" fillId="0" borderId="0" xfId="0" applyNumberFormat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49" fontId="6" fillId="4" borderId="6" xfId="0" applyNumberFormat="1" applyFont="1" applyFill="1" applyBorder="1" applyAlignment="1">
      <alignment horizontal="center"/>
    </xf>
    <xf numFmtId="0" fontId="0" fillId="0" borderId="6" xfId="0" applyBorder="1"/>
    <xf numFmtId="0" fontId="4" fillId="5" borderId="13" xfId="0" quotePrefix="1" applyFont="1" applyFill="1" applyBorder="1"/>
    <xf numFmtId="0" fontId="4" fillId="5" borderId="14" xfId="0" quotePrefix="1" applyFont="1" applyFill="1" applyBorder="1"/>
    <xf numFmtId="0" fontId="0" fillId="5" borderId="15" xfId="0" applyFill="1" applyBorder="1"/>
    <xf numFmtId="0" fontId="6" fillId="4" borderId="19" xfId="0" applyFont="1" applyFill="1" applyBorder="1"/>
    <xf numFmtId="0" fontId="6" fillId="4" borderId="20" xfId="0" applyFont="1" applyFill="1" applyBorder="1" applyAlignment="1">
      <alignment horizontal="center" vertical="center"/>
    </xf>
    <xf numFmtId="0" fontId="6" fillId="4" borderId="6" xfId="0" applyFont="1" applyFill="1" applyBorder="1"/>
    <xf numFmtId="0" fontId="0" fillId="0" borderId="21" xfId="0" quotePrefix="1" applyBorder="1" applyAlignment="1">
      <alignment horizontal="left"/>
    </xf>
    <xf numFmtId="0" fontId="0" fillId="0" borderId="23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14" fillId="0" borderId="6" xfId="1" applyFont="1" applyFill="1" applyBorder="1" applyAlignment="1"/>
    <xf numFmtId="0" fontId="14" fillId="0" borderId="6" xfId="2" applyFont="1" applyFill="1" applyBorder="1" applyAlignment="1"/>
    <xf numFmtId="0" fontId="9" fillId="0" borderId="6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left"/>
    </xf>
    <xf numFmtId="0" fontId="7" fillId="0" borderId="3" xfId="0" applyFont="1" applyBorder="1"/>
    <xf numFmtId="0" fontId="6" fillId="4" borderId="27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30" xfId="0" applyFont="1" applyFill="1" applyBorder="1" applyAlignment="1">
      <alignment horizontal="center"/>
    </xf>
    <xf numFmtId="0" fontId="4" fillId="4" borderId="31" xfId="0" applyFont="1" applyFill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20" fillId="0" borderId="0" xfId="0" applyFont="1"/>
    <xf numFmtId="0" fontId="6" fillId="0" borderId="4" xfId="0" applyFont="1" applyBorder="1" applyAlignment="1">
      <alignment horizontal="center"/>
    </xf>
    <xf numFmtId="0" fontId="6" fillId="4" borderId="3" xfId="0" applyFont="1" applyFill="1" applyBorder="1"/>
    <xf numFmtId="0" fontId="0" fillId="0" borderId="34" xfId="0" applyBorder="1"/>
    <xf numFmtId="0" fontId="4" fillId="4" borderId="27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18" fillId="0" borderId="0" xfId="0" applyFont="1"/>
    <xf numFmtId="0" fontId="22" fillId="0" borderId="0" xfId="0" applyFont="1"/>
    <xf numFmtId="0" fontId="23" fillId="0" borderId="0" xfId="0" applyFont="1"/>
    <xf numFmtId="0" fontId="25" fillId="0" borderId="35" xfId="0" applyFont="1" applyBorder="1"/>
    <xf numFmtId="0" fontId="6" fillId="4" borderId="2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7" fillId="0" borderId="0" xfId="0" applyFont="1"/>
    <xf numFmtId="14" fontId="7" fillId="0" borderId="0" xfId="0" applyNumberFormat="1" applyFont="1"/>
    <xf numFmtId="0" fontId="6" fillId="4" borderId="3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36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0" fillId="4" borderId="4" xfId="0" applyFont="1" applyFill="1" applyBorder="1" applyAlignment="1">
      <alignment horizontal="center"/>
    </xf>
    <xf numFmtId="14" fontId="9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8" fillId="0" borderId="6" xfId="0" applyFont="1" applyBorder="1"/>
    <xf numFmtId="0" fontId="26" fillId="0" borderId="6" xfId="0" applyFont="1" applyBorder="1"/>
    <xf numFmtId="0" fontId="10" fillId="0" borderId="0" xfId="0" applyFont="1"/>
    <xf numFmtId="0" fontId="10" fillId="0" borderId="6" xfId="0" applyFont="1" applyBorder="1"/>
    <xf numFmtId="0" fontId="28" fillId="0" borderId="0" xfId="0" applyFont="1"/>
    <xf numFmtId="0" fontId="10" fillId="0" borderId="3" xfId="0" applyFont="1" applyBorder="1"/>
    <xf numFmtId="0" fontId="8" fillId="0" borderId="4" xfId="0" applyFont="1" applyBorder="1" applyAlignment="1">
      <alignment horizontal="center"/>
    </xf>
    <xf numFmtId="0" fontId="23" fillId="0" borderId="6" xfId="0" applyFont="1" applyBorder="1"/>
    <xf numFmtId="0" fontId="20" fillId="4" borderId="5" xfId="0" applyFont="1" applyFill="1" applyBorder="1" applyAlignment="1">
      <alignment horizontal="center"/>
    </xf>
    <xf numFmtId="0" fontId="24" fillId="4" borderId="31" xfId="0" applyFont="1" applyFill="1" applyBorder="1" applyAlignment="1">
      <alignment horizontal="center"/>
    </xf>
    <xf numFmtId="0" fontId="4" fillId="4" borderId="3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166" fontId="0" fillId="0" borderId="0" xfId="0" applyNumberFormat="1"/>
    <xf numFmtId="2" fontId="8" fillId="0" borderId="20" xfId="0" applyNumberFormat="1" applyFont="1" applyBorder="1" applyAlignment="1">
      <alignment horizontal="center"/>
    </xf>
    <xf numFmtId="167" fontId="7" fillId="0" borderId="0" xfId="0" applyNumberFormat="1" applyFont="1"/>
    <xf numFmtId="0" fontId="8" fillId="0" borderId="25" xfId="0" applyFont="1" applyBorder="1" applyAlignment="1">
      <alignment horizontal="center"/>
    </xf>
    <xf numFmtId="0" fontId="23" fillId="0" borderId="43" xfId="0" applyFont="1" applyBorder="1"/>
    <xf numFmtId="0" fontId="23" fillId="0" borderId="40" xfId="0" applyFont="1" applyBorder="1"/>
    <xf numFmtId="0" fontId="10" fillId="0" borderId="0" xfId="0" applyFont="1" applyAlignment="1">
      <alignment horizontal="center"/>
    </xf>
    <xf numFmtId="0" fontId="7" fillId="0" borderId="19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168" fontId="13" fillId="0" borderId="0" xfId="0" applyNumberFormat="1" applyFont="1" applyAlignment="1">
      <alignment horizontal="left"/>
    </xf>
    <xf numFmtId="168" fontId="5" fillId="0" borderId="0" xfId="0" applyNumberFormat="1" applyFont="1" applyAlignment="1">
      <alignment horizontal="center"/>
    </xf>
    <xf numFmtId="168" fontId="7" fillId="0" borderId="0" xfId="0" applyNumberFormat="1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168" fontId="7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top"/>
    </xf>
    <xf numFmtId="0" fontId="6" fillId="4" borderId="6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5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0" borderId="0" xfId="0" quotePrefix="1" applyFont="1" applyAlignment="1">
      <alignment horizontal="left"/>
    </xf>
    <xf numFmtId="0" fontId="4" fillId="0" borderId="0" xfId="0" applyFont="1" applyAlignment="1">
      <alignment horizontal="left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168" fontId="7" fillId="0" borderId="1" xfId="0" applyNumberFormat="1" applyFont="1" applyBorder="1" applyAlignment="1">
      <alignment horizontal="right"/>
    </xf>
    <xf numFmtId="0" fontId="0" fillId="4" borderId="6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2" xfId="0" applyFont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14" fontId="7" fillId="0" borderId="0" xfId="0" applyNumberFormat="1" applyFont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4" fillId="4" borderId="13" xfId="0" applyFont="1" applyFill="1" applyBorder="1" applyAlignment="1">
      <alignment horizontal="center"/>
    </xf>
    <xf numFmtId="0" fontId="24" fillId="4" borderId="15" xfId="0" applyFont="1" applyFill="1" applyBorder="1" applyAlignment="1">
      <alignment horizontal="center"/>
    </xf>
    <xf numFmtId="0" fontId="20" fillId="4" borderId="16" xfId="0" applyFont="1" applyFill="1" applyBorder="1" applyAlignment="1">
      <alignment horizontal="center"/>
    </xf>
    <xf numFmtId="0" fontId="20" fillId="4" borderId="17" xfId="0" applyFont="1" applyFill="1" applyBorder="1" applyAlignment="1">
      <alignment horizontal="center"/>
    </xf>
    <xf numFmtId="0" fontId="20" fillId="4" borderId="18" xfId="0" applyFont="1" applyFill="1" applyBorder="1" applyAlignment="1">
      <alignment horizontal="center"/>
    </xf>
    <xf numFmtId="0" fontId="20" fillId="4" borderId="20" xfId="0" applyFont="1" applyFill="1" applyBorder="1" applyAlignment="1">
      <alignment horizontal="center"/>
    </xf>
    <xf numFmtId="0" fontId="20" fillId="4" borderId="27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/>
    </xf>
    <xf numFmtId="168" fontId="7" fillId="0" borderId="40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7" fillId="0" borderId="1" xfId="0" applyFont="1" applyBorder="1" applyAlignment="1">
      <alignment horizontal="center"/>
    </xf>
    <xf numFmtId="0" fontId="0" fillId="4" borderId="41" xfId="0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21" fillId="4" borderId="14" xfId="0" applyFont="1" applyFill="1" applyBorder="1" applyAlignment="1">
      <alignment horizontal="center"/>
    </xf>
    <xf numFmtId="0" fontId="21" fillId="4" borderId="15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</cellXfs>
  <cellStyles count="4">
    <cellStyle name="Dårlig" xfId="2" builtinId="27"/>
    <cellStyle name="God" xfId="1" builtinId="26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</xdr:colOff>
      <xdr:row>0</xdr:row>
      <xdr:rowOff>0</xdr:rowOff>
    </xdr:from>
    <xdr:to>
      <xdr:col>1</xdr:col>
      <xdr:colOff>1287780</xdr:colOff>
      <xdr:row>4</xdr:row>
      <xdr:rowOff>28575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8145" y="0"/>
          <a:ext cx="112776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22860</xdr:rowOff>
    </xdr:from>
    <xdr:to>
      <xdr:col>1</xdr:col>
      <xdr:colOff>1280160</xdr:colOff>
      <xdr:row>3</xdr:row>
      <xdr:rowOff>167640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2440" y="22860"/>
          <a:ext cx="10668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22860</xdr:rowOff>
    </xdr:from>
    <xdr:to>
      <xdr:col>1</xdr:col>
      <xdr:colOff>1280160</xdr:colOff>
      <xdr:row>3</xdr:row>
      <xdr:rowOff>167640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2440" y="22860"/>
          <a:ext cx="10668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22860</xdr:rowOff>
    </xdr:from>
    <xdr:to>
      <xdr:col>1</xdr:col>
      <xdr:colOff>1242060</xdr:colOff>
      <xdr:row>3</xdr:row>
      <xdr:rowOff>167640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2440" y="22860"/>
          <a:ext cx="10287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22860</xdr:rowOff>
    </xdr:from>
    <xdr:to>
      <xdr:col>1</xdr:col>
      <xdr:colOff>1234440</xdr:colOff>
      <xdr:row>3</xdr:row>
      <xdr:rowOff>167640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2440" y="22860"/>
          <a:ext cx="102108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22860</xdr:rowOff>
    </xdr:from>
    <xdr:to>
      <xdr:col>1</xdr:col>
      <xdr:colOff>1234440</xdr:colOff>
      <xdr:row>3</xdr:row>
      <xdr:rowOff>167640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2440" y="22860"/>
          <a:ext cx="102108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22860</xdr:rowOff>
    </xdr:from>
    <xdr:to>
      <xdr:col>1</xdr:col>
      <xdr:colOff>1249680</xdr:colOff>
      <xdr:row>3</xdr:row>
      <xdr:rowOff>167640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2440" y="22860"/>
          <a:ext cx="103632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22860</xdr:rowOff>
    </xdr:from>
    <xdr:to>
      <xdr:col>1</xdr:col>
      <xdr:colOff>1234440</xdr:colOff>
      <xdr:row>3</xdr:row>
      <xdr:rowOff>167640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2440" y="22860"/>
          <a:ext cx="102108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22860</xdr:rowOff>
    </xdr:from>
    <xdr:to>
      <xdr:col>1</xdr:col>
      <xdr:colOff>1249680</xdr:colOff>
      <xdr:row>3</xdr:row>
      <xdr:rowOff>167640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2440" y="22860"/>
          <a:ext cx="103632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22860</xdr:rowOff>
    </xdr:from>
    <xdr:to>
      <xdr:col>1</xdr:col>
      <xdr:colOff>1280160</xdr:colOff>
      <xdr:row>3</xdr:row>
      <xdr:rowOff>167640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2440" y="22860"/>
          <a:ext cx="10668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22860</xdr:rowOff>
    </xdr:from>
    <xdr:to>
      <xdr:col>1</xdr:col>
      <xdr:colOff>1242060</xdr:colOff>
      <xdr:row>4</xdr:row>
      <xdr:rowOff>28575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1010" y="22860"/>
          <a:ext cx="10287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</xdr:colOff>
      <xdr:row>0</xdr:row>
      <xdr:rowOff>0</xdr:rowOff>
    </xdr:from>
    <xdr:to>
      <xdr:col>1</xdr:col>
      <xdr:colOff>1287780</xdr:colOff>
      <xdr:row>3</xdr:row>
      <xdr:rowOff>175260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12776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22860</xdr:rowOff>
    </xdr:from>
    <xdr:to>
      <xdr:col>1</xdr:col>
      <xdr:colOff>1242060</xdr:colOff>
      <xdr:row>3</xdr:row>
      <xdr:rowOff>167640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2440" y="22860"/>
          <a:ext cx="10287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22860</xdr:rowOff>
    </xdr:from>
    <xdr:to>
      <xdr:col>1</xdr:col>
      <xdr:colOff>1249680</xdr:colOff>
      <xdr:row>3</xdr:row>
      <xdr:rowOff>167640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2440" y="22860"/>
          <a:ext cx="103632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</xdr:colOff>
      <xdr:row>0</xdr:row>
      <xdr:rowOff>0</xdr:rowOff>
    </xdr:from>
    <xdr:to>
      <xdr:col>1</xdr:col>
      <xdr:colOff>1287780</xdr:colOff>
      <xdr:row>3</xdr:row>
      <xdr:rowOff>175260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12776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</xdr:colOff>
      <xdr:row>0</xdr:row>
      <xdr:rowOff>0</xdr:rowOff>
    </xdr:from>
    <xdr:to>
      <xdr:col>1</xdr:col>
      <xdr:colOff>1287780</xdr:colOff>
      <xdr:row>3</xdr:row>
      <xdr:rowOff>175260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12776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</xdr:colOff>
      <xdr:row>0</xdr:row>
      <xdr:rowOff>0</xdr:rowOff>
    </xdr:from>
    <xdr:to>
      <xdr:col>1</xdr:col>
      <xdr:colOff>1287780</xdr:colOff>
      <xdr:row>3</xdr:row>
      <xdr:rowOff>175260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12776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</xdr:colOff>
      <xdr:row>0</xdr:row>
      <xdr:rowOff>0</xdr:rowOff>
    </xdr:from>
    <xdr:to>
      <xdr:col>1</xdr:col>
      <xdr:colOff>1287780</xdr:colOff>
      <xdr:row>3</xdr:row>
      <xdr:rowOff>175260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12776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</xdr:colOff>
      <xdr:row>0</xdr:row>
      <xdr:rowOff>0</xdr:rowOff>
    </xdr:from>
    <xdr:to>
      <xdr:col>1</xdr:col>
      <xdr:colOff>1287780</xdr:colOff>
      <xdr:row>3</xdr:row>
      <xdr:rowOff>175260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12776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</xdr:colOff>
      <xdr:row>0</xdr:row>
      <xdr:rowOff>0</xdr:rowOff>
    </xdr:from>
    <xdr:to>
      <xdr:col>1</xdr:col>
      <xdr:colOff>1287780</xdr:colOff>
      <xdr:row>3</xdr:row>
      <xdr:rowOff>175260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12776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</xdr:colOff>
      <xdr:row>0</xdr:row>
      <xdr:rowOff>0</xdr:rowOff>
    </xdr:from>
    <xdr:to>
      <xdr:col>1</xdr:col>
      <xdr:colOff>1287780</xdr:colOff>
      <xdr:row>3</xdr:row>
      <xdr:rowOff>175260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12776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opLeftCell="A3" workbookViewId="0">
      <selection activeCell="P6" sqref="P6:Q6"/>
    </sheetView>
  </sheetViews>
  <sheetFormatPr baseColWidth="10" defaultColWidth="11.42578125" defaultRowHeight="15" x14ac:dyDescent="0.25"/>
  <cols>
    <col min="1" max="1" width="3.5703125" customWidth="1"/>
    <col min="2" max="2" width="23.7109375" customWidth="1"/>
    <col min="3" max="3" width="5.42578125" customWidth="1"/>
    <col min="4" max="4" width="6.28515625" bestFit="1" customWidth="1"/>
    <col min="5" max="5" width="5.42578125" customWidth="1"/>
    <col min="6" max="6" width="6.28515625" bestFit="1" customWidth="1"/>
    <col min="7" max="7" width="5.42578125" customWidth="1"/>
    <col min="8" max="8" width="6.28515625" bestFit="1" customWidth="1"/>
    <col min="9" max="9" width="5.42578125" customWidth="1"/>
    <col min="10" max="10" width="6.28515625" bestFit="1" customWidth="1"/>
    <col min="11" max="11" width="5.42578125" customWidth="1"/>
    <col min="12" max="12" width="6.28515625" bestFit="1" customWidth="1"/>
    <col min="13" max="13" width="5.42578125" customWidth="1"/>
    <col min="14" max="14" width="6.28515625" bestFit="1" customWidth="1"/>
    <col min="15" max="15" width="5.42578125" customWidth="1"/>
    <col min="16" max="16" width="6.5703125" bestFit="1" customWidth="1"/>
    <col min="17" max="17" width="16.140625" customWidth="1"/>
  </cols>
  <sheetData>
    <row r="1" spans="1:17" ht="15.75" x14ac:dyDescent="0.25">
      <c r="A1" s="24"/>
      <c r="B1" s="25"/>
      <c r="C1" s="26"/>
      <c r="F1" s="26"/>
      <c r="G1" s="26"/>
      <c r="H1" s="26"/>
      <c r="I1" s="26"/>
      <c r="J1" s="26"/>
      <c r="K1" s="26"/>
      <c r="L1" s="26"/>
      <c r="M1" s="27"/>
    </row>
    <row r="2" spans="1:17" ht="15.75" x14ac:dyDescent="0.25">
      <c r="A2" s="24"/>
      <c r="B2" s="25"/>
      <c r="C2" s="28"/>
      <c r="D2" s="29" t="s">
        <v>17</v>
      </c>
      <c r="F2" s="26"/>
      <c r="G2" s="26"/>
      <c r="H2" s="26"/>
      <c r="I2" s="26"/>
      <c r="J2" s="26"/>
      <c r="K2" s="26"/>
      <c r="L2" s="26"/>
      <c r="M2" s="27"/>
    </row>
    <row r="3" spans="1:17" ht="34.9" customHeight="1" x14ac:dyDescent="0.45">
      <c r="A3" s="24"/>
      <c r="C3" s="140" t="s">
        <v>69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</row>
    <row r="4" spans="1:17" ht="15.75" x14ac:dyDescent="0.25">
      <c r="A4" s="24"/>
      <c r="C4" s="26"/>
      <c r="D4" s="29"/>
      <c r="F4" s="27"/>
      <c r="G4" s="27"/>
      <c r="H4" s="27"/>
      <c r="I4" s="27"/>
      <c r="J4" s="27"/>
      <c r="K4" s="27"/>
      <c r="L4" s="27"/>
      <c r="M4" s="27"/>
    </row>
    <row r="5" spans="1:17" ht="15.75" x14ac:dyDescent="0.25">
      <c r="A5" s="24"/>
      <c r="B5" s="139" t="s">
        <v>18</v>
      </c>
      <c r="C5" s="139"/>
      <c r="D5" s="29"/>
      <c r="F5" s="27"/>
      <c r="G5" s="27"/>
      <c r="H5" s="27"/>
      <c r="I5" s="27"/>
      <c r="J5" s="27"/>
      <c r="K5" s="27"/>
      <c r="L5" s="27"/>
      <c r="M5" s="27"/>
    </row>
    <row r="6" spans="1:17" ht="27" customHeight="1" x14ac:dyDescent="0.45">
      <c r="A6" s="142"/>
      <c r="B6" s="142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41">
        <v>45029</v>
      </c>
      <c r="Q6" s="141"/>
    </row>
    <row r="7" spans="1:17" ht="15" customHeight="1" x14ac:dyDescent="0.25">
      <c r="C7" s="143" t="s">
        <v>13</v>
      </c>
      <c r="D7" s="143"/>
      <c r="E7" s="143" t="s">
        <v>1</v>
      </c>
      <c r="F7" s="143"/>
      <c r="G7" s="143" t="s">
        <v>1</v>
      </c>
      <c r="H7" s="143"/>
      <c r="I7" s="143" t="s">
        <v>2</v>
      </c>
      <c r="J7" s="143"/>
      <c r="K7" s="143" t="s">
        <v>2</v>
      </c>
      <c r="L7" s="143"/>
      <c r="M7" s="143" t="s">
        <v>2</v>
      </c>
      <c r="N7" s="143"/>
      <c r="O7" s="144" t="s">
        <v>3</v>
      </c>
      <c r="P7" s="144"/>
    </row>
    <row r="8" spans="1:17" x14ac:dyDescent="0.25">
      <c r="A8" s="17" t="s">
        <v>4</v>
      </c>
      <c r="B8" s="17" t="s">
        <v>5</v>
      </c>
      <c r="C8" s="18" t="s">
        <v>6</v>
      </c>
      <c r="D8" s="18" t="s">
        <v>7</v>
      </c>
      <c r="E8" s="18" t="s">
        <v>6</v>
      </c>
      <c r="F8" s="18" t="s">
        <v>7</v>
      </c>
      <c r="G8" s="18" t="s">
        <v>6</v>
      </c>
      <c r="H8" s="18" t="s">
        <v>7</v>
      </c>
      <c r="I8" s="18" t="s">
        <v>6</v>
      </c>
      <c r="J8" s="18" t="s">
        <v>7</v>
      </c>
      <c r="K8" s="18" t="s">
        <v>6</v>
      </c>
      <c r="L8" s="18" t="s">
        <v>7</v>
      </c>
      <c r="M8" s="18" t="s">
        <v>6</v>
      </c>
      <c r="N8" s="18" t="s">
        <v>7</v>
      </c>
      <c r="O8" s="19" t="s">
        <v>6</v>
      </c>
      <c r="P8" s="19" t="s">
        <v>7</v>
      </c>
      <c r="Q8" s="18" t="s">
        <v>9</v>
      </c>
    </row>
    <row r="9" spans="1:17" ht="19.899999999999999" customHeight="1" x14ac:dyDescent="0.25">
      <c r="A9" s="20">
        <v>1</v>
      </c>
      <c r="B9" s="6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11">
        <f t="shared" ref="O9:O15" si="0">M9+K9+I9+G9+E9+C9</f>
        <v>0</v>
      </c>
      <c r="P9" s="11">
        <f t="shared" ref="P9:P15" si="1">N9+L9+J9+H9+F9+D9</f>
        <v>0</v>
      </c>
      <c r="Q9" s="50"/>
    </row>
    <row r="10" spans="1:17" ht="19.899999999999999" customHeight="1" x14ac:dyDescent="0.25">
      <c r="A10" s="20">
        <v>2</v>
      </c>
      <c r="B10" s="6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11">
        <f t="shared" si="0"/>
        <v>0</v>
      </c>
      <c r="P10" s="11">
        <f t="shared" si="1"/>
        <v>0</v>
      </c>
      <c r="Q10" s="50"/>
    </row>
    <row r="11" spans="1:17" ht="19.899999999999999" customHeight="1" x14ac:dyDescent="0.25">
      <c r="A11" s="20">
        <v>3</v>
      </c>
      <c r="B11" s="6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11">
        <f t="shared" ref="O11:O12" si="2">M11+K11+I11+G11+E11+C11</f>
        <v>0</v>
      </c>
      <c r="P11" s="11">
        <f t="shared" ref="P11:P12" si="3">N11+L11+J11+H11+F11+D11</f>
        <v>0</v>
      </c>
      <c r="Q11" s="50"/>
    </row>
    <row r="12" spans="1:17" ht="19.899999999999999" customHeight="1" x14ac:dyDescent="0.25">
      <c r="A12" s="20">
        <v>4</v>
      </c>
      <c r="B12" s="6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11">
        <f t="shared" si="2"/>
        <v>0</v>
      </c>
      <c r="P12" s="11">
        <f t="shared" si="3"/>
        <v>0</v>
      </c>
      <c r="Q12" s="50"/>
    </row>
    <row r="13" spans="1:17" ht="19.899999999999999" customHeight="1" x14ac:dyDescent="0.25">
      <c r="A13" s="20">
        <v>5</v>
      </c>
      <c r="B13" s="6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11">
        <f>M13+K13+I13+G13+E13+C13</f>
        <v>0</v>
      </c>
      <c r="P13" s="11">
        <f>N13+L13+J13+H13+F13+D13</f>
        <v>0</v>
      </c>
      <c r="Q13" s="51"/>
    </row>
    <row r="14" spans="1:17" ht="19.899999999999999" customHeight="1" x14ac:dyDescent="0.25">
      <c r="A14" s="20">
        <v>6</v>
      </c>
      <c r="B14" s="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11">
        <f>M14+K14+I14+G14+E14+C14</f>
        <v>0</v>
      </c>
      <c r="P14" s="11">
        <f>N14+L14+J14+H14+F14+D14</f>
        <v>0</v>
      </c>
      <c r="Q14" s="51"/>
    </row>
    <row r="15" spans="1:17" ht="19.899999999999999" customHeight="1" x14ac:dyDescent="0.25">
      <c r="A15" s="20">
        <v>7</v>
      </c>
      <c r="B15" s="6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11">
        <f t="shared" si="0"/>
        <v>0</v>
      </c>
      <c r="P15" s="11">
        <f t="shared" si="1"/>
        <v>0</v>
      </c>
      <c r="Q15" s="50"/>
    </row>
    <row r="16" spans="1:17" ht="19.899999999999999" customHeight="1" x14ac:dyDescent="0.25">
      <c r="A16" s="20">
        <v>8</v>
      </c>
      <c r="B16" s="6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11">
        <f t="shared" ref="O16:P16" si="4">M16+K16+I16+G16+E16+C16</f>
        <v>0</v>
      </c>
      <c r="P16" s="11">
        <f t="shared" si="4"/>
        <v>0</v>
      </c>
      <c r="Q16" s="50"/>
    </row>
    <row r="17" spans="1:17" ht="19.899999999999999" customHeight="1" x14ac:dyDescent="0.25">
      <c r="A17" s="20">
        <v>9</v>
      </c>
      <c r="B17" s="6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11">
        <f>M17+K17+I17+G17+E17+C17</f>
        <v>0</v>
      </c>
      <c r="P17" s="11">
        <f>N17+L17+J17+H17+F17+D17</f>
        <v>0</v>
      </c>
      <c r="Q17" s="51"/>
    </row>
    <row r="18" spans="1:17" ht="19.899999999999999" customHeight="1" x14ac:dyDescent="0.25">
      <c r="A18" s="20">
        <v>10</v>
      </c>
      <c r="B18" s="6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11">
        <f>M18+K18+I18+G18+E18+C18</f>
        <v>0</v>
      </c>
      <c r="P18" s="11">
        <f>N18+L18+J18+H18+F18+D18</f>
        <v>0</v>
      </c>
      <c r="Q18" s="51"/>
    </row>
    <row r="19" spans="1:17" x14ac:dyDescent="0.25">
      <c r="C19" s="21"/>
      <c r="D19" s="136" t="s">
        <v>14</v>
      </c>
      <c r="E19" s="136"/>
      <c r="F19" s="136"/>
      <c r="G19" s="136"/>
      <c r="H19" s="21"/>
      <c r="I19" s="137"/>
      <c r="J19" s="137"/>
      <c r="K19" s="137"/>
      <c r="L19" s="137"/>
      <c r="M19" s="137"/>
      <c r="N19" s="137"/>
      <c r="O19" s="137"/>
      <c r="P19" s="137"/>
    </row>
    <row r="20" spans="1:17" x14ac:dyDescent="0.25">
      <c r="C20" s="22"/>
      <c r="D20" s="136" t="s">
        <v>15</v>
      </c>
      <c r="E20" s="136"/>
      <c r="F20" s="136"/>
      <c r="G20" s="136"/>
      <c r="H20" s="136"/>
      <c r="I20" s="137"/>
      <c r="J20" s="137"/>
      <c r="K20" s="137"/>
      <c r="L20" s="137"/>
      <c r="M20" s="137"/>
      <c r="N20" s="137"/>
      <c r="O20" s="137"/>
      <c r="P20" s="137"/>
    </row>
    <row r="21" spans="1:17" x14ac:dyDescent="0.25">
      <c r="C21" s="22"/>
      <c r="D21" s="21" t="s">
        <v>16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2"/>
      <c r="P21" s="22"/>
    </row>
    <row r="22" spans="1:17" x14ac:dyDescent="0.25">
      <c r="C22" s="22"/>
      <c r="D22" s="138" t="s">
        <v>59</v>
      </c>
      <c r="E22" s="138"/>
      <c r="F22" s="138"/>
      <c r="G22" s="138"/>
      <c r="H22" s="138"/>
      <c r="I22" s="138"/>
      <c r="J22" s="138"/>
      <c r="K22" s="138"/>
      <c r="L22" s="138"/>
      <c r="M22" s="138"/>
    </row>
    <row r="24" spans="1:17" x14ac:dyDescent="0.25">
      <c r="O24" s="23"/>
    </row>
    <row r="25" spans="1:17" ht="15.75" x14ac:dyDescent="0.25">
      <c r="A25" s="34" t="s">
        <v>56</v>
      </c>
    </row>
    <row r="28" spans="1:17" x14ac:dyDescent="0.25">
      <c r="D28" t="s">
        <v>109</v>
      </c>
    </row>
    <row r="29" spans="1:17" x14ac:dyDescent="0.25">
      <c r="D29" t="s">
        <v>110</v>
      </c>
    </row>
    <row r="30" spans="1:17" x14ac:dyDescent="0.25">
      <c r="D30" t="s">
        <v>111</v>
      </c>
    </row>
  </sheetData>
  <mergeCells count="16">
    <mergeCell ref="B5:C5"/>
    <mergeCell ref="C3:Q3"/>
    <mergeCell ref="P6:Q6"/>
    <mergeCell ref="A6:B6"/>
    <mergeCell ref="C7:D7"/>
    <mergeCell ref="E7:F7"/>
    <mergeCell ref="G7:H7"/>
    <mergeCell ref="I7:J7"/>
    <mergeCell ref="K7:L7"/>
    <mergeCell ref="M7:N7"/>
    <mergeCell ref="O7:P7"/>
    <mergeCell ref="D19:G19"/>
    <mergeCell ref="I19:P19"/>
    <mergeCell ref="D20:H20"/>
    <mergeCell ref="I20:P20"/>
    <mergeCell ref="D22:M22"/>
  </mergeCells>
  <pageMargins left="0.70866141732283472" right="0.70866141732283472" top="0.78740157480314965" bottom="0.78740157480314965" header="0.31496062992125984" footer="0.31496062992125984"/>
  <pageSetup paperSize="9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0"/>
  <sheetViews>
    <sheetView workbookViewId="0">
      <selection activeCell="Q6" sqref="Q6:R6"/>
    </sheetView>
  </sheetViews>
  <sheetFormatPr baseColWidth="10" defaultColWidth="11.42578125" defaultRowHeight="15" x14ac:dyDescent="0.25"/>
  <cols>
    <col min="1" max="1" width="3.7109375" customWidth="1"/>
    <col min="2" max="2" width="23.7109375" customWidth="1"/>
    <col min="3" max="4" width="6.7109375" style="28" customWidth="1"/>
    <col min="5" max="16" width="6.7109375" customWidth="1"/>
    <col min="17" max="17" width="7.42578125" bestFit="1" customWidth="1"/>
    <col min="18" max="18" width="6.7109375" customWidth="1"/>
  </cols>
  <sheetData>
    <row r="1" spans="1:18" ht="15.75" x14ac:dyDescent="0.25">
      <c r="A1" s="24"/>
      <c r="B1" s="25"/>
      <c r="C1" s="26"/>
      <c r="D1" s="26"/>
      <c r="H1" s="26"/>
      <c r="I1" s="26"/>
      <c r="J1" s="26"/>
      <c r="K1" s="26"/>
      <c r="L1" s="26"/>
      <c r="M1" s="26"/>
      <c r="N1" s="26"/>
      <c r="R1" s="26"/>
    </row>
    <row r="2" spans="1:18" ht="15.75" x14ac:dyDescent="0.25">
      <c r="A2" s="24"/>
      <c r="B2" s="25"/>
      <c r="E2" s="29" t="s">
        <v>17</v>
      </c>
      <c r="H2" s="26"/>
      <c r="I2" s="26"/>
      <c r="J2" s="26"/>
      <c r="K2" s="26"/>
      <c r="L2" s="26"/>
      <c r="M2" s="26"/>
      <c r="N2" s="26"/>
      <c r="R2" s="26"/>
    </row>
    <row r="3" spans="1:18" ht="34.5" x14ac:dyDescent="0.45">
      <c r="A3" s="24"/>
      <c r="C3" s="140" t="s">
        <v>52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1:18" ht="15.75" x14ac:dyDescent="0.25">
      <c r="A4" s="24"/>
      <c r="C4" s="26"/>
      <c r="D4" s="26"/>
      <c r="E4" s="29"/>
      <c r="H4" s="27"/>
      <c r="I4" s="27"/>
      <c r="J4" s="27"/>
      <c r="K4" s="27"/>
      <c r="L4" s="27"/>
      <c r="M4" s="27"/>
      <c r="N4" s="27"/>
      <c r="R4" s="27"/>
    </row>
    <row r="5" spans="1:18" ht="15.75" x14ac:dyDescent="0.25">
      <c r="A5" s="24"/>
      <c r="B5" s="139" t="s">
        <v>18</v>
      </c>
      <c r="C5" s="139"/>
      <c r="D5" s="32"/>
      <c r="E5" s="29"/>
      <c r="H5" s="27"/>
      <c r="I5" s="27"/>
      <c r="J5" s="27"/>
      <c r="K5" s="27"/>
      <c r="L5" s="27"/>
      <c r="M5" s="27"/>
      <c r="N5" s="27"/>
      <c r="R5" s="27"/>
    </row>
    <row r="6" spans="1:18" ht="16.5" thickBot="1" x14ac:dyDescent="0.3">
      <c r="A6" s="24"/>
      <c r="B6" s="32"/>
      <c r="C6" s="32"/>
      <c r="D6" s="32"/>
      <c r="E6" s="29"/>
      <c r="H6" s="27"/>
      <c r="I6" s="27"/>
      <c r="J6" s="27"/>
      <c r="K6" s="27"/>
      <c r="L6" s="27"/>
      <c r="M6" s="27"/>
      <c r="N6" s="27"/>
      <c r="Q6" s="141">
        <v>45085</v>
      </c>
      <c r="R6" s="141"/>
    </row>
    <row r="7" spans="1:18" ht="15.75" thickBot="1" x14ac:dyDescent="0.3">
      <c r="A7" s="145"/>
      <c r="B7" s="145"/>
      <c r="C7" s="165" t="s">
        <v>53</v>
      </c>
      <c r="D7" s="166"/>
      <c r="E7" s="167"/>
      <c r="F7" s="165" t="s">
        <v>53</v>
      </c>
      <c r="G7" s="166"/>
      <c r="H7" s="167"/>
      <c r="I7" s="165" t="s">
        <v>54</v>
      </c>
      <c r="J7" s="166"/>
      <c r="K7" s="167"/>
      <c r="L7" s="165" t="s">
        <v>54</v>
      </c>
      <c r="M7" s="166"/>
      <c r="N7" s="167"/>
      <c r="O7" s="163" t="s">
        <v>3</v>
      </c>
      <c r="P7" s="164"/>
      <c r="Q7" s="71" t="s">
        <v>55</v>
      </c>
    </row>
    <row r="8" spans="1:18" x14ac:dyDescent="0.25">
      <c r="A8" s="18" t="s">
        <v>4</v>
      </c>
      <c r="B8" s="62" t="s">
        <v>5</v>
      </c>
      <c r="C8" s="64" t="s">
        <v>22</v>
      </c>
      <c r="D8" s="18" t="s">
        <v>6</v>
      </c>
      <c r="E8" s="65" t="s">
        <v>7</v>
      </c>
      <c r="F8" s="64" t="s">
        <v>22</v>
      </c>
      <c r="G8" s="18" t="s">
        <v>6</v>
      </c>
      <c r="H8" s="65" t="s">
        <v>7</v>
      </c>
      <c r="I8" s="64" t="s">
        <v>22</v>
      </c>
      <c r="J8" s="18" t="s">
        <v>6</v>
      </c>
      <c r="K8" s="65" t="s">
        <v>7</v>
      </c>
      <c r="L8" s="64" t="s">
        <v>22</v>
      </c>
      <c r="M8" s="18" t="s">
        <v>6</v>
      </c>
      <c r="N8" s="65" t="s">
        <v>7</v>
      </c>
      <c r="O8" s="64" t="s">
        <v>22</v>
      </c>
      <c r="P8" s="18" t="s">
        <v>6</v>
      </c>
      <c r="Q8" s="72" t="s">
        <v>57</v>
      </c>
      <c r="R8" s="73" t="s">
        <v>7</v>
      </c>
    </row>
    <row r="9" spans="1:18" ht="19.899999999999999" customHeight="1" x14ac:dyDescent="0.25">
      <c r="A9" s="20">
        <v>1</v>
      </c>
      <c r="B9" s="63"/>
      <c r="C9" s="66"/>
      <c r="D9" s="20"/>
      <c r="E9" s="67"/>
      <c r="F9" s="66"/>
      <c r="G9" s="20"/>
      <c r="H9" s="67"/>
      <c r="I9" s="66"/>
      <c r="J9" s="20"/>
      <c r="K9" s="67"/>
      <c r="L9" s="66"/>
      <c r="M9" s="20"/>
      <c r="N9" s="67"/>
      <c r="O9" s="66">
        <f>C9+F9+I9+L9</f>
        <v>0</v>
      </c>
      <c r="P9" s="20">
        <f>D9+G9+J9+M9</f>
        <v>0</v>
      </c>
      <c r="Q9" s="76">
        <f>O9+P9</f>
        <v>0</v>
      </c>
      <c r="R9" s="74">
        <f>E9+H9+K9+N9</f>
        <v>0</v>
      </c>
    </row>
    <row r="10" spans="1:18" ht="19.899999999999999" customHeight="1" x14ac:dyDescent="0.25">
      <c r="A10" s="20">
        <v>2</v>
      </c>
      <c r="B10" s="63"/>
      <c r="C10" s="66"/>
      <c r="D10" s="20"/>
      <c r="E10" s="67"/>
      <c r="F10" s="66"/>
      <c r="G10" s="20"/>
      <c r="H10" s="67"/>
      <c r="I10" s="66"/>
      <c r="J10" s="20"/>
      <c r="K10" s="67"/>
      <c r="L10" s="66"/>
      <c r="M10" s="20"/>
      <c r="N10" s="67"/>
      <c r="O10" s="66">
        <f t="shared" ref="O10:O13" si="0">C10+F10+I10+L10</f>
        <v>0</v>
      </c>
      <c r="P10" s="20">
        <f t="shared" ref="P10:P13" si="1">D10+G10+J10+M10</f>
        <v>0</v>
      </c>
      <c r="Q10" s="76">
        <f t="shared" ref="Q10:Q13" si="2">O10+P10</f>
        <v>0</v>
      </c>
      <c r="R10" s="74">
        <f t="shared" ref="R10:R13" si="3">E10+H10+K10+N10</f>
        <v>0</v>
      </c>
    </row>
    <row r="11" spans="1:18" ht="19.899999999999999" customHeight="1" x14ac:dyDescent="0.25">
      <c r="A11" s="20">
        <v>3</v>
      </c>
      <c r="B11" s="63"/>
      <c r="C11" s="66"/>
      <c r="D11" s="20"/>
      <c r="E11" s="67"/>
      <c r="F11" s="66"/>
      <c r="G11" s="20"/>
      <c r="H11" s="67"/>
      <c r="I11" s="66"/>
      <c r="J11" s="20"/>
      <c r="K11" s="67"/>
      <c r="L11" s="66"/>
      <c r="M11" s="20"/>
      <c r="N11" s="67"/>
      <c r="O11" s="66">
        <f t="shared" si="0"/>
        <v>0</v>
      </c>
      <c r="P11" s="20">
        <f t="shared" si="1"/>
        <v>0</v>
      </c>
      <c r="Q11" s="76">
        <f t="shared" si="2"/>
        <v>0</v>
      </c>
      <c r="R11" s="74">
        <f t="shared" si="3"/>
        <v>0</v>
      </c>
    </row>
    <row r="12" spans="1:18" ht="19.899999999999999" customHeight="1" x14ac:dyDescent="0.25">
      <c r="A12" s="20">
        <f>+A11+1</f>
        <v>4</v>
      </c>
      <c r="B12" s="63"/>
      <c r="C12" s="66"/>
      <c r="D12" s="20"/>
      <c r="E12" s="67"/>
      <c r="F12" s="66"/>
      <c r="G12" s="20"/>
      <c r="H12" s="67"/>
      <c r="I12" s="66"/>
      <c r="J12" s="20"/>
      <c r="K12" s="67"/>
      <c r="L12" s="66"/>
      <c r="M12" s="20"/>
      <c r="N12" s="67"/>
      <c r="O12" s="66">
        <f t="shared" si="0"/>
        <v>0</v>
      </c>
      <c r="P12" s="20">
        <f t="shared" si="1"/>
        <v>0</v>
      </c>
      <c r="Q12" s="76">
        <f t="shared" si="2"/>
        <v>0</v>
      </c>
      <c r="R12" s="74">
        <f t="shared" si="3"/>
        <v>0</v>
      </c>
    </row>
    <row r="13" spans="1:18" ht="19.899999999999999" customHeight="1" x14ac:dyDescent="0.25">
      <c r="A13" s="20">
        <f>+A12+1</f>
        <v>5</v>
      </c>
      <c r="B13" s="63"/>
      <c r="C13" s="66"/>
      <c r="D13" s="20"/>
      <c r="E13" s="67"/>
      <c r="F13" s="66"/>
      <c r="G13" s="20"/>
      <c r="H13" s="67"/>
      <c r="I13" s="66"/>
      <c r="J13" s="20"/>
      <c r="K13" s="67"/>
      <c r="L13" s="66"/>
      <c r="M13" s="20"/>
      <c r="N13" s="67"/>
      <c r="O13" s="66">
        <f t="shared" si="0"/>
        <v>0</v>
      </c>
      <c r="P13" s="20">
        <f t="shared" si="1"/>
        <v>0</v>
      </c>
      <c r="Q13" s="76">
        <f t="shared" si="2"/>
        <v>0</v>
      </c>
      <c r="R13" s="74">
        <f t="shared" si="3"/>
        <v>0</v>
      </c>
    </row>
    <row r="14" spans="1:18" ht="19.899999999999999" customHeight="1" x14ac:dyDescent="0.25">
      <c r="A14" s="20">
        <f>+A13+1</f>
        <v>6</v>
      </c>
      <c r="B14" s="63"/>
      <c r="C14" s="66"/>
      <c r="D14" s="20"/>
      <c r="E14" s="67"/>
      <c r="F14" s="66"/>
      <c r="G14" s="20"/>
      <c r="H14" s="67"/>
      <c r="I14" s="66"/>
      <c r="J14" s="20"/>
      <c r="K14" s="67"/>
      <c r="L14" s="66"/>
      <c r="M14" s="20"/>
      <c r="N14" s="67"/>
      <c r="O14" s="66">
        <f t="shared" ref="O14:O18" si="4">C14+F14+I14+L14</f>
        <v>0</v>
      </c>
      <c r="P14" s="20">
        <f t="shared" ref="P14:P18" si="5">D14+G14+J14+M14</f>
        <v>0</v>
      </c>
      <c r="Q14" s="76">
        <f t="shared" ref="Q14:Q18" si="6">O14+P14</f>
        <v>0</v>
      </c>
      <c r="R14" s="74">
        <f t="shared" ref="R14:R18" si="7">E14+H14+K14+N14</f>
        <v>0</v>
      </c>
    </row>
    <row r="15" spans="1:18" ht="19.899999999999999" customHeight="1" x14ac:dyDescent="0.25">
      <c r="A15" s="20">
        <f>+A14+1</f>
        <v>7</v>
      </c>
      <c r="B15" s="63"/>
      <c r="C15" s="66"/>
      <c r="D15" s="20"/>
      <c r="E15" s="67"/>
      <c r="F15" s="66"/>
      <c r="G15" s="20"/>
      <c r="H15" s="67"/>
      <c r="I15" s="66"/>
      <c r="J15" s="20"/>
      <c r="K15" s="67"/>
      <c r="L15" s="66"/>
      <c r="M15" s="20"/>
      <c r="N15" s="67"/>
      <c r="O15" s="66">
        <f t="shared" si="4"/>
        <v>0</v>
      </c>
      <c r="P15" s="20">
        <f t="shared" si="5"/>
        <v>0</v>
      </c>
      <c r="Q15" s="76">
        <f t="shared" si="6"/>
        <v>0</v>
      </c>
      <c r="R15" s="74">
        <f t="shared" si="7"/>
        <v>0</v>
      </c>
    </row>
    <row r="16" spans="1:18" ht="19.899999999999999" customHeight="1" x14ac:dyDescent="0.25">
      <c r="A16" s="20">
        <v>8</v>
      </c>
      <c r="B16" s="63"/>
      <c r="C16" s="66"/>
      <c r="D16" s="20"/>
      <c r="E16" s="67"/>
      <c r="F16" s="66"/>
      <c r="G16" s="20"/>
      <c r="H16" s="67"/>
      <c r="I16" s="66"/>
      <c r="J16" s="20"/>
      <c r="K16" s="67"/>
      <c r="L16" s="66"/>
      <c r="M16" s="20"/>
      <c r="N16" s="67"/>
      <c r="O16" s="66">
        <f t="shared" ref="O16" si="8">C16+F16+I16+L16</f>
        <v>0</v>
      </c>
      <c r="P16" s="20">
        <f t="shared" ref="P16" si="9">D16+G16+J16+M16</f>
        <v>0</v>
      </c>
      <c r="Q16" s="76">
        <f t="shared" ref="Q16" si="10">O16+P16</f>
        <v>0</v>
      </c>
      <c r="R16" s="74">
        <f t="shared" ref="R16" si="11">E16+H16+K16+N16</f>
        <v>0</v>
      </c>
    </row>
    <row r="17" spans="1:18" ht="19.899999999999999" customHeight="1" x14ac:dyDescent="0.25">
      <c r="A17" s="20">
        <v>9</v>
      </c>
      <c r="B17" s="63"/>
      <c r="C17" s="66"/>
      <c r="D17" s="20"/>
      <c r="E17" s="67"/>
      <c r="F17" s="66"/>
      <c r="G17" s="20"/>
      <c r="H17" s="67"/>
      <c r="I17" s="66"/>
      <c r="J17" s="20"/>
      <c r="K17" s="67"/>
      <c r="L17" s="66"/>
      <c r="M17" s="20"/>
      <c r="N17" s="67"/>
      <c r="O17" s="66">
        <f t="shared" si="4"/>
        <v>0</v>
      </c>
      <c r="P17" s="20">
        <f t="shared" si="5"/>
        <v>0</v>
      </c>
      <c r="Q17" s="76">
        <f t="shared" si="6"/>
        <v>0</v>
      </c>
      <c r="R17" s="74">
        <f t="shared" si="7"/>
        <v>0</v>
      </c>
    </row>
    <row r="18" spans="1:18" ht="19.899999999999999" customHeight="1" thickBot="1" x14ac:dyDescent="0.3">
      <c r="A18" s="20">
        <v>10</v>
      </c>
      <c r="B18" s="63"/>
      <c r="C18" s="68"/>
      <c r="D18" s="69"/>
      <c r="E18" s="70"/>
      <c r="F18" s="68"/>
      <c r="G18" s="69"/>
      <c r="H18" s="70"/>
      <c r="I18" s="68"/>
      <c r="J18" s="69"/>
      <c r="K18" s="70"/>
      <c r="L18" s="68"/>
      <c r="M18" s="69"/>
      <c r="N18" s="70"/>
      <c r="O18" s="68">
        <f t="shared" si="4"/>
        <v>0</v>
      </c>
      <c r="P18" s="69">
        <f t="shared" si="5"/>
        <v>0</v>
      </c>
      <c r="Q18" s="77">
        <f t="shared" si="6"/>
        <v>0</v>
      </c>
      <c r="R18" s="75">
        <f t="shared" si="7"/>
        <v>0</v>
      </c>
    </row>
    <row r="20" spans="1:18" ht="15.75" x14ac:dyDescent="0.25">
      <c r="A20" s="34" t="s">
        <v>56</v>
      </c>
    </row>
  </sheetData>
  <mergeCells count="9">
    <mergeCell ref="O7:P7"/>
    <mergeCell ref="C3:P3"/>
    <mergeCell ref="B5:C5"/>
    <mergeCell ref="Q6:R6"/>
    <mergeCell ref="A7:B7"/>
    <mergeCell ref="C7:E7"/>
    <mergeCell ref="F7:H7"/>
    <mergeCell ref="I7:K7"/>
    <mergeCell ref="L7:N7"/>
  </mergeCells>
  <pageMargins left="0.38" right="0.34" top="0.78740157480314965" bottom="0.78740157480314965" header="0.31496062992125984" footer="0.31496062992125984"/>
  <pageSetup paperSize="9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0"/>
  <sheetViews>
    <sheetView workbookViewId="0">
      <selection activeCell="U6" sqref="U6:W6"/>
    </sheetView>
  </sheetViews>
  <sheetFormatPr baseColWidth="10" defaultColWidth="11.42578125" defaultRowHeight="15" x14ac:dyDescent="0.25"/>
  <cols>
    <col min="1" max="1" width="3.7109375" customWidth="1"/>
    <col min="2" max="2" width="23.7109375" customWidth="1"/>
    <col min="3" max="3" width="4.7109375" style="28" bestFit="1" customWidth="1"/>
    <col min="4" max="4" width="5.28515625" style="28" bestFit="1" customWidth="1"/>
    <col min="5" max="5" width="6.28515625" bestFit="1" customWidth="1"/>
    <col min="6" max="6" width="4.7109375" bestFit="1" customWidth="1"/>
    <col min="7" max="7" width="5.28515625" bestFit="1" customWidth="1"/>
    <col min="8" max="8" width="6.28515625" bestFit="1" customWidth="1"/>
    <col min="9" max="9" width="4.7109375" bestFit="1" customWidth="1"/>
    <col min="10" max="10" width="5.28515625" bestFit="1" customWidth="1"/>
    <col min="11" max="11" width="6.28515625" bestFit="1" customWidth="1"/>
    <col min="12" max="12" width="4.7109375" bestFit="1" customWidth="1"/>
    <col min="13" max="13" width="5.28515625" bestFit="1" customWidth="1"/>
    <col min="14" max="14" width="6.28515625" bestFit="1" customWidth="1"/>
    <col min="15" max="15" width="4.7109375" bestFit="1" customWidth="1"/>
    <col min="16" max="16" width="5.28515625" bestFit="1" customWidth="1"/>
    <col min="17" max="17" width="6.28515625" bestFit="1" customWidth="1"/>
    <col min="18" max="18" width="4.7109375" bestFit="1" customWidth="1"/>
    <col min="19" max="19" width="5.28515625" bestFit="1" customWidth="1"/>
    <col min="20" max="20" width="6.28515625" bestFit="1" customWidth="1"/>
    <col min="21" max="21" width="5" bestFit="1" customWidth="1"/>
    <col min="22" max="22" width="5.42578125" bestFit="1" customWidth="1"/>
    <col min="23" max="23" width="6.7109375" customWidth="1"/>
  </cols>
  <sheetData>
    <row r="1" spans="1:23" ht="15.75" x14ac:dyDescent="0.25">
      <c r="A1" s="24"/>
      <c r="B1" s="25"/>
      <c r="C1" s="26"/>
      <c r="D1"/>
      <c r="F1" s="26"/>
      <c r="G1" s="26"/>
      <c r="H1" s="26"/>
      <c r="I1" s="26"/>
      <c r="J1" s="26"/>
      <c r="L1" s="26"/>
    </row>
    <row r="2" spans="1:23" ht="15.75" x14ac:dyDescent="0.25">
      <c r="A2" s="24"/>
      <c r="B2" s="25"/>
      <c r="D2" s="29" t="s">
        <v>17</v>
      </c>
      <c r="F2" s="26"/>
      <c r="G2" s="26"/>
      <c r="H2" s="26"/>
      <c r="I2" s="26"/>
      <c r="J2" s="26"/>
      <c r="L2" s="26"/>
    </row>
    <row r="3" spans="1:23" ht="34.5" x14ac:dyDescent="0.45">
      <c r="A3" s="24"/>
      <c r="C3" s="140" t="s">
        <v>60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</row>
    <row r="4" spans="1:23" ht="15.75" x14ac:dyDescent="0.25">
      <c r="A4" s="24"/>
      <c r="C4" s="26"/>
      <c r="D4" s="29"/>
      <c r="F4" s="27"/>
      <c r="G4" s="27"/>
      <c r="H4" s="27"/>
      <c r="I4" s="27"/>
      <c r="J4" s="27"/>
      <c r="L4" s="27"/>
    </row>
    <row r="5" spans="1:23" ht="15.75" x14ac:dyDescent="0.25">
      <c r="A5" s="24"/>
      <c r="B5" s="32" t="s">
        <v>18</v>
      </c>
      <c r="C5" s="32"/>
      <c r="D5" s="29"/>
      <c r="F5" s="27"/>
      <c r="G5" s="27"/>
      <c r="H5" s="27"/>
      <c r="I5" s="27"/>
      <c r="J5" s="27"/>
      <c r="L5" s="27"/>
    </row>
    <row r="6" spans="1:23" ht="16.5" thickBot="1" x14ac:dyDescent="0.3">
      <c r="A6" s="24"/>
      <c r="B6" s="32"/>
      <c r="C6" s="174" t="s">
        <v>61</v>
      </c>
      <c r="D6" s="174"/>
      <c r="E6" s="174"/>
      <c r="F6" s="174"/>
      <c r="G6" s="174"/>
      <c r="H6" s="174"/>
      <c r="I6" s="174"/>
      <c r="J6" s="174"/>
      <c r="K6" s="174"/>
      <c r="L6" s="174" t="s">
        <v>62</v>
      </c>
      <c r="M6" s="174"/>
      <c r="N6" s="174"/>
      <c r="O6" s="174"/>
      <c r="P6" s="174"/>
      <c r="Q6" s="174"/>
      <c r="R6" s="174"/>
      <c r="S6" s="174"/>
      <c r="T6" s="174"/>
      <c r="U6" s="141">
        <v>45106</v>
      </c>
      <c r="V6" s="141"/>
      <c r="W6" s="141"/>
    </row>
    <row r="7" spans="1:23" x14ac:dyDescent="0.25">
      <c r="A7" s="145"/>
      <c r="B7" s="145"/>
      <c r="C7" s="165" t="s">
        <v>23</v>
      </c>
      <c r="D7" s="166"/>
      <c r="E7" s="167"/>
      <c r="F7" s="165" t="s">
        <v>24</v>
      </c>
      <c r="G7" s="166"/>
      <c r="H7" s="167"/>
      <c r="I7" s="165" t="s">
        <v>25</v>
      </c>
      <c r="J7" s="166"/>
      <c r="K7" s="167"/>
      <c r="L7" s="168" t="s">
        <v>26</v>
      </c>
      <c r="M7" s="169"/>
      <c r="N7" s="170"/>
      <c r="O7" s="168" t="s">
        <v>27</v>
      </c>
      <c r="P7" s="169"/>
      <c r="Q7" s="170"/>
      <c r="R7" s="168" t="s">
        <v>49</v>
      </c>
      <c r="S7" s="169"/>
      <c r="T7" s="170"/>
      <c r="U7" s="171" t="s">
        <v>3</v>
      </c>
      <c r="V7" s="172"/>
      <c r="W7" s="173"/>
    </row>
    <row r="8" spans="1:23" x14ac:dyDescent="0.25">
      <c r="A8" s="18" t="s">
        <v>4</v>
      </c>
      <c r="B8" s="62" t="s">
        <v>5</v>
      </c>
      <c r="C8" s="64" t="s">
        <v>6</v>
      </c>
      <c r="D8" s="18" t="s">
        <v>63</v>
      </c>
      <c r="E8" s="65" t="s">
        <v>7</v>
      </c>
      <c r="F8" s="64" t="s">
        <v>6</v>
      </c>
      <c r="G8" s="18" t="s">
        <v>63</v>
      </c>
      <c r="H8" s="65" t="s">
        <v>7</v>
      </c>
      <c r="I8" s="64" t="s">
        <v>6</v>
      </c>
      <c r="J8" s="18" t="s">
        <v>63</v>
      </c>
      <c r="K8" s="65" t="s">
        <v>7</v>
      </c>
      <c r="L8" s="64" t="s">
        <v>6</v>
      </c>
      <c r="M8" s="18" t="s">
        <v>63</v>
      </c>
      <c r="N8" s="65" t="s">
        <v>7</v>
      </c>
      <c r="O8" s="64" t="s">
        <v>6</v>
      </c>
      <c r="P8" s="18" t="s">
        <v>63</v>
      </c>
      <c r="Q8" s="65" t="s">
        <v>7</v>
      </c>
      <c r="R8" s="64" t="s">
        <v>6</v>
      </c>
      <c r="S8" s="18" t="s">
        <v>63</v>
      </c>
      <c r="T8" s="65" t="s">
        <v>7</v>
      </c>
      <c r="U8" s="82" t="s">
        <v>6</v>
      </c>
      <c r="V8" s="19" t="s">
        <v>63</v>
      </c>
      <c r="W8" s="83" t="s">
        <v>7</v>
      </c>
    </row>
    <row r="9" spans="1:23" ht="19.899999999999999" customHeight="1" x14ac:dyDescent="0.25">
      <c r="A9" s="20">
        <v>1</v>
      </c>
      <c r="B9" s="63"/>
      <c r="C9" s="66"/>
      <c r="D9" s="20"/>
      <c r="E9" s="67"/>
      <c r="F9" s="66"/>
      <c r="G9" s="20"/>
      <c r="H9" s="67"/>
      <c r="I9" s="66"/>
      <c r="J9" s="20"/>
      <c r="K9" s="67"/>
      <c r="L9" s="66"/>
      <c r="M9" s="20"/>
      <c r="N9" s="67"/>
      <c r="O9" s="66"/>
      <c r="P9" s="20"/>
      <c r="Q9" s="67"/>
      <c r="R9" s="66"/>
      <c r="S9" s="20"/>
      <c r="T9" s="67"/>
      <c r="U9" s="84">
        <f>C9+F9+I9+L9+O9+R9</f>
        <v>0</v>
      </c>
      <c r="V9" s="11">
        <f>D9+G9+J9+M9+P9+S9</f>
        <v>0</v>
      </c>
      <c r="W9" s="76">
        <f>E9+H9+K9+N9+Q9+T9</f>
        <v>0</v>
      </c>
    </row>
    <row r="10" spans="1:23" ht="19.899999999999999" customHeight="1" x14ac:dyDescent="0.25">
      <c r="A10" s="20">
        <v>2</v>
      </c>
      <c r="B10" s="63"/>
      <c r="C10" s="66"/>
      <c r="D10" s="20"/>
      <c r="E10" s="67"/>
      <c r="F10" s="66"/>
      <c r="G10" s="20"/>
      <c r="H10" s="67"/>
      <c r="I10" s="66"/>
      <c r="J10" s="20"/>
      <c r="K10" s="67"/>
      <c r="L10" s="66"/>
      <c r="M10" s="20"/>
      <c r="N10" s="67"/>
      <c r="O10" s="66"/>
      <c r="P10" s="20"/>
      <c r="Q10" s="67"/>
      <c r="R10" s="66"/>
      <c r="S10" s="20"/>
      <c r="T10" s="67"/>
      <c r="U10" s="84">
        <f t="shared" ref="U10:U18" si="0">C10+F10+I10+L10+O10+R10</f>
        <v>0</v>
      </c>
      <c r="V10" s="11">
        <f t="shared" ref="V10:V18" si="1">D10+G10+J10+M10+P10+S10</f>
        <v>0</v>
      </c>
      <c r="W10" s="76">
        <f t="shared" ref="W10:W16" si="2">E10+H10+K10+N10+Q10+T10</f>
        <v>0</v>
      </c>
    </row>
    <row r="11" spans="1:23" ht="19.899999999999999" customHeight="1" x14ac:dyDescent="0.25">
      <c r="A11" s="20">
        <v>3</v>
      </c>
      <c r="B11" s="63"/>
      <c r="C11" s="66"/>
      <c r="D11" s="20"/>
      <c r="E11" s="67"/>
      <c r="F11" s="66"/>
      <c r="G11" s="20"/>
      <c r="H11" s="67"/>
      <c r="I11" s="66"/>
      <c r="J11" s="20"/>
      <c r="K11" s="67"/>
      <c r="L11" s="66"/>
      <c r="M11" s="20"/>
      <c r="N11" s="67"/>
      <c r="O11" s="66"/>
      <c r="P11" s="20"/>
      <c r="Q11" s="67"/>
      <c r="R11" s="66"/>
      <c r="S11" s="20"/>
      <c r="T11" s="67"/>
      <c r="U11" s="84">
        <f t="shared" si="0"/>
        <v>0</v>
      </c>
      <c r="V11" s="11">
        <f t="shared" si="1"/>
        <v>0</v>
      </c>
      <c r="W11" s="76">
        <f t="shared" si="2"/>
        <v>0</v>
      </c>
    </row>
    <row r="12" spans="1:23" ht="19.899999999999999" customHeight="1" x14ac:dyDescent="0.25">
      <c r="A12" s="20">
        <f>+A11+1</f>
        <v>4</v>
      </c>
      <c r="B12" s="63"/>
      <c r="C12" s="66"/>
      <c r="D12" s="20"/>
      <c r="E12" s="67"/>
      <c r="F12" s="66"/>
      <c r="G12" s="20"/>
      <c r="H12" s="67"/>
      <c r="I12" s="66"/>
      <c r="J12" s="20"/>
      <c r="K12" s="67"/>
      <c r="L12" s="66"/>
      <c r="M12" s="20"/>
      <c r="N12" s="67"/>
      <c r="O12" s="66"/>
      <c r="P12" s="20"/>
      <c r="Q12" s="67"/>
      <c r="R12" s="66"/>
      <c r="S12" s="20"/>
      <c r="T12" s="67"/>
      <c r="U12" s="84">
        <f t="shared" si="0"/>
        <v>0</v>
      </c>
      <c r="V12" s="11">
        <f t="shared" si="1"/>
        <v>0</v>
      </c>
      <c r="W12" s="76">
        <f t="shared" si="2"/>
        <v>0</v>
      </c>
    </row>
    <row r="13" spans="1:23" ht="19.899999999999999" customHeight="1" x14ac:dyDescent="0.25">
      <c r="A13" s="20">
        <f>+A12+1</f>
        <v>5</v>
      </c>
      <c r="B13" s="63"/>
      <c r="C13" s="66"/>
      <c r="D13" s="20"/>
      <c r="E13" s="67"/>
      <c r="F13" s="66"/>
      <c r="G13" s="20"/>
      <c r="H13" s="67"/>
      <c r="I13" s="66"/>
      <c r="J13" s="20"/>
      <c r="K13" s="67"/>
      <c r="L13" s="66"/>
      <c r="M13" s="20"/>
      <c r="N13" s="67"/>
      <c r="O13" s="66"/>
      <c r="P13" s="20"/>
      <c r="Q13" s="67"/>
      <c r="R13" s="66"/>
      <c r="S13" s="20"/>
      <c r="T13" s="67"/>
      <c r="U13" s="84">
        <f t="shared" si="0"/>
        <v>0</v>
      </c>
      <c r="V13" s="11">
        <f t="shared" si="1"/>
        <v>0</v>
      </c>
      <c r="W13" s="76">
        <f t="shared" si="2"/>
        <v>0</v>
      </c>
    </row>
    <row r="14" spans="1:23" ht="19.899999999999999" customHeight="1" x14ac:dyDescent="0.25">
      <c r="A14" s="20">
        <f>+A13+1</f>
        <v>6</v>
      </c>
      <c r="B14" s="63"/>
      <c r="C14" s="66"/>
      <c r="D14" s="20"/>
      <c r="E14" s="67"/>
      <c r="F14" s="66"/>
      <c r="G14" s="20"/>
      <c r="H14" s="67"/>
      <c r="I14" s="66"/>
      <c r="J14" s="20"/>
      <c r="K14" s="67"/>
      <c r="L14" s="66"/>
      <c r="M14" s="20"/>
      <c r="N14" s="67"/>
      <c r="O14" s="66"/>
      <c r="P14" s="20"/>
      <c r="Q14" s="67"/>
      <c r="R14" s="66"/>
      <c r="S14" s="20"/>
      <c r="T14" s="67"/>
      <c r="U14" s="84">
        <f t="shared" si="0"/>
        <v>0</v>
      </c>
      <c r="V14" s="11">
        <f t="shared" si="1"/>
        <v>0</v>
      </c>
      <c r="W14" s="76">
        <f t="shared" si="2"/>
        <v>0</v>
      </c>
    </row>
    <row r="15" spans="1:23" ht="19.899999999999999" customHeight="1" x14ac:dyDescent="0.25">
      <c r="A15" s="20">
        <f>+A14+1</f>
        <v>7</v>
      </c>
      <c r="B15" s="63"/>
      <c r="C15" s="66"/>
      <c r="D15" s="20"/>
      <c r="E15" s="67"/>
      <c r="F15" s="66"/>
      <c r="G15" s="20"/>
      <c r="H15" s="67"/>
      <c r="I15" s="66"/>
      <c r="J15" s="20"/>
      <c r="K15" s="67"/>
      <c r="L15" s="66"/>
      <c r="M15" s="20"/>
      <c r="N15" s="67"/>
      <c r="O15" s="66"/>
      <c r="P15" s="20"/>
      <c r="Q15" s="67"/>
      <c r="R15" s="66"/>
      <c r="S15" s="20"/>
      <c r="T15" s="67"/>
      <c r="U15" s="84">
        <f t="shared" si="0"/>
        <v>0</v>
      </c>
      <c r="V15" s="11">
        <f t="shared" si="1"/>
        <v>0</v>
      </c>
      <c r="W15" s="76">
        <f t="shared" si="2"/>
        <v>0</v>
      </c>
    </row>
    <row r="16" spans="1:23" ht="19.899999999999999" customHeight="1" x14ac:dyDescent="0.25">
      <c r="A16" s="20">
        <f t="shared" ref="A16:A18" si="3">+A15+1</f>
        <v>8</v>
      </c>
      <c r="B16" s="63"/>
      <c r="C16" s="66"/>
      <c r="D16" s="20"/>
      <c r="E16" s="67"/>
      <c r="F16" s="66"/>
      <c r="G16" s="20"/>
      <c r="H16" s="67"/>
      <c r="I16" s="66"/>
      <c r="J16" s="20"/>
      <c r="K16" s="67"/>
      <c r="L16" s="66"/>
      <c r="M16" s="20"/>
      <c r="N16" s="67"/>
      <c r="O16" s="66"/>
      <c r="P16" s="20"/>
      <c r="Q16" s="67"/>
      <c r="R16" s="66"/>
      <c r="S16" s="20"/>
      <c r="T16" s="67"/>
      <c r="U16" s="84">
        <f t="shared" si="0"/>
        <v>0</v>
      </c>
      <c r="V16" s="11">
        <f t="shared" si="1"/>
        <v>0</v>
      </c>
      <c r="W16" s="76">
        <f t="shared" si="2"/>
        <v>0</v>
      </c>
    </row>
    <row r="17" spans="1:23" ht="19.899999999999999" customHeight="1" x14ac:dyDescent="0.25">
      <c r="A17" s="20">
        <f t="shared" si="3"/>
        <v>9</v>
      </c>
      <c r="B17" s="63"/>
      <c r="C17" s="66"/>
      <c r="D17" s="20"/>
      <c r="E17" s="81"/>
      <c r="F17" s="66"/>
      <c r="G17" s="20"/>
      <c r="H17" s="67"/>
      <c r="I17" s="66"/>
      <c r="J17" s="20"/>
      <c r="K17" s="67"/>
      <c r="L17" s="66"/>
      <c r="M17" s="20"/>
      <c r="N17" s="67"/>
      <c r="O17" s="66"/>
      <c r="P17" s="20"/>
      <c r="Q17" s="67"/>
      <c r="R17" s="66"/>
      <c r="S17" s="20"/>
      <c r="T17" s="67"/>
      <c r="U17" s="84">
        <f t="shared" si="0"/>
        <v>0</v>
      </c>
      <c r="V17" s="11">
        <f t="shared" si="1"/>
        <v>0</v>
      </c>
      <c r="W17" s="76">
        <f>E18+H17+K17+N17+Q17+T17</f>
        <v>0</v>
      </c>
    </row>
    <row r="18" spans="1:23" ht="19.899999999999999" customHeight="1" thickBot="1" x14ac:dyDescent="0.3">
      <c r="A18" s="20">
        <f t="shared" si="3"/>
        <v>10</v>
      </c>
      <c r="B18" s="63"/>
      <c r="C18" s="68"/>
      <c r="D18" s="69"/>
      <c r="E18" s="70"/>
      <c r="F18" s="68"/>
      <c r="G18" s="69"/>
      <c r="H18" s="70"/>
      <c r="I18" s="68"/>
      <c r="J18" s="69"/>
      <c r="K18" s="70"/>
      <c r="L18" s="68"/>
      <c r="M18" s="69"/>
      <c r="N18" s="70"/>
      <c r="O18" s="68"/>
      <c r="P18" s="69"/>
      <c r="Q18" s="70"/>
      <c r="R18" s="68"/>
      <c r="S18" s="69"/>
      <c r="T18" s="70"/>
      <c r="U18" s="85">
        <f t="shared" si="0"/>
        <v>0</v>
      </c>
      <c r="V18" s="11">
        <f t="shared" si="1"/>
        <v>0</v>
      </c>
      <c r="W18" s="77">
        <f>E19+H18+K18+N18+Q18+T18</f>
        <v>0</v>
      </c>
    </row>
    <row r="20" spans="1:23" ht="15.75" x14ac:dyDescent="0.25">
      <c r="A20" s="34" t="s">
        <v>56</v>
      </c>
    </row>
  </sheetData>
  <mergeCells count="12">
    <mergeCell ref="U7:W7"/>
    <mergeCell ref="C6:K6"/>
    <mergeCell ref="L6:T6"/>
    <mergeCell ref="C3:W3"/>
    <mergeCell ref="U6:W6"/>
    <mergeCell ref="O7:Q7"/>
    <mergeCell ref="R7:T7"/>
    <mergeCell ref="A7:B7"/>
    <mergeCell ref="C7:E7"/>
    <mergeCell ref="F7:H7"/>
    <mergeCell ref="I7:K7"/>
    <mergeCell ref="L7:N7"/>
  </mergeCells>
  <pageMargins left="0.28000000000000003" right="0.2" top="0.78740157499999996" bottom="0.78740157499999996" header="0.3" footer="0.3"/>
  <pageSetup paperSize="9" orientation="landscape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35"/>
  <sheetViews>
    <sheetView workbookViewId="0">
      <selection activeCell="K6" sqref="K6:L6"/>
    </sheetView>
  </sheetViews>
  <sheetFormatPr baseColWidth="10" defaultColWidth="11.42578125" defaultRowHeight="15" x14ac:dyDescent="0.25"/>
  <cols>
    <col min="1" max="1" width="3.7109375" customWidth="1"/>
    <col min="2" max="2" width="24.7109375" bestFit="1" customWidth="1"/>
    <col min="3" max="12" width="6.7109375" customWidth="1"/>
  </cols>
  <sheetData>
    <row r="1" spans="1:23" ht="15.75" x14ac:dyDescent="0.25">
      <c r="A1" s="24"/>
      <c r="B1" s="25"/>
      <c r="C1" s="26"/>
      <c r="F1" s="26"/>
      <c r="G1" s="26"/>
      <c r="H1" s="26"/>
      <c r="I1" s="26"/>
      <c r="J1" s="26"/>
      <c r="L1" s="26"/>
    </row>
    <row r="2" spans="1:23" ht="15.75" x14ac:dyDescent="0.25">
      <c r="A2" s="24"/>
      <c r="B2" s="25"/>
      <c r="C2" s="28"/>
      <c r="D2" s="29" t="s">
        <v>17</v>
      </c>
      <c r="F2" s="26"/>
      <c r="G2" s="26"/>
      <c r="H2" s="26"/>
      <c r="I2" s="26"/>
      <c r="J2" s="26"/>
      <c r="L2" s="26"/>
    </row>
    <row r="3" spans="1:23" ht="34.5" x14ac:dyDescent="0.45">
      <c r="A3" s="24"/>
      <c r="C3" s="86" t="s">
        <v>72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</row>
    <row r="4" spans="1:23" ht="15.75" x14ac:dyDescent="0.25">
      <c r="A4" s="24"/>
      <c r="C4" s="26"/>
      <c r="D4" s="29"/>
      <c r="F4" s="27"/>
      <c r="G4" s="27"/>
      <c r="H4" s="27"/>
      <c r="I4" s="27"/>
      <c r="J4" s="27"/>
      <c r="L4" s="27"/>
    </row>
    <row r="5" spans="1:23" ht="15.75" x14ac:dyDescent="0.25">
      <c r="A5" s="24"/>
      <c r="B5" s="32" t="s">
        <v>18</v>
      </c>
      <c r="C5" s="32"/>
      <c r="D5" s="29"/>
      <c r="F5" s="27"/>
      <c r="G5" s="27"/>
      <c r="H5" s="27"/>
      <c r="I5" s="27"/>
      <c r="J5" s="27"/>
      <c r="L5" s="27"/>
    </row>
    <row r="6" spans="1:23" ht="15.75" x14ac:dyDescent="0.25">
      <c r="K6" s="141">
        <v>45141</v>
      </c>
      <c r="L6" s="141"/>
      <c r="M6" s="93"/>
    </row>
    <row r="7" spans="1:23" s="87" customFormat="1" ht="18" x14ac:dyDescent="0.25">
      <c r="A7" s="175" t="s">
        <v>71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</row>
    <row r="8" spans="1:23" s="88" customFormat="1" ht="19.899999999999999" customHeight="1" x14ac:dyDescent="0.25">
      <c r="A8" s="78"/>
      <c r="B8" s="78"/>
      <c r="C8" s="176" t="s">
        <v>19</v>
      </c>
      <c r="D8" s="176"/>
      <c r="E8" s="176" t="s">
        <v>20</v>
      </c>
      <c r="F8" s="176"/>
      <c r="G8" s="176" t="s">
        <v>25</v>
      </c>
      <c r="H8" s="176"/>
      <c r="I8" s="176" t="s">
        <v>26</v>
      </c>
      <c r="J8" s="176"/>
      <c r="K8" s="144" t="s">
        <v>3</v>
      </c>
      <c r="L8" s="144"/>
    </row>
    <row r="9" spans="1:23" s="88" customFormat="1" ht="19.899999999999999" customHeight="1" x14ac:dyDescent="0.25">
      <c r="A9" s="18" t="s">
        <v>4</v>
      </c>
      <c r="B9" s="18" t="s">
        <v>5</v>
      </c>
      <c r="C9" s="18" t="s">
        <v>6</v>
      </c>
      <c r="D9" s="18" t="s">
        <v>7</v>
      </c>
      <c r="E9" s="18" t="s">
        <v>6</v>
      </c>
      <c r="F9" s="18" t="s">
        <v>7</v>
      </c>
      <c r="G9" s="18" t="s">
        <v>6</v>
      </c>
      <c r="H9" s="18" t="s">
        <v>7</v>
      </c>
      <c r="I9" s="18" t="s">
        <v>6</v>
      </c>
      <c r="J9" s="18" t="s">
        <v>7</v>
      </c>
      <c r="K9" s="19" t="s">
        <v>6</v>
      </c>
      <c r="L9" s="19" t="s">
        <v>7</v>
      </c>
    </row>
    <row r="10" spans="1:23" s="88" customFormat="1" ht="19.899999999999999" customHeight="1" x14ac:dyDescent="0.25">
      <c r="A10" s="20">
        <v>1</v>
      </c>
      <c r="B10" s="63"/>
      <c r="C10" s="20"/>
      <c r="D10" s="20"/>
      <c r="E10" s="20"/>
      <c r="F10" s="20"/>
      <c r="G10" s="20"/>
      <c r="H10" s="20"/>
      <c r="I10" s="20"/>
      <c r="J10" s="20"/>
      <c r="K10" s="11">
        <f>I10+G10+E10+C10</f>
        <v>0</v>
      </c>
      <c r="L10" s="11">
        <f>J10+H10+F10+D10</f>
        <v>0</v>
      </c>
    </row>
    <row r="11" spans="1:23" s="88" customFormat="1" ht="19.899999999999999" customHeight="1" x14ac:dyDescent="0.25">
      <c r="A11" s="20">
        <f t="shared" ref="A11:A17" si="0">1+A10</f>
        <v>2</v>
      </c>
      <c r="B11" s="63"/>
      <c r="C11" s="20"/>
      <c r="D11" s="20"/>
      <c r="E11" s="20"/>
      <c r="F11" s="20"/>
      <c r="G11" s="20"/>
      <c r="H11" s="20"/>
      <c r="I11" s="20"/>
      <c r="J11" s="20"/>
      <c r="K11" s="11">
        <f t="shared" ref="K11:K17" si="1">I11+G11+E11+C11</f>
        <v>0</v>
      </c>
      <c r="L11" s="11">
        <f t="shared" ref="L11:L17" si="2">J11+H11+F11+D11</f>
        <v>0</v>
      </c>
    </row>
    <row r="12" spans="1:23" s="88" customFormat="1" ht="19.899999999999999" customHeight="1" x14ac:dyDescent="0.25">
      <c r="A12" s="20">
        <f t="shared" si="0"/>
        <v>3</v>
      </c>
      <c r="B12" s="63"/>
      <c r="C12" s="20"/>
      <c r="D12" s="20"/>
      <c r="E12" s="20"/>
      <c r="F12" s="20"/>
      <c r="G12" s="20"/>
      <c r="H12" s="20"/>
      <c r="I12" s="20"/>
      <c r="J12" s="20"/>
      <c r="K12" s="11">
        <f t="shared" si="1"/>
        <v>0</v>
      </c>
      <c r="L12" s="11">
        <f t="shared" si="2"/>
        <v>0</v>
      </c>
    </row>
    <row r="13" spans="1:23" s="88" customFormat="1" ht="19.899999999999999" customHeight="1" x14ac:dyDescent="0.25">
      <c r="A13" s="20">
        <f t="shared" si="0"/>
        <v>4</v>
      </c>
      <c r="B13" s="63"/>
      <c r="C13" s="20"/>
      <c r="D13" s="20"/>
      <c r="E13" s="20"/>
      <c r="F13" s="20"/>
      <c r="G13" s="20"/>
      <c r="H13" s="20"/>
      <c r="I13" s="20"/>
      <c r="J13" s="20"/>
      <c r="K13" s="11">
        <f t="shared" si="1"/>
        <v>0</v>
      </c>
      <c r="L13" s="11">
        <f t="shared" si="2"/>
        <v>0</v>
      </c>
    </row>
    <row r="14" spans="1:23" s="88" customFormat="1" ht="19.899999999999999" customHeight="1" x14ac:dyDescent="0.25">
      <c r="A14" s="20">
        <f t="shared" si="0"/>
        <v>5</v>
      </c>
      <c r="B14" s="63"/>
      <c r="C14" s="20"/>
      <c r="D14" s="20"/>
      <c r="E14" s="20"/>
      <c r="F14" s="20"/>
      <c r="G14" s="20"/>
      <c r="H14" s="20"/>
      <c r="I14" s="20"/>
      <c r="J14" s="20"/>
      <c r="K14" s="11">
        <f t="shared" si="1"/>
        <v>0</v>
      </c>
      <c r="L14" s="11">
        <f t="shared" si="2"/>
        <v>0</v>
      </c>
    </row>
    <row r="15" spans="1:23" s="88" customFormat="1" ht="19.899999999999999" customHeight="1" x14ac:dyDescent="0.25">
      <c r="A15" s="20">
        <f t="shared" si="0"/>
        <v>6</v>
      </c>
      <c r="B15" s="63"/>
      <c r="C15" s="20"/>
      <c r="D15" s="20"/>
      <c r="E15" s="20"/>
      <c r="F15" s="20"/>
      <c r="G15" s="20"/>
      <c r="H15" s="20"/>
      <c r="I15" s="20"/>
      <c r="J15" s="20"/>
      <c r="K15" s="11">
        <f t="shared" si="1"/>
        <v>0</v>
      </c>
      <c r="L15" s="11">
        <f t="shared" si="2"/>
        <v>0</v>
      </c>
    </row>
    <row r="16" spans="1:23" ht="19.899999999999999" customHeight="1" x14ac:dyDescent="0.25">
      <c r="A16" s="20">
        <f t="shared" si="0"/>
        <v>7</v>
      </c>
      <c r="B16" s="63"/>
      <c r="C16" s="20"/>
      <c r="D16" s="20"/>
      <c r="E16" s="20"/>
      <c r="F16" s="20"/>
      <c r="G16" s="20"/>
      <c r="H16" s="20"/>
      <c r="I16" s="20"/>
      <c r="J16" s="20"/>
      <c r="K16" s="11">
        <f t="shared" si="1"/>
        <v>0</v>
      </c>
      <c r="L16" s="11">
        <f t="shared" si="2"/>
        <v>0</v>
      </c>
    </row>
    <row r="17" spans="1:27" ht="19.899999999999999" customHeight="1" x14ac:dyDescent="0.25">
      <c r="A17" s="20">
        <f t="shared" si="0"/>
        <v>8</v>
      </c>
      <c r="B17" s="63"/>
      <c r="C17" s="20"/>
      <c r="D17" s="20"/>
      <c r="E17" s="20"/>
      <c r="F17" s="20"/>
      <c r="G17" s="20"/>
      <c r="H17" s="20"/>
      <c r="I17" s="20"/>
      <c r="J17" s="20"/>
      <c r="K17" s="11">
        <f t="shared" si="1"/>
        <v>0</v>
      </c>
      <c r="L17" s="11">
        <f t="shared" si="2"/>
        <v>0</v>
      </c>
    </row>
    <row r="18" spans="1:27" ht="19.899999999999999" customHeight="1" x14ac:dyDescent="0.25">
      <c r="A18" s="91"/>
      <c r="B18" s="89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spans="1:27" ht="19.899999999999999" customHeight="1" x14ac:dyDescent="0.25">
      <c r="A19" s="91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spans="1:27" ht="19.899999999999999" customHeight="1" x14ac:dyDescent="0.25">
      <c r="A20" s="175" t="s">
        <v>70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</row>
    <row r="21" spans="1:27" ht="19.899999999999999" customHeight="1" x14ac:dyDescent="0.25">
      <c r="A21" s="78"/>
      <c r="B21" s="78"/>
      <c r="C21" s="176" t="s">
        <v>19</v>
      </c>
      <c r="D21" s="176"/>
      <c r="E21" s="176" t="s">
        <v>20</v>
      </c>
      <c r="F21" s="176"/>
      <c r="G21" s="176" t="s">
        <v>25</v>
      </c>
      <c r="H21" s="176"/>
      <c r="I21" s="176" t="s">
        <v>26</v>
      </c>
      <c r="J21" s="176"/>
      <c r="K21" s="144" t="s">
        <v>3</v>
      </c>
      <c r="L21" s="144"/>
    </row>
    <row r="22" spans="1:27" x14ac:dyDescent="0.25">
      <c r="A22" s="18" t="s">
        <v>4</v>
      </c>
      <c r="B22" s="18" t="s">
        <v>5</v>
      </c>
      <c r="C22" s="18" t="s">
        <v>6</v>
      </c>
      <c r="D22" s="18" t="s">
        <v>7</v>
      </c>
      <c r="E22" s="18" t="s">
        <v>6</v>
      </c>
      <c r="F22" s="18" t="s">
        <v>7</v>
      </c>
      <c r="G22" s="18" t="s">
        <v>6</v>
      </c>
      <c r="H22" s="18" t="s">
        <v>7</v>
      </c>
      <c r="I22" s="18" t="s">
        <v>6</v>
      </c>
      <c r="J22" s="18" t="s">
        <v>7</v>
      </c>
      <c r="K22" s="19" t="s">
        <v>6</v>
      </c>
      <c r="L22" s="19" t="s">
        <v>7</v>
      </c>
    </row>
    <row r="23" spans="1:27" s="88" customFormat="1" ht="22.15" customHeight="1" x14ac:dyDescent="0.25">
      <c r="A23" s="20">
        <v>1</v>
      </c>
      <c r="B23" s="30"/>
      <c r="C23" s="20"/>
      <c r="D23" s="20"/>
      <c r="E23" s="20"/>
      <c r="F23" s="20"/>
      <c r="G23" s="20"/>
      <c r="H23" s="20"/>
      <c r="I23" s="20"/>
      <c r="J23" s="20"/>
      <c r="K23" s="11">
        <f>I23+G23+E23+C23</f>
        <v>0</v>
      </c>
      <c r="L23" s="11">
        <f>J23+H23+F23+D23</f>
        <v>0</v>
      </c>
    </row>
    <row r="24" spans="1:27" s="88" customFormat="1" ht="22.15" customHeight="1" x14ac:dyDescent="0.25">
      <c r="A24" s="20">
        <f>1+A23</f>
        <v>2</v>
      </c>
      <c r="B24" s="30"/>
      <c r="C24" s="20"/>
      <c r="D24" s="20"/>
      <c r="E24" s="20"/>
      <c r="F24" s="20"/>
      <c r="G24" s="20"/>
      <c r="H24" s="20"/>
      <c r="I24" s="20"/>
      <c r="J24" s="20"/>
      <c r="K24" s="11">
        <f t="shared" ref="K24:K28" si="3">I24+G24+E24+C24</f>
        <v>0</v>
      </c>
      <c r="L24" s="11">
        <f t="shared" ref="L24:L28" si="4">J24+H24+F24+D24</f>
        <v>0</v>
      </c>
    </row>
    <row r="25" spans="1:27" s="88" customFormat="1" ht="22.15" customHeight="1" x14ac:dyDescent="0.25">
      <c r="A25" s="20">
        <f t="shared" ref="A25:A28" si="5">1+A24</f>
        <v>3</v>
      </c>
      <c r="B25" s="30"/>
      <c r="C25" s="20"/>
      <c r="D25" s="20"/>
      <c r="E25" s="20"/>
      <c r="F25" s="20"/>
      <c r="G25" s="20"/>
      <c r="H25" s="20"/>
      <c r="I25" s="20"/>
      <c r="J25" s="20"/>
      <c r="K25" s="11">
        <f t="shared" si="3"/>
        <v>0</v>
      </c>
      <c r="L25" s="11">
        <f t="shared" si="4"/>
        <v>0</v>
      </c>
    </row>
    <row r="26" spans="1:27" s="88" customFormat="1" ht="22.15" customHeight="1" x14ac:dyDescent="0.25">
      <c r="A26" s="20">
        <f t="shared" si="5"/>
        <v>4</v>
      </c>
      <c r="B26" s="30"/>
      <c r="C26" s="20"/>
      <c r="D26" s="20"/>
      <c r="E26" s="20"/>
      <c r="F26" s="20"/>
      <c r="G26" s="20"/>
      <c r="H26" s="20"/>
      <c r="I26" s="20"/>
      <c r="J26" s="20"/>
      <c r="K26" s="11">
        <f t="shared" si="3"/>
        <v>0</v>
      </c>
      <c r="L26" s="11">
        <f t="shared" si="4"/>
        <v>0</v>
      </c>
    </row>
    <row r="27" spans="1:27" s="88" customFormat="1" ht="22.15" customHeight="1" x14ac:dyDescent="0.25">
      <c r="A27" s="20">
        <f t="shared" si="5"/>
        <v>5</v>
      </c>
      <c r="B27" s="30"/>
      <c r="C27" s="20"/>
      <c r="D27" s="20"/>
      <c r="E27" s="20"/>
      <c r="F27" s="20"/>
      <c r="G27" s="20"/>
      <c r="H27" s="20"/>
      <c r="I27" s="20"/>
      <c r="J27" s="20"/>
      <c r="K27" s="11">
        <f t="shared" si="3"/>
        <v>0</v>
      </c>
      <c r="L27" s="11">
        <f t="shared" si="4"/>
        <v>0</v>
      </c>
    </row>
    <row r="28" spans="1:27" s="88" customFormat="1" ht="22.15" customHeight="1" x14ac:dyDescent="0.25">
      <c r="A28" s="20">
        <f t="shared" si="5"/>
        <v>6</v>
      </c>
      <c r="B28" s="30"/>
      <c r="C28" s="20"/>
      <c r="D28" s="20"/>
      <c r="E28" s="20"/>
      <c r="F28" s="20"/>
      <c r="G28" s="20"/>
      <c r="H28" s="20"/>
      <c r="I28" s="20"/>
      <c r="J28" s="20"/>
      <c r="K28" s="11">
        <f t="shared" si="3"/>
        <v>0</v>
      </c>
      <c r="L28" s="11">
        <f t="shared" si="4"/>
        <v>0</v>
      </c>
    </row>
    <row r="29" spans="1:27" ht="19.899999999999999" customHeight="1" x14ac:dyDescent="0.25"/>
    <row r="30" spans="1:27" ht="19.899999999999999" customHeight="1" x14ac:dyDescent="0.25">
      <c r="A30" s="34" t="s">
        <v>56</v>
      </c>
    </row>
    <row r="31" spans="1:27" ht="19.899999999999999" customHeight="1" x14ac:dyDescent="0.25"/>
    <row r="32" spans="1:27" ht="19.899999999999999" customHeight="1" x14ac:dyDescent="0.25"/>
    <row r="33" ht="19.899999999999999" customHeight="1" x14ac:dyDescent="0.25"/>
    <row r="34" ht="19.899999999999999" customHeight="1" x14ac:dyDescent="0.25"/>
    <row r="35" ht="19.899999999999999" customHeight="1" x14ac:dyDescent="0.25"/>
  </sheetData>
  <mergeCells count="13">
    <mergeCell ref="C21:D21"/>
    <mergeCell ref="E21:F21"/>
    <mergeCell ref="G21:H21"/>
    <mergeCell ref="I21:J21"/>
    <mergeCell ref="K21:L21"/>
    <mergeCell ref="A7:L7"/>
    <mergeCell ref="A20:L20"/>
    <mergeCell ref="K6:L6"/>
    <mergeCell ref="E8:F8"/>
    <mergeCell ref="G8:H8"/>
    <mergeCell ref="I8:J8"/>
    <mergeCell ref="K8:L8"/>
    <mergeCell ref="C8:D8"/>
  </mergeCells>
  <pageMargins left="0.33" right="0.19" top="0.78740157480314965" bottom="0.78740157480314965" header="0.31496062992125984" footer="0.31496062992125984"/>
  <pageSetup paperSize="9"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18"/>
  <sheetViews>
    <sheetView workbookViewId="0">
      <selection activeCell="U7" sqref="U7:V7"/>
    </sheetView>
  </sheetViews>
  <sheetFormatPr baseColWidth="10" defaultColWidth="11.42578125" defaultRowHeight="15" x14ac:dyDescent="0.25"/>
  <cols>
    <col min="1" max="1" width="3.7109375" customWidth="1"/>
    <col min="2" max="2" width="24.7109375" bestFit="1" customWidth="1"/>
    <col min="3" max="3" width="4.7109375" bestFit="1" customWidth="1"/>
    <col min="4" max="4" width="6.28515625" bestFit="1" customWidth="1"/>
    <col min="5" max="5" width="4.7109375" bestFit="1" customWidth="1"/>
    <col min="6" max="6" width="6.28515625" bestFit="1" customWidth="1"/>
    <col min="7" max="7" width="4.7109375" bestFit="1" customWidth="1"/>
    <col min="8" max="8" width="6.28515625" bestFit="1" customWidth="1"/>
    <col min="9" max="9" width="4.7109375" bestFit="1" customWidth="1"/>
    <col min="10" max="10" width="6.28515625" bestFit="1" customWidth="1"/>
    <col min="11" max="11" width="4.7109375" bestFit="1" customWidth="1"/>
    <col min="12" max="12" width="6.28515625" bestFit="1" customWidth="1"/>
    <col min="13" max="13" width="4.7109375" bestFit="1" customWidth="1"/>
    <col min="14" max="14" width="6.28515625" bestFit="1" customWidth="1"/>
    <col min="15" max="15" width="4.7109375" bestFit="1" customWidth="1"/>
    <col min="16" max="16" width="6.28515625" bestFit="1" customWidth="1"/>
    <col min="17" max="17" width="4.7109375" bestFit="1" customWidth="1"/>
    <col min="18" max="18" width="6.28515625" bestFit="1" customWidth="1"/>
    <col min="19" max="19" width="4.7109375" bestFit="1" customWidth="1"/>
    <col min="20" max="20" width="6.28515625" bestFit="1" customWidth="1"/>
    <col min="21" max="22" width="6.7109375" customWidth="1"/>
  </cols>
  <sheetData>
    <row r="1" spans="1:23" ht="15.75" x14ac:dyDescent="0.25">
      <c r="A1" s="24"/>
      <c r="B1" s="25"/>
      <c r="C1" s="26"/>
      <c r="F1" s="26"/>
      <c r="G1" s="26"/>
      <c r="H1" s="26"/>
      <c r="I1" s="26"/>
      <c r="L1" s="26"/>
      <c r="M1" s="26"/>
      <c r="N1" s="26"/>
      <c r="O1" s="26"/>
      <c r="R1" s="26"/>
      <c r="S1" s="26"/>
      <c r="T1" s="26"/>
    </row>
    <row r="2" spans="1:23" ht="15.75" x14ac:dyDescent="0.25">
      <c r="A2" s="24"/>
      <c r="B2" s="25"/>
      <c r="C2" s="28"/>
      <c r="D2" s="29" t="s">
        <v>17</v>
      </c>
      <c r="F2" s="26"/>
      <c r="G2" s="26"/>
      <c r="H2" s="26"/>
      <c r="I2" s="28"/>
      <c r="J2" s="29" t="s">
        <v>17</v>
      </c>
      <c r="L2" s="26"/>
      <c r="M2" s="26"/>
      <c r="N2" s="26"/>
      <c r="O2" s="28"/>
      <c r="P2" s="29" t="s">
        <v>17</v>
      </c>
      <c r="R2" s="26"/>
      <c r="S2" s="26"/>
      <c r="T2" s="26"/>
    </row>
    <row r="3" spans="1:23" ht="34.5" x14ac:dyDescent="0.45">
      <c r="A3" s="24"/>
      <c r="C3" s="140" t="s">
        <v>74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86"/>
    </row>
    <row r="4" spans="1:23" ht="15.75" x14ac:dyDescent="0.25">
      <c r="A4" s="24"/>
      <c r="C4" s="26"/>
      <c r="D4" s="29"/>
      <c r="F4" s="27"/>
      <c r="G4" s="27"/>
      <c r="H4" s="27"/>
      <c r="I4" s="26"/>
      <c r="J4" s="29"/>
      <c r="L4" s="27"/>
      <c r="M4" s="27"/>
      <c r="N4" s="27"/>
      <c r="O4" s="26"/>
      <c r="P4" s="29"/>
      <c r="R4" s="27"/>
      <c r="S4" s="27"/>
      <c r="T4" s="27"/>
    </row>
    <row r="5" spans="1:23" ht="15.75" x14ac:dyDescent="0.25">
      <c r="A5" s="24"/>
      <c r="B5" s="32" t="s">
        <v>18</v>
      </c>
      <c r="C5" s="32"/>
      <c r="D5" s="29"/>
      <c r="F5" s="27"/>
      <c r="G5" s="27"/>
      <c r="H5" s="27"/>
      <c r="I5" s="32"/>
      <c r="J5" s="29"/>
      <c r="L5" s="27"/>
      <c r="M5" s="27"/>
      <c r="N5" s="27"/>
      <c r="O5" s="32"/>
      <c r="P5" s="29"/>
      <c r="R5" s="27"/>
      <c r="S5" s="27"/>
      <c r="T5" s="27"/>
    </row>
    <row r="6" spans="1:23" ht="15.75" x14ac:dyDescent="0.25">
      <c r="A6" s="24"/>
      <c r="B6" s="32"/>
      <c r="C6" s="32"/>
      <c r="D6" s="29"/>
      <c r="F6" s="27"/>
      <c r="G6" s="27"/>
      <c r="H6" s="27"/>
      <c r="I6" s="32"/>
      <c r="J6" s="29"/>
      <c r="L6" s="27"/>
      <c r="M6" s="27"/>
      <c r="N6" s="27"/>
      <c r="O6" s="32"/>
      <c r="P6" s="29"/>
      <c r="R6" s="27"/>
      <c r="S6" s="27"/>
      <c r="T6" s="27"/>
    </row>
    <row r="7" spans="1:23" ht="16.5" thickBot="1" x14ac:dyDescent="0.3">
      <c r="A7" s="24"/>
      <c r="B7" s="32"/>
      <c r="C7" s="32"/>
      <c r="D7" s="29"/>
      <c r="F7" s="27"/>
      <c r="G7" s="27"/>
      <c r="H7" s="27"/>
      <c r="I7" s="32"/>
      <c r="J7" s="29"/>
      <c r="L7" s="27"/>
      <c r="M7" s="27"/>
      <c r="N7" s="27"/>
      <c r="O7" s="32"/>
      <c r="P7" s="29"/>
      <c r="R7" s="27"/>
      <c r="S7" s="27"/>
      <c r="T7" s="27"/>
      <c r="U7" s="141">
        <v>45148</v>
      </c>
      <c r="V7" s="141"/>
    </row>
    <row r="8" spans="1:23" s="88" customFormat="1" ht="19.899999999999999" customHeight="1" thickBot="1" x14ac:dyDescent="0.3">
      <c r="A8" s="78"/>
      <c r="B8" s="78"/>
      <c r="C8" s="179" t="s">
        <v>0</v>
      </c>
      <c r="D8" s="180"/>
      <c r="E8" s="180"/>
      <c r="F8" s="180"/>
      <c r="G8" s="180"/>
      <c r="H8" s="181"/>
      <c r="I8" s="179" t="s">
        <v>1</v>
      </c>
      <c r="J8" s="180"/>
      <c r="K8" s="180"/>
      <c r="L8" s="180"/>
      <c r="M8" s="180"/>
      <c r="N8" s="181"/>
      <c r="O8" s="179" t="s">
        <v>2</v>
      </c>
      <c r="P8" s="180"/>
      <c r="Q8" s="180"/>
      <c r="R8" s="180"/>
      <c r="S8" s="180"/>
      <c r="T8" s="181"/>
      <c r="U8" s="128"/>
      <c r="V8" s="129"/>
    </row>
    <row r="9" spans="1:23" s="88" customFormat="1" ht="19.899999999999999" customHeight="1" x14ac:dyDescent="0.25">
      <c r="A9" s="78"/>
      <c r="B9" s="78"/>
      <c r="C9" s="183" t="s">
        <v>23</v>
      </c>
      <c r="D9" s="176"/>
      <c r="E9" s="176" t="s">
        <v>24</v>
      </c>
      <c r="F9" s="176"/>
      <c r="G9" s="176" t="s">
        <v>25</v>
      </c>
      <c r="H9" s="182"/>
      <c r="I9" s="183" t="s">
        <v>23</v>
      </c>
      <c r="J9" s="176"/>
      <c r="K9" s="176" t="s">
        <v>24</v>
      </c>
      <c r="L9" s="176"/>
      <c r="M9" s="176" t="s">
        <v>25</v>
      </c>
      <c r="N9" s="182"/>
      <c r="O9" s="183" t="s">
        <v>23</v>
      </c>
      <c r="P9" s="176"/>
      <c r="Q9" s="176" t="s">
        <v>24</v>
      </c>
      <c r="R9" s="176"/>
      <c r="S9" s="176" t="s">
        <v>25</v>
      </c>
      <c r="T9" s="182"/>
      <c r="U9" s="177" t="s">
        <v>9</v>
      </c>
      <c r="V9" s="178"/>
    </row>
    <row r="10" spans="1:23" s="88" customFormat="1" ht="19.899999999999999" customHeight="1" x14ac:dyDescent="0.25">
      <c r="A10" s="18" t="s">
        <v>4</v>
      </c>
      <c r="B10" s="60" t="s">
        <v>5</v>
      </c>
      <c r="C10" s="94" t="s">
        <v>6</v>
      </c>
      <c r="D10" s="90" t="s">
        <v>7</v>
      </c>
      <c r="E10" s="90" t="s">
        <v>6</v>
      </c>
      <c r="F10" s="90" t="s">
        <v>7</v>
      </c>
      <c r="G10" s="90" t="s">
        <v>6</v>
      </c>
      <c r="H10" s="95" t="s">
        <v>7</v>
      </c>
      <c r="I10" s="94" t="s">
        <v>6</v>
      </c>
      <c r="J10" s="90" t="s">
        <v>7</v>
      </c>
      <c r="K10" s="90" t="s">
        <v>6</v>
      </c>
      <c r="L10" s="90" t="s">
        <v>7</v>
      </c>
      <c r="M10" s="90" t="s">
        <v>6</v>
      </c>
      <c r="N10" s="95" t="s">
        <v>7</v>
      </c>
      <c r="O10" s="94" t="s">
        <v>6</v>
      </c>
      <c r="P10" s="90" t="s">
        <v>7</v>
      </c>
      <c r="Q10" s="90" t="s">
        <v>6</v>
      </c>
      <c r="R10" s="90" t="s">
        <v>7</v>
      </c>
      <c r="S10" s="90" t="s">
        <v>6</v>
      </c>
      <c r="T10" s="96" t="s">
        <v>7</v>
      </c>
      <c r="U10" s="82" t="s">
        <v>6</v>
      </c>
      <c r="V10" s="83" t="s">
        <v>7</v>
      </c>
    </row>
    <row r="11" spans="1:23" s="88" customFormat="1" ht="19.899999999999999" customHeight="1" x14ac:dyDescent="0.25">
      <c r="A11" s="20">
        <v>1</v>
      </c>
      <c r="B11" s="63"/>
      <c r="C11" s="66"/>
      <c r="D11" s="20"/>
      <c r="E11" s="20"/>
      <c r="F11" s="20"/>
      <c r="G11" s="20"/>
      <c r="H11" s="67"/>
      <c r="I11" s="66"/>
      <c r="J11" s="20"/>
      <c r="K11" s="20"/>
      <c r="L11" s="20"/>
      <c r="M11" s="20"/>
      <c r="N11" s="67"/>
      <c r="O11" s="66"/>
      <c r="P11" s="20"/>
      <c r="Q11" s="20"/>
      <c r="R11" s="20"/>
      <c r="S11" s="20"/>
      <c r="T11" s="97"/>
      <c r="U11" s="84">
        <f t="shared" ref="U11:V15" si="0">C11+E11+G11+I11+K11+M11+O11+Q11+S11</f>
        <v>0</v>
      </c>
      <c r="V11" s="76">
        <f t="shared" si="0"/>
        <v>0</v>
      </c>
    </row>
    <row r="12" spans="1:23" s="88" customFormat="1" ht="19.899999999999999" customHeight="1" x14ac:dyDescent="0.25">
      <c r="A12" s="20">
        <f t="shared" ref="A12:A15" si="1">1+A11</f>
        <v>2</v>
      </c>
      <c r="B12" s="63"/>
      <c r="C12" s="66"/>
      <c r="D12" s="20"/>
      <c r="E12" s="20"/>
      <c r="F12" s="20"/>
      <c r="G12" s="20"/>
      <c r="H12" s="67"/>
      <c r="I12" s="66"/>
      <c r="J12" s="20"/>
      <c r="K12" s="20"/>
      <c r="L12" s="20"/>
      <c r="M12" s="20"/>
      <c r="N12" s="67"/>
      <c r="O12" s="66"/>
      <c r="P12" s="20"/>
      <c r="Q12" s="20"/>
      <c r="R12" s="20"/>
      <c r="S12" s="20"/>
      <c r="T12" s="97"/>
      <c r="U12" s="84">
        <f t="shared" si="0"/>
        <v>0</v>
      </c>
      <c r="V12" s="76">
        <f t="shared" si="0"/>
        <v>0</v>
      </c>
    </row>
    <row r="13" spans="1:23" s="88" customFormat="1" ht="19.899999999999999" customHeight="1" x14ac:dyDescent="0.25">
      <c r="A13" s="20">
        <f t="shared" si="1"/>
        <v>3</v>
      </c>
      <c r="B13" s="63"/>
      <c r="C13" s="66"/>
      <c r="D13" s="20"/>
      <c r="E13" s="20"/>
      <c r="F13" s="20"/>
      <c r="G13" s="20"/>
      <c r="H13" s="67"/>
      <c r="I13" s="66"/>
      <c r="J13" s="20"/>
      <c r="K13" s="20"/>
      <c r="L13" s="20"/>
      <c r="M13" s="20"/>
      <c r="N13" s="67"/>
      <c r="O13" s="66"/>
      <c r="P13" s="20"/>
      <c r="Q13" s="20"/>
      <c r="R13" s="20"/>
      <c r="S13" s="20"/>
      <c r="T13" s="97"/>
      <c r="U13" s="84">
        <f t="shared" si="0"/>
        <v>0</v>
      </c>
      <c r="V13" s="76">
        <f t="shared" si="0"/>
        <v>0</v>
      </c>
    </row>
    <row r="14" spans="1:23" s="88" customFormat="1" ht="19.899999999999999" customHeight="1" x14ac:dyDescent="0.25">
      <c r="A14" s="20">
        <f t="shared" si="1"/>
        <v>4</v>
      </c>
      <c r="B14" s="63"/>
      <c r="C14" s="66"/>
      <c r="D14" s="20"/>
      <c r="E14" s="20"/>
      <c r="F14" s="20"/>
      <c r="G14" s="20"/>
      <c r="H14" s="67"/>
      <c r="I14" s="66"/>
      <c r="J14" s="20"/>
      <c r="K14" s="20"/>
      <c r="L14" s="20"/>
      <c r="M14" s="20"/>
      <c r="N14" s="67"/>
      <c r="O14" s="66"/>
      <c r="P14" s="20"/>
      <c r="Q14" s="20"/>
      <c r="R14" s="20"/>
      <c r="S14" s="20"/>
      <c r="T14" s="97"/>
      <c r="U14" s="84">
        <f t="shared" si="0"/>
        <v>0</v>
      </c>
      <c r="V14" s="76">
        <f t="shared" si="0"/>
        <v>0</v>
      </c>
    </row>
    <row r="15" spans="1:23" s="88" customFormat="1" ht="19.899999999999999" customHeight="1" thickBot="1" x14ac:dyDescent="0.3">
      <c r="A15" s="20">
        <f t="shared" si="1"/>
        <v>5</v>
      </c>
      <c r="B15" s="63"/>
      <c r="C15" s="66"/>
      <c r="D15" s="20"/>
      <c r="E15" s="20"/>
      <c r="F15" s="20"/>
      <c r="G15" s="20"/>
      <c r="H15" s="67"/>
      <c r="I15" s="66"/>
      <c r="J15" s="20"/>
      <c r="K15" s="20"/>
      <c r="L15" s="20"/>
      <c r="M15" s="20"/>
      <c r="N15" s="67"/>
      <c r="O15" s="66"/>
      <c r="P15" s="20"/>
      <c r="Q15" s="20"/>
      <c r="R15" s="20"/>
      <c r="S15" s="20"/>
      <c r="T15" s="97"/>
      <c r="U15" s="85">
        <f t="shared" si="0"/>
        <v>0</v>
      </c>
      <c r="V15" s="77">
        <f t="shared" si="0"/>
        <v>0</v>
      </c>
    </row>
    <row r="16" spans="1:23" ht="19.899999999999999" customHeight="1" x14ac:dyDescent="0.25"/>
    <row r="17" spans="1:1" ht="19.899999999999999" customHeight="1" x14ac:dyDescent="0.25">
      <c r="A17" s="34" t="s">
        <v>56</v>
      </c>
    </row>
    <row r="18" spans="1:1" ht="19.899999999999999" customHeight="1" x14ac:dyDescent="0.25"/>
  </sheetData>
  <mergeCells count="15">
    <mergeCell ref="U9:V9"/>
    <mergeCell ref="C3:V3"/>
    <mergeCell ref="U7:V7"/>
    <mergeCell ref="I8:N8"/>
    <mergeCell ref="M9:N9"/>
    <mergeCell ref="O8:T8"/>
    <mergeCell ref="O9:P9"/>
    <mergeCell ref="Q9:R9"/>
    <mergeCell ref="S9:T9"/>
    <mergeCell ref="C9:D9"/>
    <mergeCell ref="E9:F9"/>
    <mergeCell ref="G9:H9"/>
    <mergeCell ref="I9:J9"/>
    <mergeCell ref="K9:L9"/>
    <mergeCell ref="C8:H8"/>
  </mergeCells>
  <pageMargins left="0.31496062992125984" right="0.19685039370078741" top="0.78740157480314965" bottom="0.78740157480314965" header="0.31496062992125984" footer="0.31496062992125984"/>
  <pageSetup paperSize="9" orientation="landscape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6"/>
  <sheetViews>
    <sheetView workbookViewId="0">
      <selection activeCell="O7" sqref="O7:P7"/>
    </sheetView>
  </sheetViews>
  <sheetFormatPr baseColWidth="10" defaultColWidth="11.42578125" defaultRowHeight="15" x14ac:dyDescent="0.25"/>
  <cols>
    <col min="1" max="1" width="3.7109375" customWidth="1"/>
    <col min="2" max="2" width="24.7109375" bestFit="1" customWidth="1"/>
    <col min="3" max="3" width="4.7109375" bestFit="1" customWidth="1"/>
    <col min="4" max="4" width="6.28515625" bestFit="1" customWidth="1"/>
    <col min="5" max="5" width="4.7109375" bestFit="1" customWidth="1"/>
    <col min="6" max="6" width="6.28515625" bestFit="1" customWidth="1"/>
    <col min="7" max="7" width="4.7109375" bestFit="1" customWidth="1"/>
    <col min="8" max="8" width="6.28515625" bestFit="1" customWidth="1"/>
    <col min="9" max="9" width="4.7109375" bestFit="1" customWidth="1"/>
    <col min="10" max="10" width="6.28515625" bestFit="1" customWidth="1"/>
    <col min="11" max="11" width="4.7109375" bestFit="1" customWidth="1"/>
    <col min="12" max="12" width="6.28515625" bestFit="1" customWidth="1"/>
    <col min="13" max="13" width="4.7109375" bestFit="1" customWidth="1"/>
    <col min="14" max="14" width="6.28515625" bestFit="1" customWidth="1"/>
    <col min="15" max="16" width="6.7109375" customWidth="1"/>
  </cols>
  <sheetData>
    <row r="1" spans="1:17" ht="15.75" x14ac:dyDescent="0.25">
      <c r="A1" s="24"/>
      <c r="B1" s="25"/>
      <c r="C1" s="26"/>
      <c r="F1" s="26"/>
      <c r="G1" s="26"/>
      <c r="H1" s="26"/>
      <c r="I1" s="26"/>
      <c r="L1" s="26"/>
      <c r="M1" s="26"/>
      <c r="N1" s="26"/>
    </row>
    <row r="2" spans="1:17" ht="15.75" x14ac:dyDescent="0.25">
      <c r="A2" s="24"/>
      <c r="B2" s="25"/>
      <c r="C2" s="28"/>
      <c r="D2" s="29" t="s">
        <v>17</v>
      </c>
      <c r="F2" s="26"/>
      <c r="G2" s="26"/>
      <c r="H2" s="26"/>
      <c r="I2" s="28"/>
      <c r="J2" s="29" t="s">
        <v>17</v>
      </c>
      <c r="L2" s="26"/>
      <c r="M2" s="26"/>
      <c r="N2" s="26"/>
    </row>
    <row r="3" spans="1:17" ht="34.5" x14ac:dyDescent="0.45">
      <c r="A3" s="24"/>
      <c r="C3" s="140" t="s">
        <v>73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86"/>
    </row>
    <row r="4" spans="1:17" ht="15.75" x14ac:dyDescent="0.25">
      <c r="A4" s="24"/>
      <c r="C4" s="26"/>
      <c r="D4" s="29"/>
      <c r="F4" s="27"/>
      <c r="G4" s="27"/>
      <c r="H4" s="27"/>
      <c r="I4" s="26"/>
      <c r="J4" s="29"/>
      <c r="L4" s="27"/>
      <c r="M4" s="27"/>
      <c r="N4" s="27"/>
    </row>
    <row r="5" spans="1:17" ht="15.75" x14ac:dyDescent="0.25">
      <c r="A5" s="24"/>
      <c r="B5" s="32" t="s">
        <v>18</v>
      </c>
      <c r="C5" s="32"/>
      <c r="D5" s="29"/>
      <c r="F5" s="27"/>
      <c r="G5" s="27"/>
      <c r="H5" s="27"/>
      <c r="I5" s="32"/>
      <c r="J5" s="29"/>
      <c r="L5" s="27"/>
      <c r="M5" s="27"/>
      <c r="N5" s="27"/>
    </row>
    <row r="6" spans="1:17" ht="15.75" x14ac:dyDescent="0.25">
      <c r="A6" s="24"/>
      <c r="B6" s="32"/>
      <c r="C6" s="32"/>
      <c r="D6" s="29"/>
      <c r="F6" s="27"/>
      <c r="G6" s="27"/>
      <c r="H6" s="27"/>
      <c r="I6" s="32"/>
      <c r="J6" s="29"/>
      <c r="L6" s="27"/>
      <c r="M6" s="27"/>
      <c r="N6" s="27"/>
    </row>
    <row r="7" spans="1:17" ht="16.5" thickBot="1" x14ac:dyDescent="0.3">
      <c r="A7" s="24"/>
      <c r="B7" s="32"/>
      <c r="C7" s="32"/>
      <c r="D7" s="29"/>
      <c r="F7" s="27"/>
      <c r="G7" s="27"/>
      <c r="H7" s="27"/>
      <c r="I7" s="32"/>
      <c r="J7" s="29"/>
      <c r="L7" s="27"/>
      <c r="M7" s="27"/>
      <c r="N7" s="27"/>
      <c r="O7" s="185">
        <v>45154</v>
      </c>
      <c r="P7" s="185"/>
    </row>
    <row r="8" spans="1:17" s="88" customFormat="1" ht="19.899999999999999" customHeight="1" x14ac:dyDescent="0.25">
      <c r="A8" s="78"/>
      <c r="B8" s="78"/>
      <c r="C8" s="176" t="s">
        <v>23</v>
      </c>
      <c r="D8" s="176"/>
      <c r="E8" s="176" t="s">
        <v>24</v>
      </c>
      <c r="F8" s="176"/>
      <c r="G8" s="176" t="s">
        <v>25</v>
      </c>
      <c r="H8" s="176"/>
      <c r="I8" s="176" t="s">
        <v>26</v>
      </c>
      <c r="J8" s="176"/>
      <c r="K8" s="176" t="s">
        <v>27</v>
      </c>
      <c r="L8" s="176"/>
      <c r="M8" s="176" t="s">
        <v>49</v>
      </c>
      <c r="N8" s="184"/>
      <c r="O8" s="177" t="s">
        <v>9</v>
      </c>
      <c r="P8" s="178"/>
    </row>
    <row r="9" spans="1:17" s="88" customFormat="1" ht="19.899999999999999" customHeight="1" x14ac:dyDescent="0.25">
      <c r="A9" s="18" t="s">
        <v>4</v>
      </c>
      <c r="B9" s="60" t="s">
        <v>5</v>
      </c>
      <c r="C9" s="18" t="s">
        <v>6</v>
      </c>
      <c r="D9" s="18" t="s">
        <v>7</v>
      </c>
      <c r="E9" s="18" t="s">
        <v>6</v>
      </c>
      <c r="F9" s="18" t="s">
        <v>7</v>
      </c>
      <c r="G9" s="18" t="s">
        <v>6</v>
      </c>
      <c r="H9" s="18" t="s">
        <v>7</v>
      </c>
      <c r="I9" s="18" t="s">
        <v>6</v>
      </c>
      <c r="J9" s="18" t="s">
        <v>7</v>
      </c>
      <c r="K9" s="18" t="s">
        <v>6</v>
      </c>
      <c r="L9" s="18" t="s">
        <v>7</v>
      </c>
      <c r="M9" s="18" t="s">
        <v>6</v>
      </c>
      <c r="N9" s="60" t="s">
        <v>7</v>
      </c>
      <c r="O9" s="82" t="s">
        <v>6</v>
      </c>
      <c r="P9" s="83" t="s">
        <v>7</v>
      </c>
    </row>
    <row r="10" spans="1:17" s="88" customFormat="1" ht="19.899999999999999" customHeight="1" x14ac:dyDescent="0.25">
      <c r="A10" s="20">
        <v>1</v>
      </c>
      <c r="B10" s="63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97"/>
      <c r="O10" s="84">
        <f>M10+K10+I10+G10+E10+C10</f>
        <v>0</v>
      </c>
      <c r="P10" s="76">
        <f>N10+L10+J10+H10+F10+D10</f>
        <v>0</v>
      </c>
    </row>
    <row r="11" spans="1:17" s="88" customFormat="1" ht="19.899999999999999" customHeight="1" x14ac:dyDescent="0.25">
      <c r="A11" s="20">
        <f t="shared" ref="A11:A14" si="0">1+A10</f>
        <v>2</v>
      </c>
      <c r="B11" s="63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97"/>
      <c r="O11" s="84">
        <f t="shared" ref="O11:O14" si="1">M11+K11+I11+G11+E11+C11</f>
        <v>0</v>
      </c>
      <c r="P11" s="76">
        <f t="shared" ref="P11:P14" si="2">N11+L11+J11+H11+F11+D11</f>
        <v>0</v>
      </c>
    </row>
    <row r="12" spans="1:17" s="88" customFormat="1" ht="19.899999999999999" customHeight="1" x14ac:dyDescent="0.25">
      <c r="A12" s="20">
        <f t="shared" si="0"/>
        <v>3</v>
      </c>
      <c r="B12" s="63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97"/>
      <c r="O12" s="84">
        <f t="shared" si="1"/>
        <v>0</v>
      </c>
      <c r="P12" s="76">
        <f t="shared" si="2"/>
        <v>0</v>
      </c>
    </row>
    <row r="13" spans="1:17" s="88" customFormat="1" ht="19.899999999999999" customHeight="1" x14ac:dyDescent="0.25">
      <c r="A13" s="20">
        <f t="shared" si="0"/>
        <v>4</v>
      </c>
      <c r="B13" s="63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97"/>
      <c r="O13" s="84">
        <f t="shared" si="1"/>
        <v>0</v>
      </c>
      <c r="P13" s="76">
        <f t="shared" si="2"/>
        <v>0</v>
      </c>
    </row>
    <row r="14" spans="1:17" s="88" customFormat="1" ht="19.899999999999999" customHeight="1" x14ac:dyDescent="0.25">
      <c r="A14" s="20">
        <f t="shared" si="0"/>
        <v>5</v>
      </c>
      <c r="B14" s="63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97"/>
      <c r="O14" s="84">
        <f t="shared" si="1"/>
        <v>0</v>
      </c>
      <c r="P14" s="76">
        <f t="shared" si="2"/>
        <v>0</v>
      </c>
    </row>
    <row r="16" spans="1:17" ht="15.75" x14ac:dyDescent="0.25">
      <c r="A16" s="34" t="s">
        <v>108</v>
      </c>
    </row>
  </sheetData>
  <mergeCells count="9">
    <mergeCell ref="M8:N8"/>
    <mergeCell ref="O8:P8"/>
    <mergeCell ref="C3:P3"/>
    <mergeCell ref="O7:P7"/>
    <mergeCell ref="C8:D8"/>
    <mergeCell ref="E8:F8"/>
    <mergeCell ref="G8:H8"/>
    <mergeCell ref="I8:J8"/>
    <mergeCell ref="K8:L8"/>
  </mergeCells>
  <pageMargins left="0.31496062992125984" right="0.19685039370078741" top="0.78740157480314965" bottom="0.78740157480314965" header="0.31496062992125984" footer="0.31496062992125984"/>
  <pageSetup paperSize="9" orientation="landscape" horizontalDpi="4294967295" vertic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74"/>
  <sheetViews>
    <sheetView workbookViewId="0">
      <selection activeCell="N5" sqref="N5"/>
    </sheetView>
  </sheetViews>
  <sheetFormatPr baseColWidth="10" defaultColWidth="11.42578125" defaultRowHeight="15" x14ac:dyDescent="0.25"/>
  <cols>
    <col min="1" max="1" width="3.7109375" customWidth="1"/>
    <col min="2" max="2" width="21.140625" bestFit="1" customWidth="1"/>
    <col min="3" max="6" width="6.7109375" customWidth="1"/>
    <col min="7" max="7" width="4.7109375" customWidth="1"/>
    <col min="12" max="12" width="7.28515625" customWidth="1"/>
    <col min="13" max="13" width="3.7109375" customWidth="1"/>
    <col min="14" max="14" width="15.28515625" customWidth="1"/>
  </cols>
  <sheetData>
    <row r="1" spans="1:15" ht="15.75" x14ac:dyDescent="0.25">
      <c r="A1" s="24"/>
      <c r="B1" s="25"/>
      <c r="D1" s="26"/>
      <c r="E1" s="26"/>
    </row>
    <row r="2" spans="1:15" ht="15.75" x14ac:dyDescent="0.25">
      <c r="A2" s="24"/>
      <c r="B2" s="25"/>
      <c r="C2" s="29" t="s">
        <v>17</v>
      </c>
      <c r="D2" s="26"/>
      <c r="E2" s="26"/>
    </row>
    <row r="3" spans="1:15" ht="34.5" x14ac:dyDescent="0.45">
      <c r="A3" s="24"/>
      <c r="C3" s="140" t="s">
        <v>76</v>
      </c>
      <c r="D3" s="140"/>
      <c r="E3" s="140"/>
      <c r="F3" s="140"/>
      <c r="G3" s="140"/>
      <c r="H3" s="140"/>
      <c r="I3" s="140"/>
      <c r="J3" s="140"/>
      <c r="K3" s="140"/>
    </row>
    <row r="4" spans="1:15" ht="15.75" x14ac:dyDescent="0.25">
      <c r="A4" s="24"/>
      <c r="C4" s="29"/>
      <c r="D4" s="27"/>
      <c r="E4" s="27"/>
    </row>
    <row r="5" spans="1:15" ht="15.75" x14ac:dyDescent="0.25">
      <c r="A5" s="24"/>
      <c r="B5" s="32" t="s">
        <v>18</v>
      </c>
      <c r="C5" s="29"/>
      <c r="D5" s="27"/>
      <c r="E5" s="27"/>
      <c r="N5" s="135">
        <v>45071</v>
      </c>
      <c r="O5" s="126"/>
    </row>
    <row r="6" spans="1:15" ht="18.75" thickBot="1" x14ac:dyDescent="0.3">
      <c r="A6" s="24"/>
      <c r="B6" s="32"/>
      <c r="C6" s="187" t="s">
        <v>77</v>
      </c>
      <c r="D6" s="187"/>
      <c r="E6" s="187"/>
      <c r="F6" s="100"/>
      <c r="I6" s="187" t="s">
        <v>1</v>
      </c>
      <c r="J6" s="187"/>
      <c r="K6" s="187"/>
      <c r="M6" s="187" t="s">
        <v>115</v>
      </c>
      <c r="N6" s="187"/>
      <c r="O6" s="187"/>
    </row>
    <row r="7" spans="1:15" s="88" customFormat="1" ht="19.899999999999999" customHeight="1" x14ac:dyDescent="0.25">
      <c r="A7" s="78"/>
      <c r="B7" s="78"/>
      <c r="C7" s="98" t="s">
        <v>23</v>
      </c>
      <c r="D7" s="99" t="s">
        <v>24</v>
      </c>
      <c r="E7" s="112" t="s">
        <v>25</v>
      </c>
      <c r="F7" s="113" t="s">
        <v>3</v>
      </c>
      <c r="H7" s="105" t="s">
        <v>114</v>
      </c>
      <c r="I7" s="106"/>
      <c r="J7" s="106"/>
      <c r="K7" s="106"/>
    </row>
    <row r="8" spans="1:15" s="88" customFormat="1" ht="19.899999999999999" customHeight="1" x14ac:dyDescent="0.25">
      <c r="A8" s="18" t="s">
        <v>4</v>
      </c>
      <c r="B8" s="60" t="s">
        <v>5</v>
      </c>
      <c r="C8" s="18" t="s">
        <v>7</v>
      </c>
      <c r="D8" s="18" t="s">
        <v>7</v>
      </c>
      <c r="E8" s="60" t="s">
        <v>7</v>
      </c>
      <c r="F8" s="114" t="s">
        <v>7</v>
      </c>
      <c r="H8" s="107" t="s">
        <v>116</v>
      </c>
      <c r="I8" s="106"/>
      <c r="J8" s="106"/>
      <c r="K8" s="106"/>
      <c r="M8" s="11">
        <v>1</v>
      </c>
      <c r="N8" s="104"/>
    </row>
    <row r="9" spans="1:15" s="88" customFormat="1" ht="19.899999999999999" customHeight="1" x14ac:dyDescent="0.25">
      <c r="A9" s="20">
        <v>1</v>
      </c>
      <c r="B9" s="111"/>
      <c r="C9" s="20"/>
      <c r="D9" s="20"/>
      <c r="E9" s="97"/>
      <c r="F9" s="74">
        <f t="shared" ref="F9:F17" si="0">E9+D9+C9</f>
        <v>0</v>
      </c>
      <c r="H9" s="106"/>
      <c r="I9" s="105" t="s">
        <v>114</v>
      </c>
      <c r="J9" s="106"/>
      <c r="K9" s="106"/>
      <c r="M9" s="20">
        <v>2</v>
      </c>
      <c r="N9" s="30"/>
    </row>
    <row r="10" spans="1:15" s="88" customFormat="1" ht="19.899999999999999" customHeight="1" x14ac:dyDescent="0.25">
      <c r="A10" s="20">
        <f t="shared" ref="A10:A17" si="1">1+A9</f>
        <v>2</v>
      </c>
      <c r="B10" s="111"/>
      <c r="C10" s="20"/>
      <c r="D10" s="20"/>
      <c r="E10" s="97"/>
      <c r="F10" s="74">
        <f t="shared" si="0"/>
        <v>0</v>
      </c>
      <c r="H10" s="106"/>
      <c r="I10" s="107" t="s">
        <v>117</v>
      </c>
      <c r="J10" s="106"/>
      <c r="K10" s="106"/>
      <c r="M10" s="20">
        <v>3</v>
      </c>
      <c r="N10" s="30"/>
    </row>
    <row r="11" spans="1:15" s="88" customFormat="1" ht="19.899999999999999" customHeight="1" x14ac:dyDescent="0.25">
      <c r="A11" s="20">
        <f t="shared" si="1"/>
        <v>3</v>
      </c>
      <c r="B11" s="111"/>
      <c r="C11" s="20"/>
      <c r="D11" s="20"/>
      <c r="E11" s="97"/>
      <c r="F11" s="74">
        <f t="shared" si="0"/>
        <v>0</v>
      </c>
      <c r="H11" s="105" t="s">
        <v>117</v>
      </c>
      <c r="I11" s="106"/>
      <c r="J11" s="105" t="s">
        <v>114</v>
      </c>
      <c r="K11" s="106"/>
      <c r="M11" s="20">
        <v>4</v>
      </c>
      <c r="N11" s="30"/>
    </row>
    <row r="12" spans="1:15" s="88" customFormat="1" ht="19.899999999999999" customHeight="1" x14ac:dyDescent="0.25">
      <c r="A12" s="20">
        <f t="shared" si="1"/>
        <v>4</v>
      </c>
      <c r="B12" s="111"/>
      <c r="C12" s="20"/>
      <c r="D12" s="20"/>
      <c r="E12" s="97"/>
      <c r="F12" s="74">
        <f t="shared" si="0"/>
        <v>0</v>
      </c>
      <c r="H12" s="107" t="s">
        <v>118</v>
      </c>
      <c r="I12" s="106"/>
      <c r="J12" s="107" t="s">
        <v>121</v>
      </c>
      <c r="K12" s="106"/>
      <c r="M12" s="20">
        <v>5</v>
      </c>
      <c r="N12" s="30"/>
    </row>
    <row r="13" spans="1:15" s="88" customFormat="1" ht="19.899999999999999" customHeight="1" x14ac:dyDescent="0.25">
      <c r="A13" s="20">
        <f t="shared" si="1"/>
        <v>5</v>
      </c>
      <c r="B13" s="111"/>
      <c r="C13" s="20"/>
      <c r="D13" s="20"/>
      <c r="E13" s="97"/>
      <c r="F13" s="74">
        <f t="shared" si="0"/>
        <v>0</v>
      </c>
      <c r="H13" s="108"/>
      <c r="I13" s="108"/>
      <c r="J13" s="108"/>
      <c r="K13" s="105" t="s">
        <v>121</v>
      </c>
      <c r="M13" s="20">
        <v>6</v>
      </c>
      <c r="N13" s="30"/>
    </row>
    <row r="14" spans="1:15" s="88" customFormat="1" ht="19.899999999999999" customHeight="1" x14ac:dyDescent="0.25">
      <c r="A14" s="20">
        <f t="shared" si="1"/>
        <v>6</v>
      </c>
      <c r="B14" s="111"/>
      <c r="C14" s="20"/>
      <c r="D14" s="20"/>
      <c r="E14" s="97"/>
      <c r="F14" s="74">
        <f t="shared" si="0"/>
        <v>0</v>
      </c>
      <c r="H14" s="105" t="s">
        <v>119</v>
      </c>
      <c r="I14" s="108"/>
      <c r="J14" s="109" t="s">
        <v>114</v>
      </c>
      <c r="K14" s="107" t="s">
        <v>114</v>
      </c>
      <c r="M14" s="20">
        <v>7</v>
      </c>
      <c r="N14" s="30"/>
    </row>
    <row r="15" spans="1:15" ht="19.899999999999999" customHeight="1" x14ac:dyDescent="0.25">
      <c r="A15" s="20">
        <f t="shared" si="1"/>
        <v>7</v>
      </c>
      <c r="B15" s="111"/>
      <c r="C15" s="20"/>
      <c r="D15" s="20"/>
      <c r="E15" s="97"/>
      <c r="F15" s="74">
        <f t="shared" si="0"/>
        <v>0</v>
      </c>
      <c r="H15" s="107" t="s">
        <v>120</v>
      </c>
      <c r="I15" s="108"/>
      <c r="J15" s="105" t="s">
        <v>121</v>
      </c>
      <c r="K15" s="108"/>
      <c r="M15" s="20">
        <v>8</v>
      </c>
      <c r="N15" s="30"/>
    </row>
    <row r="16" spans="1:15" ht="19.899999999999999" customHeight="1" x14ac:dyDescent="0.25">
      <c r="A16" s="20">
        <f t="shared" si="1"/>
        <v>8</v>
      </c>
      <c r="B16" s="111"/>
      <c r="C16" s="20"/>
      <c r="D16" s="20"/>
      <c r="E16" s="97"/>
      <c r="F16" s="74">
        <f t="shared" si="0"/>
        <v>0</v>
      </c>
      <c r="H16" s="108"/>
      <c r="I16" s="107" t="s">
        <v>119</v>
      </c>
      <c r="J16" s="108"/>
      <c r="K16" s="108"/>
      <c r="M16" s="20">
        <v>9</v>
      </c>
      <c r="N16" s="30"/>
    </row>
    <row r="17" spans="1:11" ht="19.899999999999999" customHeight="1" thickBot="1" x14ac:dyDescent="0.3">
      <c r="A17" s="20">
        <f t="shared" si="1"/>
        <v>9</v>
      </c>
      <c r="B17" s="111"/>
      <c r="C17" s="20"/>
      <c r="D17" s="20"/>
      <c r="E17" s="97"/>
      <c r="F17" s="75">
        <f t="shared" si="0"/>
        <v>0</v>
      </c>
      <c r="H17" s="108"/>
      <c r="I17" s="105" t="s">
        <v>121</v>
      </c>
      <c r="J17" s="108"/>
      <c r="K17" s="108"/>
    </row>
    <row r="18" spans="1:11" ht="19.899999999999999" customHeight="1" x14ac:dyDescent="0.25">
      <c r="A18" s="91"/>
      <c r="B18" s="34"/>
      <c r="C18" s="91"/>
      <c r="D18" s="91"/>
      <c r="E18" s="91"/>
      <c r="F18" s="24"/>
      <c r="H18" s="105" t="s">
        <v>121</v>
      </c>
      <c r="I18" s="108"/>
      <c r="J18" s="108"/>
      <c r="K18" s="108"/>
    </row>
    <row r="19" spans="1:11" ht="19.899999999999999" customHeight="1" x14ac:dyDescent="0.25">
      <c r="H19" s="107" t="s">
        <v>122</v>
      </c>
      <c r="I19" s="106"/>
      <c r="J19" s="106"/>
      <c r="K19" s="106"/>
    </row>
    <row r="20" spans="1:11" ht="19.899999999999999" customHeight="1" x14ac:dyDescent="0.25">
      <c r="H20" s="88"/>
      <c r="I20" s="88"/>
      <c r="J20" s="88"/>
      <c r="K20" s="88"/>
    </row>
    <row r="21" spans="1:11" ht="19.899999999999999" customHeight="1" x14ac:dyDescent="0.25">
      <c r="A21" s="186" t="s">
        <v>108</v>
      </c>
      <c r="B21" s="186"/>
      <c r="C21" s="186"/>
      <c r="D21" s="186"/>
      <c r="E21" s="186"/>
      <c r="F21" s="186"/>
      <c r="H21" s="88"/>
      <c r="I21" s="88"/>
      <c r="J21" s="88"/>
      <c r="K21" s="88"/>
    </row>
    <row r="22" spans="1:11" ht="19.899999999999999" customHeight="1" x14ac:dyDescent="0.25">
      <c r="H22" s="88"/>
      <c r="I22" s="88"/>
      <c r="J22" s="88"/>
      <c r="K22" s="88"/>
    </row>
    <row r="23" spans="1:11" ht="19.899999999999999" customHeight="1" x14ac:dyDescent="0.25">
      <c r="H23" s="88"/>
      <c r="I23" s="88"/>
      <c r="J23" s="88"/>
      <c r="K23" s="88"/>
    </row>
    <row r="24" spans="1:11" ht="19.899999999999999" customHeight="1" x14ac:dyDescent="0.25">
      <c r="H24" s="88"/>
      <c r="I24" s="88"/>
      <c r="J24" s="88"/>
      <c r="K24" s="88"/>
    </row>
    <row r="25" spans="1:11" ht="19.899999999999999" customHeight="1" x14ac:dyDescent="0.25">
      <c r="H25" s="88"/>
      <c r="I25" s="88"/>
      <c r="J25" s="88"/>
      <c r="K25" s="88"/>
    </row>
    <row r="26" spans="1:11" ht="19.899999999999999" customHeight="1" x14ac:dyDescent="0.25">
      <c r="H26" s="88"/>
      <c r="I26" s="88"/>
      <c r="J26" s="88"/>
      <c r="K26" s="88"/>
    </row>
    <row r="27" spans="1:11" ht="19.899999999999999" customHeight="1" x14ac:dyDescent="0.25">
      <c r="H27" s="88"/>
      <c r="I27" s="88"/>
      <c r="J27" s="88"/>
      <c r="K27" s="88"/>
    </row>
    <row r="28" spans="1:11" ht="19.899999999999999" customHeight="1" x14ac:dyDescent="0.25">
      <c r="H28" s="88"/>
      <c r="I28" s="88"/>
      <c r="J28" s="88"/>
      <c r="K28" s="88"/>
    </row>
    <row r="29" spans="1:11" ht="19.899999999999999" customHeight="1" x14ac:dyDescent="0.25">
      <c r="H29" s="88"/>
      <c r="I29" s="88"/>
      <c r="J29" s="88"/>
      <c r="K29" s="88"/>
    </row>
    <row r="30" spans="1:11" ht="19.899999999999999" customHeight="1" x14ac:dyDescent="0.25">
      <c r="H30" s="88"/>
      <c r="I30" s="88"/>
      <c r="J30" s="88"/>
      <c r="K30" s="88"/>
    </row>
    <row r="31" spans="1:11" ht="19.899999999999999" customHeight="1" x14ac:dyDescent="0.25">
      <c r="H31" s="88"/>
      <c r="I31" s="88"/>
      <c r="J31" s="88"/>
      <c r="K31" s="88"/>
    </row>
    <row r="32" spans="1:11" ht="19.899999999999999" customHeight="1" x14ac:dyDescent="0.25">
      <c r="H32" s="88"/>
      <c r="I32" s="88"/>
      <c r="J32" s="88"/>
      <c r="K32" s="88"/>
    </row>
    <row r="33" spans="1:11" ht="19.899999999999999" customHeight="1" x14ac:dyDescent="0.25">
      <c r="H33" s="88"/>
      <c r="I33" s="88"/>
      <c r="J33" s="88"/>
      <c r="K33" s="88"/>
    </row>
    <row r="34" spans="1:11" ht="19.899999999999999" customHeight="1" x14ac:dyDescent="0.25">
      <c r="H34" s="88"/>
      <c r="I34" s="88"/>
      <c r="J34" s="88"/>
      <c r="K34" s="88"/>
    </row>
    <row r="35" spans="1:11" ht="18" x14ac:dyDescent="0.25">
      <c r="A35" s="24"/>
      <c r="B35" s="32"/>
      <c r="C35" s="188"/>
      <c r="D35" s="188"/>
      <c r="E35" s="188"/>
      <c r="F35" s="101"/>
    </row>
    <row r="36" spans="1:11" s="88" customFormat="1" ht="19.899999999999999" customHeight="1" x14ac:dyDescent="0.25">
      <c r="C36" s="36"/>
      <c r="D36" s="36"/>
      <c r="E36" s="36"/>
      <c r="F36" s="37"/>
    </row>
    <row r="37" spans="1:11" s="88" customFormat="1" ht="19.899999999999999" customHeight="1" x14ac:dyDescent="0.25">
      <c r="C37" s="91"/>
      <c r="D37" s="91"/>
      <c r="E37" s="91"/>
      <c r="F37" s="24"/>
    </row>
    <row r="38" spans="1:11" s="88" customFormat="1" ht="19.899999999999999" customHeight="1" x14ac:dyDescent="0.25">
      <c r="C38" s="91"/>
      <c r="D38" s="91"/>
      <c r="E38" s="91"/>
      <c r="F38" s="24"/>
    </row>
    <row r="39" spans="1:11" s="88" customFormat="1" ht="19.899999999999999" customHeight="1" x14ac:dyDescent="0.25">
      <c r="C39" s="91"/>
      <c r="D39" s="91"/>
      <c r="E39" s="91"/>
      <c r="F39" s="24"/>
    </row>
    <row r="40" spans="1:11" s="88" customFormat="1" ht="19.899999999999999" customHeight="1" x14ac:dyDescent="0.25">
      <c r="C40" s="91"/>
      <c r="D40" s="91"/>
      <c r="E40" s="91"/>
      <c r="F40" s="24"/>
    </row>
    <row r="41" spans="1:11" s="88" customFormat="1" ht="19.899999999999999" customHeight="1" x14ac:dyDescent="0.25">
      <c r="C41" s="91"/>
      <c r="D41" s="91"/>
      <c r="E41" s="91"/>
      <c r="F41" s="24"/>
    </row>
    <row r="42" spans="1:11" s="88" customFormat="1" ht="19.899999999999999" customHeight="1" x14ac:dyDescent="0.25">
      <c r="C42" s="91"/>
      <c r="D42" s="91"/>
      <c r="E42" s="91"/>
      <c r="F42" s="24"/>
    </row>
    <row r="43" spans="1:11" ht="19.899999999999999" customHeight="1" x14ac:dyDescent="0.25">
      <c r="C43" s="91"/>
      <c r="D43" s="91"/>
      <c r="E43" s="91"/>
      <c r="F43" s="24"/>
    </row>
    <row r="44" spans="1:11" ht="19.899999999999999" customHeight="1" x14ac:dyDescent="0.25">
      <c r="C44" s="91"/>
      <c r="D44" s="91"/>
      <c r="E44" s="91"/>
      <c r="F44" s="24"/>
    </row>
    <row r="45" spans="1:11" ht="19.899999999999999" customHeight="1" x14ac:dyDescent="0.25">
      <c r="A45" s="91"/>
      <c r="B45" s="34"/>
      <c r="C45" s="91"/>
      <c r="D45" s="91"/>
      <c r="E45" s="91"/>
      <c r="F45" s="24"/>
    </row>
    <row r="46" spans="1:11" ht="19.899999999999999" customHeight="1" x14ac:dyDescent="0.25">
      <c r="A46" s="91"/>
      <c r="B46" s="34"/>
      <c r="C46" s="91"/>
      <c r="D46" s="91"/>
      <c r="E46" s="91"/>
      <c r="F46" s="24"/>
    </row>
    <row r="48" spans="1:11" ht="18" customHeight="1" x14ac:dyDescent="0.25">
      <c r="A48" s="24"/>
      <c r="B48" s="32"/>
      <c r="C48" s="188"/>
      <c r="D48" s="188"/>
      <c r="E48" s="188"/>
      <c r="F48" s="101"/>
    </row>
    <row r="49" spans="1:6" s="88" customFormat="1" ht="19.899999999999999" customHeight="1" x14ac:dyDescent="0.25">
      <c r="A49" s="78"/>
      <c r="B49" s="78"/>
      <c r="C49" s="102"/>
      <c r="D49" s="102"/>
      <c r="E49" s="102"/>
      <c r="F49" s="103"/>
    </row>
    <row r="50" spans="1:6" s="88" customFormat="1" ht="19.899999999999999" customHeight="1" x14ac:dyDescent="0.25">
      <c r="A50" s="36"/>
      <c r="B50" s="36"/>
      <c r="C50" s="36"/>
      <c r="D50" s="36"/>
      <c r="E50" s="36"/>
      <c r="F50" s="37"/>
    </row>
    <row r="51" spans="1:6" s="88" customFormat="1" ht="19.899999999999999" customHeight="1" x14ac:dyDescent="0.25">
      <c r="A51" s="91"/>
      <c r="B51" s="34"/>
      <c r="C51" s="91"/>
      <c r="D51" s="91"/>
      <c r="E51" s="91"/>
      <c r="F51" s="24"/>
    </row>
    <row r="52" spans="1:6" s="88" customFormat="1" ht="19.899999999999999" customHeight="1" x14ac:dyDescent="0.25">
      <c r="A52" s="91"/>
      <c r="B52" s="34"/>
      <c r="C52" s="91"/>
      <c r="D52" s="91"/>
      <c r="E52" s="91"/>
      <c r="F52" s="24"/>
    </row>
    <row r="53" spans="1:6" s="88" customFormat="1" ht="19.899999999999999" customHeight="1" x14ac:dyDescent="0.25">
      <c r="A53" s="91"/>
      <c r="B53" s="34"/>
      <c r="C53" s="91"/>
      <c r="D53" s="91"/>
      <c r="E53" s="91"/>
      <c r="F53" s="24"/>
    </row>
    <row r="54" spans="1:6" s="88" customFormat="1" ht="19.899999999999999" customHeight="1" x14ac:dyDescent="0.25">
      <c r="A54" s="91"/>
      <c r="B54" s="34"/>
      <c r="C54" s="91"/>
      <c r="D54" s="91"/>
      <c r="E54" s="91"/>
      <c r="F54" s="24"/>
    </row>
    <row r="55" spans="1:6" s="88" customFormat="1" ht="19.899999999999999" customHeight="1" x14ac:dyDescent="0.25">
      <c r="A55" s="91"/>
      <c r="B55" s="34"/>
      <c r="C55" s="91"/>
      <c r="D55" s="91"/>
      <c r="E55" s="91"/>
      <c r="F55" s="24"/>
    </row>
    <row r="56" spans="1:6" s="88" customFormat="1" ht="19.899999999999999" customHeight="1" x14ac:dyDescent="0.25">
      <c r="A56" s="91"/>
      <c r="B56" s="34"/>
      <c r="C56" s="91"/>
      <c r="D56" s="91"/>
      <c r="E56" s="91"/>
      <c r="F56" s="24"/>
    </row>
    <row r="57" spans="1:6" ht="19.899999999999999" customHeight="1" x14ac:dyDescent="0.25">
      <c r="A57" s="91"/>
      <c r="B57" s="34"/>
      <c r="C57" s="91"/>
      <c r="D57" s="91"/>
      <c r="E57" s="91"/>
      <c r="F57" s="24"/>
    </row>
    <row r="58" spans="1:6" ht="19.899999999999999" customHeight="1" x14ac:dyDescent="0.25">
      <c r="A58" s="91"/>
      <c r="B58" s="34"/>
      <c r="C58" s="91"/>
      <c r="D58" s="91"/>
      <c r="E58" s="91"/>
      <c r="F58" s="24"/>
    </row>
    <row r="59" spans="1:6" ht="19.899999999999999" customHeight="1" x14ac:dyDescent="0.25">
      <c r="A59" s="91"/>
      <c r="B59" s="34"/>
      <c r="C59" s="91"/>
      <c r="D59" s="91"/>
      <c r="E59" s="91"/>
      <c r="F59" s="24"/>
    </row>
    <row r="60" spans="1:6" ht="19.899999999999999" customHeight="1" x14ac:dyDescent="0.25">
      <c r="A60" s="91"/>
      <c r="B60" s="34"/>
      <c r="C60" s="91"/>
      <c r="D60" s="91"/>
      <c r="E60" s="91"/>
      <c r="F60" s="24"/>
    </row>
    <row r="62" spans="1:6" ht="18" x14ac:dyDescent="0.25">
      <c r="A62" s="24"/>
      <c r="B62" s="32"/>
      <c r="C62" s="188"/>
      <c r="D62" s="188"/>
      <c r="E62" s="188"/>
      <c r="F62" s="101"/>
    </row>
    <row r="63" spans="1:6" s="88" customFormat="1" ht="19.899999999999999" customHeight="1" x14ac:dyDescent="0.25">
      <c r="A63" s="78"/>
      <c r="B63" s="78"/>
      <c r="C63" s="102"/>
      <c r="D63" s="102"/>
      <c r="E63" s="102"/>
      <c r="F63" s="103"/>
    </row>
    <row r="64" spans="1:6" s="88" customFormat="1" ht="19.899999999999999" customHeight="1" x14ac:dyDescent="0.25">
      <c r="A64" s="36"/>
      <c r="B64" s="36"/>
      <c r="C64" s="36"/>
      <c r="D64" s="36"/>
      <c r="E64" s="36"/>
      <c r="F64" s="37"/>
    </row>
    <row r="65" spans="1:6" s="88" customFormat="1" ht="19.899999999999999" customHeight="1" x14ac:dyDescent="0.25">
      <c r="A65" s="91"/>
      <c r="B65" s="34"/>
      <c r="C65" s="91"/>
      <c r="D65" s="91"/>
      <c r="E65" s="91"/>
      <c r="F65" s="24"/>
    </row>
    <row r="66" spans="1:6" s="88" customFormat="1" ht="19.899999999999999" customHeight="1" x14ac:dyDescent="0.25">
      <c r="A66" s="91"/>
      <c r="B66" s="34"/>
      <c r="C66" s="91"/>
      <c r="D66" s="91"/>
      <c r="E66" s="91"/>
      <c r="F66" s="24"/>
    </row>
    <row r="67" spans="1:6" s="88" customFormat="1" ht="19.899999999999999" customHeight="1" x14ac:dyDescent="0.25">
      <c r="A67" s="91"/>
      <c r="B67" s="34"/>
      <c r="C67" s="91"/>
      <c r="D67" s="91"/>
      <c r="E67" s="91"/>
      <c r="F67" s="24"/>
    </row>
    <row r="68" spans="1:6" s="88" customFormat="1" ht="19.899999999999999" customHeight="1" x14ac:dyDescent="0.25">
      <c r="A68" s="91"/>
      <c r="B68" s="34"/>
      <c r="C68" s="91"/>
      <c r="D68" s="91"/>
      <c r="E68" s="91"/>
      <c r="F68" s="24"/>
    </row>
    <row r="69" spans="1:6" s="88" customFormat="1" ht="19.899999999999999" customHeight="1" x14ac:dyDescent="0.25">
      <c r="A69" s="91"/>
      <c r="B69" s="34"/>
      <c r="C69" s="91"/>
      <c r="D69" s="91"/>
      <c r="E69" s="91"/>
      <c r="F69" s="24"/>
    </row>
    <row r="70" spans="1:6" s="88" customFormat="1" ht="19.899999999999999" customHeight="1" x14ac:dyDescent="0.25">
      <c r="A70" s="91"/>
      <c r="B70" s="34"/>
      <c r="C70" s="91"/>
      <c r="D70" s="91"/>
      <c r="E70" s="91"/>
      <c r="F70" s="24"/>
    </row>
    <row r="71" spans="1:6" ht="19.899999999999999" customHeight="1" x14ac:dyDescent="0.25">
      <c r="A71" s="91"/>
      <c r="B71" s="34"/>
      <c r="C71" s="91"/>
      <c r="D71" s="91"/>
      <c r="E71" s="91"/>
      <c r="F71" s="24"/>
    </row>
    <row r="72" spans="1:6" ht="19.899999999999999" customHeight="1" x14ac:dyDescent="0.25">
      <c r="A72" s="91"/>
      <c r="B72" s="34"/>
      <c r="C72" s="91"/>
      <c r="D72" s="91"/>
      <c r="E72" s="91"/>
      <c r="F72" s="24"/>
    </row>
    <row r="73" spans="1:6" ht="19.899999999999999" customHeight="1" x14ac:dyDescent="0.25">
      <c r="A73" s="91"/>
      <c r="B73" s="34"/>
      <c r="C73" s="91"/>
      <c r="D73" s="91"/>
      <c r="E73" s="91"/>
      <c r="F73" s="24"/>
    </row>
    <row r="74" spans="1:6" ht="19.899999999999999" customHeight="1" x14ac:dyDescent="0.25">
      <c r="A74" s="91"/>
      <c r="B74" s="34"/>
      <c r="C74" s="91"/>
      <c r="D74" s="91"/>
      <c r="E74" s="91"/>
      <c r="F74" s="24"/>
    </row>
  </sheetData>
  <mergeCells count="8">
    <mergeCell ref="A21:F21"/>
    <mergeCell ref="I6:K6"/>
    <mergeCell ref="C3:K3"/>
    <mergeCell ref="M6:O6"/>
    <mergeCell ref="C62:E62"/>
    <mergeCell ref="C48:E48"/>
    <mergeCell ref="C35:E35"/>
    <mergeCell ref="C6:E6"/>
  </mergeCells>
  <pageMargins left="0.31496062992125984" right="0.19685039370078741" top="0.78740157480314965" bottom="0.78740157480314965" header="0.31496062992125984" footer="0.31496062992125984"/>
  <pageSetup paperSize="9" orientation="landscape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7"/>
  <sheetViews>
    <sheetView workbookViewId="0">
      <selection activeCell="I7" sqref="I7:J7"/>
    </sheetView>
  </sheetViews>
  <sheetFormatPr baseColWidth="10" defaultColWidth="11.42578125" defaultRowHeight="15" x14ac:dyDescent="0.25"/>
  <cols>
    <col min="1" max="1" width="3.7109375" customWidth="1"/>
    <col min="2" max="2" width="24.7109375" bestFit="1" customWidth="1"/>
    <col min="3" max="10" width="6.7109375" customWidth="1"/>
  </cols>
  <sheetData>
    <row r="1" spans="1:11" ht="15.75" x14ac:dyDescent="0.25">
      <c r="A1" s="24"/>
      <c r="B1" s="25"/>
      <c r="C1" s="26"/>
      <c r="F1" s="26"/>
      <c r="G1" s="26"/>
      <c r="H1" s="26"/>
    </row>
    <row r="2" spans="1:11" ht="15.75" x14ac:dyDescent="0.25">
      <c r="A2" s="24"/>
      <c r="B2" s="25"/>
      <c r="C2" s="28"/>
      <c r="D2" s="29" t="s">
        <v>17</v>
      </c>
      <c r="F2" s="26"/>
      <c r="G2" s="26"/>
      <c r="H2" s="26"/>
    </row>
    <row r="3" spans="1:11" ht="34.5" x14ac:dyDescent="0.45">
      <c r="A3" s="24"/>
      <c r="C3" s="140" t="s">
        <v>78</v>
      </c>
      <c r="D3" s="140"/>
      <c r="E3" s="140"/>
      <c r="F3" s="140"/>
      <c r="G3" s="140"/>
      <c r="H3" s="140"/>
      <c r="I3" s="140"/>
      <c r="J3" s="140"/>
      <c r="K3" s="86"/>
    </row>
    <row r="4" spans="1:11" ht="15.75" x14ac:dyDescent="0.25">
      <c r="A4" s="24"/>
      <c r="C4" s="26"/>
      <c r="D4" s="29"/>
      <c r="F4" s="27"/>
      <c r="G4" s="27"/>
      <c r="H4" s="27"/>
    </row>
    <row r="5" spans="1:11" ht="15.75" x14ac:dyDescent="0.25">
      <c r="A5" s="24"/>
      <c r="B5" s="32" t="s">
        <v>18</v>
      </c>
      <c r="C5" s="32"/>
      <c r="D5" s="29"/>
      <c r="F5" s="27"/>
      <c r="G5" s="27"/>
      <c r="H5" s="27"/>
    </row>
    <row r="6" spans="1:11" ht="15.75" x14ac:dyDescent="0.25">
      <c r="A6" s="24"/>
      <c r="B6" s="32"/>
      <c r="C6" s="32"/>
      <c r="D6" s="29"/>
      <c r="F6" s="27"/>
      <c r="G6" s="27"/>
      <c r="H6" s="27"/>
    </row>
    <row r="7" spans="1:11" ht="18.75" thickBot="1" x14ac:dyDescent="0.3">
      <c r="A7" s="24"/>
      <c r="B7" s="32"/>
      <c r="C7" s="189" t="s">
        <v>79</v>
      </c>
      <c r="D7" s="189"/>
      <c r="E7" s="189"/>
      <c r="F7" s="189"/>
      <c r="G7" s="189"/>
      <c r="H7" s="27"/>
      <c r="I7" s="141">
        <v>45164</v>
      </c>
      <c r="J7" s="141"/>
    </row>
    <row r="8" spans="1:11" s="88" customFormat="1" ht="19.899999999999999" customHeight="1" x14ac:dyDescent="0.25">
      <c r="A8" s="78"/>
      <c r="B8" s="78"/>
      <c r="C8" s="176" t="s">
        <v>19</v>
      </c>
      <c r="D8" s="176"/>
      <c r="E8" s="176" t="s">
        <v>20</v>
      </c>
      <c r="F8" s="176"/>
      <c r="G8" s="176" t="s">
        <v>21</v>
      </c>
      <c r="H8" s="176"/>
      <c r="I8" s="177" t="s">
        <v>9</v>
      </c>
      <c r="J8" s="178"/>
    </row>
    <row r="9" spans="1:11" s="88" customFormat="1" ht="19.899999999999999" customHeight="1" x14ac:dyDescent="0.25">
      <c r="A9" s="18" t="s">
        <v>4</v>
      </c>
      <c r="B9" s="60" t="s">
        <v>5</v>
      </c>
      <c r="C9" s="18" t="s">
        <v>6</v>
      </c>
      <c r="D9" s="18" t="s">
        <v>7</v>
      </c>
      <c r="E9" s="18" t="s">
        <v>6</v>
      </c>
      <c r="F9" s="18" t="s">
        <v>7</v>
      </c>
      <c r="G9" s="18" t="s">
        <v>6</v>
      </c>
      <c r="H9" s="18" t="s">
        <v>7</v>
      </c>
      <c r="I9" s="82" t="s">
        <v>6</v>
      </c>
      <c r="J9" s="83" t="s">
        <v>7</v>
      </c>
    </row>
    <row r="10" spans="1:11" ht="15.75" x14ac:dyDescent="0.25">
      <c r="A10" s="97">
        <v>1</v>
      </c>
      <c r="B10" s="107"/>
      <c r="C10" s="10"/>
      <c r="D10" s="10"/>
      <c r="E10" s="10"/>
      <c r="F10" s="10"/>
      <c r="G10" s="10"/>
      <c r="H10" s="10"/>
      <c r="I10" s="110">
        <f t="shared" ref="I10:I13" si="0">G10+E10+C10</f>
        <v>0</v>
      </c>
      <c r="J10" s="76">
        <f t="shared" ref="J10:J14" si="1">H10+F10+D10</f>
        <v>0</v>
      </c>
    </row>
    <row r="11" spans="1:11" ht="15.75" x14ac:dyDescent="0.25">
      <c r="A11" s="97">
        <f t="shared" ref="A11:A14" si="2">1+A10</f>
        <v>2</v>
      </c>
      <c r="B11" s="107"/>
      <c r="C11" s="10"/>
      <c r="D11" s="10"/>
      <c r="E11" s="10"/>
      <c r="F11" s="10"/>
      <c r="G11" s="10"/>
      <c r="H11" s="10"/>
      <c r="I11" s="110">
        <f t="shared" si="0"/>
        <v>0</v>
      </c>
      <c r="J11" s="76">
        <f t="shared" si="1"/>
        <v>0</v>
      </c>
    </row>
    <row r="12" spans="1:11" ht="15.75" x14ac:dyDescent="0.25">
      <c r="A12" s="97">
        <f t="shared" si="2"/>
        <v>3</v>
      </c>
      <c r="B12" s="107"/>
      <c r="C12" s="10"/>
      <c r="D12" s="10"/>
      <c r="E12" s="10"/>
      <c r="F12" s="10"/>
      <c r="G12" s="10"/>
      <c r="H12" s="10"/>
      <c r="I12" s="110">
        <f>G12+E12+C12</f>
        <v>0</v>
      </c>
      <c r="J12" s="76">
        <f t="shared" si="1"/>
        <v>0</v>
      </c>
    </row>
    <row r="13" spans="1:11" ht="15.75" x14ac:dyDescent="0.25">
      <c r="A13" s="97">
        <f t="shared" si="2"/>
        <v>4</v>
      </c>
      <c r="B13" s="107"/>
      <c r="C13" s="10"/>
      <c r="D13" s="10"/>
      <c r="E13" s="10"/>
      <c r="F13" s="10"/>
      <c r="G13" s="10"/>
      <c r="H13" s="10"/>
      <c r="I13" s="110">
        <f t="shared" si="0"/>
        <v>0</v>
      </c>
      <c r="J13" s="76">
        <f t="shared" si="1"/>
        <v>0</v>
      </c>
    </row>
    <row r="14" spans="1:11" ht="15.75" x14ac:dyDescent="0.25">
      <c r="A14" s="97">
        <f t="shared" si="2"/>
        <v>5</v>
      </c>
      <c r="B14" s="107"/>
      <c r="C14" s="10"/>
      <c r="D14" s="10"/>
      <c r="E14" s="10"/>
      <c r="F14" s="10"/>
      <c r="G14" s="10"/>
      <c r="H14" s="10"/>
      <c r="I14" s="110">
        <f>G14+E14+C14</f>
        <v>0</v>
      </c>
      <c r="J14" s="76">
        <f t="shared" si="1"/>
        <v>0</v>
      </c>
    </row>
    <row r="15" spans="1:11" ht="15.75" x14ac:dyDescent="0.25">
      <c r="A15" s="91"/>
      <c r="B15" s="106"/>
      <c r="C15" s="130"/>
      <c r="D15" s="130"/>
      <c r="E15" s="130"/>
      <c r="F15" s="130"/>
      <c r="G15" s="130"/>
      <c r="H15" s="130"/>
      <c r="I15" s="24"/>
      <c r="J15" s="24"/>
    </row>
    <row r="18" spans="1:10" ht="18.75" thickBot="1" x14ac:dyDescent="0.3">
      <c r="A18" s="24"/>
      <c r="B18" s="32"/>
      <c r="C18" s="189" t="s">
        <v>80</v>
      </c>
      <c r="D18" s="189"/>
      <c r="E18" s="189"/>
      <c r="F18" s="189"/>
      <c r="G18" s="189"/>
      <c r="H18" s="27"/>
      <c r="I18" s="162"/>
      <c r="J18" s="162"/>
    </row>
    <row r="19" spans="1:10" s="88" customFormat="1" ht="19.899999999999999" customHeight="1" x14ac:dyDescent="0.25">
      <c r="A19" s="78"/>
      <c r="B19" s="78"/>
      <c r="C19" s="176" t="s">
        <v>19</v>
      </c>
      <c r="D19" s="176"/>
      <c r="E19" s="176" t="s">
        <v>20</v>
      </c>
      <c r="F19" s="176"/>
      <c r="G19" s="176" t="s">
        <v>21</v>
      </c>
      <c r="H19" s="176"/>
      <c r="I19" s="177" t="s">
        <v>9</v>
      </c>
      <c r="J19" s="178"/>
    </row>
    <row r="20" spans="1:10" s="88" customFormat="1" ht="19.899999999999999" customHeight="1" x14ac:dyDescent="0.25">
      <c r="A20" s="18" t="s">
        <v>4</v>
      </c>
      <c r="B20" s="60" t="s">
        <v>5</v>
      </c>
      <c r="C20" s="18" t="s">
        <v>6</v>
      </c>
      <c r="D20" s="18" t="s">
        <v>7</v>
      </c>
      <c r="E20" s="18" t="s">
        <v>6</v>
      </c>
      <c r="F20" s="18" t="s">
        <v>7</v>
      </c>
      <c r="G20" s="18" t="s">
        <v>6</v>
      </c>
      <c r="H20" s="18" t="s">
        <v>7</v>
      </c>
      <c r="I20" s="82" t="s">
        <v>6</v>
      </c>
      <c r="J20" s="83" t="s">
        <v>7</v>
      </c>
    </row>
    <row r="21" spans="1:10" s="88" customFormat="1" ht="19.899999999999999" customHeight="1" x14ac:dyDescent="0.25">
      <c r="A21" s="97">
        <v>1</v>
      </c>
      <c r="B21" s="107"/>
      <c r="C21" s="10"/>
      <c r="D21" s="10"/>
      <c r="E21" s="10"/>
      <c r="F21" s="10"/>
      <c r="G21" s="10"/>
      <c r="H21" s="10"/>
      <c r="I21" s="110">
        <f>G21+E21+C21</f>
        <v>0</v>
      </c>
      <c r="J21" s="76">
        <f>H21+F21+D21</f>
        <v>0</v>
      </c>
    </row>
    <row r="22" spans="1:10" s="88" customFormat="1" ht="19.899999999999999" customHeight="1" x14ac:dyDescent="0.25">
      <c r="A22" s="97">
        <f t="shared" ref="A22:A25" si="3">1+A21</f>
        <v>2</v>
      </c>
      <c r="B22" s="107"/>
      <c r="C22" s="10"/>
      <c r="D22" s="10"/>
      <c r="E22" s="10"/>
      <c r="F22" s="10"/>
      <c r="G22" s="10"/>
      <c r="H22" s="10"/>
      <c r="I22" s="110">
        <f t="shared" ref="I22:I24" si="4">G22+E22+C22</f>
        <v>0</v>
      </c>
      <c r="J22" s="76">
        <f t="shared" ref="J22:J25" si="5">H22+F22+D22</f>
        <v>0</v>
      </c>
    </row>
    <row r="23" spans="1:10" s="88" customFormat="1" ht="19.899999999999999" customHeight="1" x14ac:dyDescent="0.25">
      <c r="A23" s="97">
        <f t="shared" si="3"/>
        <v>3</v>
      </c>
      <c r="B23" s="107"/>
      <c r="C23" s="10"/>
      <c r="D23" s="10"/>
      <c r="E23" s="10"/>
      <c r="F23" s="10"/>
      <c r="G23" s="10"/>
      <c r="H23" s="10"/>
      <c r="I23" s="110">
        <f t="shared" si="4"/>
        <v>0</v>
      </c>
      <c r="J23" s="76">
        <f t="shared" si="5"/>
        <v>0</v>
      </c>
    </row>
    <row r="24" spans="1:10" s="88" customFormat="1" ht="19.899999999999999" customHeight="1" x14ac:dyDescent="0.25">
      <c r="A24" s="97">
        <f t="shared" si="3"/>
        <v>4</v>
      </c>
      <c r="B24" s="107"/>
      <c r="C24" s="10"/>
      <c r="D24" s="10"/>
      <c r="E24" s="10"/>
      <c r="F24" s="10"/>
      <c r="G24" s="10"/>
      <c r="H24" s="10"/>
      <c r="I24" s="110">
        <f t="shared" si="4"/>
        <v>0</v>
      </c>
      <c r="J24" s="76">
        <f t="shared" si="5"/>
        <v>0</v>
      </c>
    </row>
    <row r="25" spans="1:10" s="88" customFormat="1" ht="19.899999999999999" customHeight="1" x14ac:dyDescent="0.25">
      <c r="A25" s="97">
        <f t="shared" si="3"/>
        <v>5</v>
      </c>
      <c r="B25" s="107"/>
      <c r="C25" s="10"/>
      <c r="D25" s="10"/>
      <c r="E25" s="10"/>
      <c r="F25" s="10"/>
      <c r="G25" s="10"/>
      <c r="H25" s="10"/>
      <c r="I25" s="110">
        <f>G25+E25+C25</f>
        <v>0</v>
      </c>
      <c r="J25" s="76">
        <f t="shared" si="5"/>
        <v>0</v>
      </c>
    </row>
    <row r="26" spans="1:10" s="88" customFormat="1" ht="19.899999999999999" customHeight="1" x14ac:dyDescent="0.25">
      <c r="A26" s="91"/>
      <c r="B26" s="106"/>
      <c r="C26" s="106"/>
      <c r="D26" s="106"/>
      <c r="E26" s="106"/>
      <c r="F26" s="106"/>
      <c r="G26" s="106"/>
      <c r="H26" s="106"/>
      <c r="I26" s="24"/>
      <c r="J26" s="24"/>
    </row>
    <row r="27" spans="1:10" ht="15.75" x14ac:dyDescent="0.25">
      <c r="A27" s="34" t="s">
        <v>56</v>
      </c>
    </row>
  </sheetData>
  <mergeCells count="13">
    <mergeCell ref="C18:G18"/>
    <mergeCell ref="C7:G7"/>
    <mergeCell ref="C3:J3"/>
    <mergeCell ref="I18:J18"/>
    <mergeCell ref="C19:D19"/>
    <mergeCell ref="E19:F19"/>
    <mergeCell ref="G19:H19"/>
    <mergeCell ref="I19:J19"/>
    <mergeCell ref="I7:J7"/>
    <mergeCell ref="C8:D8"/>
    <mergeCell ref="E8:F8"/>
    <mergeCell ref="G8:H8"/>
    <mergeCell ref="I8:J8"/>
  </mergeCells>
  <pageMargins left="0.73" right="0.19685039370078741" top="0.78740157480314965" bottom="0.78740157480314965" header="0.31496062992125984" footer="0.31496062992125984"/>
  <pageSetup paperSize="9" orientation="portrait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42"/>
  <sheetViews>
    <sheetView workbookViewId="0">
      <selection activeCell="M23" sqref="M23"/>
    </sheetView>
  </sheetViews>
  <sheetFormatPr baseColWidth="10" defaultColWidth="11.42578125" defaultRowHeight="15" x14ac:dyDescent="0.25"/>
  <cols>
    <col min="1" max="1" width="3.7109375" customWidth="1"/>
    <col min="2" max="2" width="24.7109375" bestFit="1" customWidth="1"/>
    <col min="3" max="12" width="6.7109375" customWidth="1"/>
  </cols>
  <sheetData>
    <row r="1" spans="1:12" ht="15.75" x14ac:dyDescent="0.25">
      <c r="A1" s="24"/>
      <c r="B1" s="25"/>
      <c r="C1" s="26"/>
      <c r="F1" s="26"/>
      <c r="G1" s="26"/>
      <c r="H1" s="26"/>
      <c r="I1" s="26"/>
    </row>
    <row r="2" spans="1:12" ht="15.75" x14ac:dyDescent="0.25">
      <c r="A2" s="24"/>
      <c r="B2" s="25"/>
      <c r="C2" s="28"/>
      <c r="D2" s="29" t="s">
        <v>17</v>
      </c>
      <c r="F2" s="26"/>
      <c r="G2" s="26"/>
      <c r="H2" s="26"/>
      <c r="I2" s="28"/>
      <c r="J2" s="29" t="s">
        <v>17</v>
      </c>
    </row>
    <row r="3" spans="1:12" ht="34.5" x14ac:dyDescent="0.45">
      <c r="A3" s="24"/>
      <c r="C3" s="140" t="s">
        <v>75</v>
      </c>
      <c r="D3" s="140"/>
      <c r="E3" s="140"/>
      <c r="F3" s="140"/>
      <c r="G3" s="140"/>
      <c r="H3" s="140"/>
      <c r="I3" s="140"/>
      <c r="J3" s="140"/>
      <c r="K3" s="140"/>
      <c r="L3" s="140"/>
    </row>
    <row r="4" spans="1:12" ht="15.75" x14ac:dyDescent="0.25">
      <c r="A4" s="24"/>
      <c r="C4" s="26"/>
      <c r="D4" s="29"/>
      <c r="F4" s="27"/>
      <c r="G4" s="27"/>
      <c r="H4" s="27"/>
      <c r="I4" s="26"/>
      <c r="J4" s="29"/>
    </row>
    <row r="5" spans="1:12" ht="15.75" x14ac:dyDescent="0.25">
      <c r="A5" s="24"/>
      <c r="B5" s="32" t="s">
        <v>18</v>
      </c>
      <c r="C5" s="32"/>
      <c r="D5" s="29"/>
      <c r="F5" s="27"/>
      <c r="G5" s="27"/>
      <c r="H5" s="27"/>
      <c r="I5" s="32"/>
      <c r="J5" s="29"/>
    </row>
    <row r="6" spans="1:12" ht="15.75" x14ac:dyDescent="0.25">
      <c r="A6" s="24"/>
      <c r="B6" s="32"/>
      <c r="C6" s="32"/>
      <c r="D6" s="29"/>
      <c r="F6" s="27"/>
      <c r="G6" s="27"/>
      <c r="H6" s="27"/>
      <c r="I6" s="32"/>
      <c r="J6" s="29"/>
    </row>
    <row r="7" spans="1:12" ht="18.75" thickBot="1" x14ac:dyDescent="0.3">
      <c r="A7" s="24"/>
      <c r="B7" s="32"/>
      <c r="C7" s="187" t="s">
        <v>87</v>
      </c>
      <c r="D7" s="187"/>
      <c r="E7" s="187"/>
      <c r="F7" s="187"/>
      <c r="G7" s="187"/>
      <c r="H7" s="187"/>
      <c r="I7" s="187"/>
      <c r="J7" s="187"/>
      <c r="K7" s="141">
        <v>45162</v>
      </c>
      <c r="L7" s="141"/>
    </row>
    <row r="8" spans="1:12" s="88" customFormat="1" ht="19.899999999999999" customHeight="1" x14ac:dyDescent="0.25">
      <c r="A8" s="78"/>
      <c r="B8" s="78"/>
      <c r="C8" s="152" t="s">
        <v>81</v>
      </c>
      <c r="D8" s="153"/>
      <c r="E8" s="152" t="s">
        <v>82</v>
      </c>
      <c r="F8" s="153"/>
      <c r="G8" s="152" t="s">
        <v>83</v>
      </c>
      <c r="H8" s="153"/>
      <c r="I8" s="152" t="s">
        <v>84</v>
      </c>
      <c r="J8" s="153"/>
      <c r="K8" s="177" t="s">
        <v>9</v>
      </c>
      <c r="L8" s="178"/>
    </row>
    <row r="9" spans="1:12" s="88" customFormat="1" ht="19.899999999999999" customHeight="1" x14ac:dyDescent="0.25">
      <c r="A9" s="18" t="s">
        <v>4</v>
      </c>
      <c r="B9" s="60" t="s">
        <v>5</v>
      </c>
      <c r="C9" s="60" t="s">
        <v>85</v>
      </c>
      <c r="D9" s="60" t="s">
        <v>6</v>
      </c>
      <c r="E9" s="60" t="s">
        <v>85</v>
      </c>
      <c r="F9" s="60" t="s">
        <v>6</v>
      </c>
      <c r="G9" s="60" t="s">
        <v>85</v>
      </c>
      <c r="H9" s="60" t="s">
        <v>6</v>
      </c>
      <c r="I9" s="60" t="s">
        <v>86</v>
      </c>
      <c r="J9" s="60" t="s">
        <v>6</v>
      </c>
      <c r="K9" s="115" t="s">
        <v>85</v>
      </c>
      <c r="L9" s="19" t="s">
        <v>6</v>
      </c>
    </row>
    <row r="10" spans="1:12" s="88" customFormat="1" ht="19.899999999999999" customHeight="1" x14ac:dyDescent="0.25">
      <c r="A10" s="20">
        <v>1</v>
      </c>
      <c r="B10" s="107"/>
      <c r="C10" s="20"/>
      <c r="D10" s="20"/>
      <c r="E10" s="20"/>
      <c r="F10" s="20"/>
      <c r="G10" s="20"/>
      <c r="H10" s="20"/>
      <c r="I10" s="20"/>
      <c r="J10" s="20"/>
      <c r="K10" s="20">
        <f t="shared" ref="K10:L15" si="0">+C10+E10+G10+I10</f>
        <v>0</v>
      </c>
      <c r="L10" s="20">
        <f t="shared" si="0"/>
        <v>0</v>
      </c>
    </row>
    <row r="11" spans="1:12" s="88" customFormat="1" ht="19.899999999999999" customHeight="1" x14ac:dyDescent="0.25">
      <c r="A11" s="20">
        <f t="shared" ref="A11:A15" si="1">1+A10</f>
        <v>2</v>
      </c>
      <c r="B11" s="107"/>
      <c r="C11" s="20"/>
      <c r="D11" s="20"/>
      <c r="E11" s="20"/>
      <c r="F11" s="20"/>
      <c r="G11" s="20"/>
      <c r="H11" s="20"/>
      <c r="I11" s="20"/>
      <c r="J11" s="20"/>
      <c r="K11" s="20">
        <f t="shared" si="0"/>
        <v>0</v>
      </c>
      <c r="L11" s="20">
        <f t="shared" si="0"/>
        <v>0</v>
      </c>
    </row>
    <row r="12" spans="1:12" s="88" customFormat="1" ht="19.899999999999999" customHeight="1" x14ac:dyDescent="0.25">
      <c r="A12" s="20">
        <f t="shared" si="1"/>
        <v>3</v>
      </c>
      <c r="B12" s="107"/>
      <c r="C12" s="20"/>
      <c r="D12" s="20"/>
      <c r="E12" s="20"/>
      <c r="F12" s="20"/>
      <c r="G12" s="20"/>
      <c r="H12" s="20"/>
      <c r="I12" s="20"/>
      <c r="J12" s="20"/>
      <c r="K12" s="20">
        <f t="shared" si="0"/>
        <v>0</v>
      </c>
      <c r="L12" s="20">
        <f t="shared" si="0"/>
        <v>0</v>
      </c>
    </row>
    <row r="13" spans="1:12" s="88" customFormat="1" ht="19.899999999999999" customHeight="1" x14ac:dyDescent="0.25">
      <c r="A13" s="20">
        <f t="shared" si="1"/>
        <v>4</v>
      </c>
      <c r="B13" s="107"/>
      <c r="C13" s="20"/>
      <c r="D13" s="20"/>
      <c r="E13" s="20"/>
      <c r="F13" s="20"/>
      <c r="G13" s="20"/>
      <c r="H13" s="20"/>
      <c r="I13" s="20"/>
      <c r="J13" s="20"/>
      <c r="K13" s="20">
        <f t="shared" si="0"/>
        <v>0</v>
      </c>
      <c r="L13" s="20">
        <f t="shared" si="0"/>
        <v>0</v>
      </c>
    </row>
    <row r="14" spans="1:12" s="88" customFormat="1" ht="19.899999999999999" customHeight="1" x14ac:dyDescent="0.25">
      <c r="A14" s="20">
        <f t="shared" si="1"/>
        <v>5</v>
      </c>
      <c r="B14" s="107"/>
      <c r="C14" s="20"/>
      <c r="D14" s="20"/>
      <c r="E14" s="20"/>
      <c r="F14" s="20"/>
      <c r="G14" s="20"/>
      <c r="H14" s="20"/>
      <c r="I14" s="20"/>
      <c r="J14" s="20"/>
      <c r="K14" s="20">
        <f t="shared" si="0"/>
        <v>0</v>
      </c>
      <c r="L14" s="20">
        <f t="shared" si="0"/>
        <v>0</v>
      </c>
    </row>
    <row r="15" spans="1:12" s="88" customFormat="1" ht="19.899999999999999" customHeight="1" x14ac:dyDescent="0.25">
      <c r="A15" s="20">
        <f t="shared" si="1"/>
        <v>6</v>
      </c>
      <c r="B15" s="107"/>
      <c r="C15" s="20"/>
      <c r="D15" s="20"/>
      <c r="E15" s="20"/>
      <c r="F15" s="20"/>
      <c r="G15" s="20"/>
      <c r="H15" s="20"/>
      <c r="I15" s="20"/>
      <c r="J15" s="20"/>
      <c r="K15" s="20">
        <f t="shared" si="0"/>
        <v>0</v>
      </c>
      <c r="L15" s="20">
        <f t="shared" si="0"/>
        <v>0</v>
      </c>
    </row>
    <row r="16" spans="1:12" ht="19.899999999999999" customHeight="1" x14ac:dyDescent="0.25"/>
    <row r="17" spans="1:12" ht="18.75" thickBot="1" x14ac:dyDescent="0.3">
      <c r="A17" s="24"/>
      <c r="B17" s="32"/>
      <c r="C17" s="187" t="s">
        <v>88</v>
      </c>
      <c r="D17" s="187"/>
      <c r="E17" s="187"/>
      <c r="F17" s="187"/>
      <c r="G17" s="187"/>
      <c r="H17" s="187"/>
      <c r="I17" s="187"/>
      <c r="J17" s="187"/>
      <c r="K17" s="141">
        <v>45162</v>
      </c>
      <c r="L17" s="141"/>
    </row>
    <row r="18" spans="1:12" s="88" customFormat="1" ht="19.899999999999999" customHeight="1" x14ac:dyDescent="0.25">
      <c r="A18" s="78"/>
      <c r="B18" s="78"/>
      <c r="C18" s="152" t="s">
        <v>81</v>
      </c>
      <c r="D18" s="153"/>
      <c r="E18" s="152" t="s">
        <v>82</v>
      </c>
      <c r="F18" s="153"/>
      <c r="G18" s="152" t="s">
        <v>83</v>
      </c>
      <c r="H18" s="153"/>
      <c r="I18" s="152" t="s">
        <v>84</v>
      </c>
      <c r="J18" s="153"/>
      <c r="K18" s="177" t="s">
        <v>9</v>
      </c>
      <c r="L18" s="178"/>
    </row>
    <row r="19" spans="1:12" s="88" customFormat="1" ht="19.899999999999999" customHeight="1" x14ac:dyDescent="0.25">
      <c r="A19" s="18" t="s">
        <v>4</v>
      </c>
      <c r="B19" s="60" t="s">
        <v>5</v>
      </c>
      <c r="C19" s="60" t="s">
        <v>85</v>
      </c>
      <c r="D19" s="60" t="s">
        <v>6</v>
      </c>
      <c r="E19" s="60" t="s">
        <v>85</v>
      </c>
      <c r="F19" s="60" t="s">
        <v>6</v>
      </c>
      <c r="G19" s="60" t="s">
        <v>85</v>
      </c>
      <c r="H19" s="60" t="s">
        <v>6</v>
      </c>
      <c r="I19" s="60" t="s">
        <v>86</v>
      </c>
      <c r="J19" s="60" t="s">
        <v>6</v>
      </c>
      <c r="K19" s="115" t="s">
        <v>85</v>
      </c>
      <c r="L19" s="19" t="s">
        <v>6</v>
      </c>
    </row>
    <row r="20" spans="1:12" s="88" customFormat="1" ht="19.899999999999999" customHeight="1" x14ac:dyDescent="0.25">
      <c r="A20" s="20">
        <v>1</v>
      </c>
      <c r="B20" s="107"/>
      <c r="C20" s="20"/>
      <c r="D20" s="20"/>
      <c r="E20" s="20"/>
      <c r="F20" s="20"/>
      <c r="G20" s="20"/>
      <c r="H20" s="20"/>
      <c r="I20" s="20"/>
      <c r="J20" s="20"/>
      <c r="K20" s="20">
        <f t="shared" ref="K20:L25" si="2">+C20+E20+G20+I20</f>
        <v>0</v>
      </c>
      <c r="L20" s="20">
        <f t="shared" si="2"/>
        <v>0</v>
      </c>
    </row>
    <row r="21" spans="1:12" s="88" customFormat="1" ht="19.899999999999999" customHeight="1" x14ac:dyDescent="0.25">
      <c r="A21" s="20">
        <f t="shared" ref="A21:A25" si="3">1+A20</f>
        <v>2</v>
      </c>
      <c r="B21" s="107"/>
      <c r="C21" s="20"/>
      <c r="D21" s="20"/>
      <c r="E21" s="20"/>
      <c r="F21" s="20"/>
      <c r="G21" s="20"/>
      <c r="H21" s="20"/>
      <c r="I21" s="20"/>
      <c r="J21" s="20"/>
      <c r="K21" s="20">
        <f t="shared" si="2"/>
        <v>0</v>
      </c>
      <c r="L21" s="20">
        <f t="shared" si="2"/>
        <v>0</v>
      </c>
    </row>
    <row r="22" spans="1:12" s="88" customFormat="1" ht="19.899999999999999" customHeight="1" x14ac:dyDescent="0.25">
      <c r="A22" s="20">
        <f t="shared" si="3"/>
        <v>3</v>
      </c>
      <c r="B22" s="107"/>
      <c r="C22" s="20"/>
      <c r="D22" s="20"/>
      <c r="E22" s="20"/>
      <c r="F22" s="20"/>
      <c r="G22" s="20"/>
      <c r="H22" s="20"/>
      <c r="I22" s="20"/>
      <c r="J22" s="20"/>
      <c r="K22" s="20">
        <f t="shared" si="2"/>
        <v>0</v>
      </c>
      <c r="L22" s="20">
        <f t="shared" si="2"/>
        <v>0</v>
      </c>
    </row>
    <row r="23" spans="1:12" s="88" customFormat="1" ht="19.899999999999999" customHeight="1" x14ac:dyDescent="0.25">
      <c r="A23" s="20">
        <f t="shared" si="3"/>
        <v>4</v>
      </c>
      <c r="B23" s="107"/>
      <c r="C23" s="20"/>
      <c r="D23" s="20"/>
      <c r="E23" s="20"/>
      <c r="F23" s="20"/>
      <c r="G23" s="20"/>
      <c r="H23" s="20"/>
      <c r="I23" s="20"/>
      <c r="J23" s="20"/>
      <c r="K23" s="20">
        <f t="shared" si="2"/>
        <v>0</v>
      </c>
      <c r="L23" s="20">
        <f t="shared" si="2"/>
        <v>0</v>
      </c>
    </row>
    <row r="24" spans="1:12" s="88" customFormat="1" ht="19.899999999999999" customHeight="1" x14ac:dyDescent="0.25">
      <c r="A24" s="20">
        <f t="shared" si="3"/>
        <v>5</v>
      </c>
      <c r="B24" s="107"/>
      <c r="C24" s="20"/>
      <c r="D24" s="20"/>
      <c r="E24" s="20"/>
      <c r="F24" s="20"/>
      <c r="G24" s="20"/>
      <c r="H24" s="20"/>
      <c r="I24" s="20"/>
      <c r="J24" s="20"/>
      <c r="K24" s="20">
        <f t="shared" si="2"/>
        <v>0</v>
      </c>
      <c r="L24" s="20">
        <f t="shared" si="2"/>
        <v>0</v>
      </c>
    </row>
    <row r="25" spans="1:12" s="88" customFormat="1" ht="19.899999999999999" customHeight="1" x14ac:dyDescent="0.25">
      <c r="A25" s="20">
        <f t="shared" si="3"/>
        <v>6</v>
      </c>
      <c r="B25" s="107"/>
      <c r="C25" s="20"/>
      <c r="D25" s="20"/>
      <c r="E25" s="20"/>
      <c r="F25" s="20"/>
      <c r="G25" s="20"/>
      <c r="H25" s="20"/>
      <c r="I25" s="20"/>
      <c r="J25" s="20"/>
      <c r="K25" s="20">
        <f t="shared" si="2"/>
        <v>0</v>
      </c>
      <c r="L25" s="20">
        <f t="shared" si="2"/>
        <v>0</v>
      </c>
    </row>
    <row r="27" spans="1:12" ht="18" customHeight="1" thickBot="1" x14ac:dyDescent="0.3">
      <c r="A27" s="24"/>
      <c r="B27" s="32"/>
      <c r="C27" s="187" t="s">
        <v>89</v>
      </c>
      <c r="D27" s="187"/>
      <c r="E27" s="187"/>
      <c r="F27" s="187"/>
      <c r="G27" s="187"/>
      <c r="H27" s="187"/>
      <c r="I27" s="187"/>
      <c r="J27" s="187"/>
      <c r="K27" s="141">
        <v>45162</v>
      </c>
      <c r="L27" s="141"/>
    </row>
    <row r="28" spans="1:12" s="88" customFormat="1" ht="19.899999999999999" customHeight="1" x14ac:dyDescent="0.25">
      <c r="A28" s="78"/>
      <c r="B28" s="78"/>
      <c r="C28" s="152" t="s">
        <v>81</v>
      </c>
      <c r="D28" s="153"/>
      <c r="E28" s="152" t="s">
        <v>82</v>
      </c>
      <c r="F28" s="153"/>
      <c r="G28" s="152" t="s">
        <v>83</v>
      </c>
      <c r="H28" s="153"/>
      <c r="I28" s="152" t="s">
        <v>84</v>
      </c>
      <c r="J28" s="153"/>
      <c r="K28" s="177" t="s">
        <v>9</v>
      </c>
      <c r="L28" s="178"/>
    </row>
    <row r="29" spans="1:12" s="88" customFormat="1" ht="19.899999999999999" customHeight="1" x14ac:dyDescent="0.25">
      <c r="A29" s="18" t="s">
        <v>4</v>
      </c>
      <c r="B29" s="60" t="s">
        <v>5</v>
      </c>
      <c r="C29" s="60" t="s">
        <v>85</v>
      </c>
      <c r="D29" s="60" t="s">
        <v>6</v>
      </c>
      <c r="E29" s="60" t="s">
        <v>85</v>
      </c>
      <c r="F29" s="60" t="s">
        <v>6</v>
      </c>
      <c r="G29" s="60" t="s">
        <v>85</v>
      </c>
      <c r="H29" s="60" t="s">
        <v>6</v>
      </c>
      <c r="I29" s="60" t="s">
        <v>86</v>
      </c>
      <c r="J29" s="60" t="s">
        <v>6</v>
      </c>
      <c r="K29" s="115" t="s">
        <v>85</v>
      </c>
      <c r="L29" s="19" t="s">
        <v>6</v>
      </c>
    </row>
    <row r="30" spans="1:12" s="88" customFormat="1" ht="19.899999999999999" customHeight="1" x14ac:dyDescent="0.25">
      <c r="A30" s="20">
        <v>1</v>
      </c>
      <c r="B30" s="107"/>
      <c r="C30" s="20"/>
      <c r="D30" s="20"/>
      <c r="E30" s="20"/>
      <c r="F30" s="20"/>
      <c r="G30" s="20"/>
      <c r="H30" s="20"/>
      <c r="I30" s="20"/>
      <c r="J30" s="20"/>
      <c r="K30" s="20">
        <f t="shared" ref="K30:L32" si="4">+C30+E30+G30+I30</f>
        <v>0</v>
      </c>
      <c r="L30" s="20">
        <f t="shared" si="4"/>
        <v>0</v>
      </c>
    </row>
    <row r="31" spans="1:12" s="88" customFormat="1" ht="19.899999999999999" customHeight="1" x14ac:dyDescent="0.25">
      <c r="A31" s="20">
        <f t="shared" ref="A31:A32" si="5">1+A30</f>
        <v>2</v>
      </c>
      <c r="B31" s="107"/>
      <c r="C31" s="20"/>
      <c r="D31" s="20"/>
      <c r="E31" s="20"/>
      <c r="F31" s="20"/>
      <c r="G31" s="20"/>
      <c r="H31" s="20"/>
      <c r="I31" s="20"/>
      <c r="J31" s="20"/>
      <c r="K31" s="20">
        <f t="shared" si="4"/>
        <v>0</v>
      </c>
      <c r="L31" s="20">
        <f t="shared" si="4"/>
        <v>0</v>
      </c>
    </row>
    <row r="32" spans="1:12" s="88" customFormat="1" ht="19.899999999999999" customHeight="1" x14ac:dyDescent="0.25">
      <c r="A32" s="20">
        <f t="shared" si="5"/>
        <v>3</v>
      </c>
      <c r="B32" s="107"/>
      <c r="C32" s="20"/>
      <c r="D32" s="20"/>
      <c r="E32" s="20"/>
      <c r="F32" s="20"/>
      <c r="G32" s="20"/>
      <c r="H32" s="20"/>
      <c r="I32" s="20"/>
      <c r="J32" s="20"/>
      <c r="K32" s="20">
        <f t="shared" si="4"/>
        <v>0</v>
      </c>
      <c r="L32" s="20">
        <f t="shared" si="4"/>
        <v>0</v>
      </c>
    </row>
    <row r="34" spans="1:12" ht="18.75" thickBot="1" x14ac:dyDescent="0.3">
      <c r="A34" s="24"/>
      <c r="B34" s="32"/>
      <c r="C34" s="187" t="s">
        <v>90</v>
      </c>
      <c r="D34" s="187"/>
      <c r="E34" s="187"/>
      <c r="F34" s="187"/>
      <c r="G34" s="187"/>
      <c r="H34" s="187"/>
      <c r="I34" s="187"/>
      <c r="J34" s="187"/>
      <c r="K34" s="141">
        <v>45162</v>
      </c>
      <c r="L34" s="141"/>
    </row>
    <row r="35" spans="1:12" s="88" customFormat="1" ht="19.899999999999999" customHeight="1" x14ac:dyDescent="0.25">
      <c r="A35" s="78"/>
      <c r="B35" s="78"/>
      <c r="C35" s="152" t="s">
        <v>81</v>
      </c>
      <c r="D35" s="153"/>
      <c r="E35" s="152" t="s">
        <v>82</v>
      </c>
      <c r="F35" s="153"/>
      <c r="G35" s="152" t="s">
        <v>83</v>
      </c>
      <c r="H35" s="153"/>
      <c r="I35" s="152" t="s">
        <v>84</v>
      </c>
      <c r="J35" s="153"/>
      <c r="K35" s="177" t="s">
        <v>9</v>
      </c>
      <c r="L35" s="178"/>
    </row>
    <row r="36" spans="1:12" s="88" customFormat="1" ht="19.899999999999999" customHeight="1" x14ac:dyDescent="0.25">
      <c r="A36" s="18" t="s">
        <v>4</v>
      </c>
      <c r="B36" s="60" t="s">
        <v>5</v>
      </c>
      <c r="C36" s="60" t="s">
        <v>85</v>
      </c>
      <c r="D36" s="60" t="s">
        <v>6</v>
      </c>
      <c r="E36" s="60" t="s">
        <v>85</v>
      </c>
      <c r="F36" s="60" t="s">
        <v>6</v>
      </c>
      <c r="G36" s="60" t="s">
        <v>85</v>
      </c>
      <c r="H36" s="60" t="s">
        <v>6</v>
      </c>
      <c r="I36" s="60" t="s">
        <v>86</v>
      </c>
      <c r="J36" s="60" t="s">
        <v>6</v>
      </c>
      <c r="K36" s="115" t="s">
        <v>85</v>
      </c>
      <c r="L36" s="19" t="s">
        <v>6</v>
      </c>
    </row>
    <row r="37" spans="1:12" s="88" customFormat="1" ht="19.899999999999999" customHeight="1" x14ac:dyDescent="0.25">
      <c r="A37" s="20">
        <v>1</v>
      </c>
      <c r="B37" s="107"/>
      <c r="C37" s="20"/>
      <c r="D37" s="20"/>
      <c r="E37" s="20"/>
      <c r="F37" s="20"/>
      <c r="G37" s="20"/>
      <c r="H37" s="20"/>
      <c r="I37" s="20"/>
      <c r="J37" s="20"/>
      <c r="K37" s="20">
        <f t="shared" ref="K37:L40" si="6">+C37+E37+G37+I37</f>
        <v>0</v>
      </c>
      <c r="L37" s="20">
        <f t="shared" si="6"/>
        <v>0</v>
      </c>
    </row>
    <row r="38" spans="1:12" s="88" customFormat="1" ht="19.899999999999999" customHeight="1" x14ac:dyDescent="0.25">
      <c r="A38" s="20">
        <f t="shared" ref="A38:A40" si="7">1+A37</f>
        <v>2</v>
      </c>
      <c r="B38" s="107"/>
      <c r="C38" s="20"/>
      <c r="D38" s="20"/>
      <c r="E38" s="20"/>
      <c r="F38" s="20"/>
      <c r="G38" s="20"/>
      <c r="H38" s="20"/>
      <c r="I38" s="20"/>
      <c r="J38" s="20"/>
      <c r="K38" s="20">
        <f t="shared" si="6"/>
        <v>0</v>
      </c>
      <c r="L38" s="20">
        <f t="shared" si="6"/>
        <v>0</v>
      </c>
    </row>
    <row r="39" spans="1:12" s="88" customFormat="1" ht="19.899999999999999" customHeight="1" x14ac:dyDescent="0.25">
      <c r="A39" s="20">
        <f t="shared" si="7"/>
        <v>3</v>
      </c>
      <c r="B39" s="107"/>
      <c r="C39" s="20"/>
      <c r="D39" s="20"/>
      <c r="E39" s="20"/>
      <c r="F39" s="20"/>
      <c r="G39" s="20"/>
      <c r="H39" s="20"/>
      <c r="I39" s="20"/>
      <c r="J39" s="20"/>
      <c r="K39" s="20">
        <f t="shared" si="6"/>
        <v>0</v>
      </c>
      <c r="L39" s="20">
        <f t="shared" si="6"/>
        <v>0</v>
      </c>
    </row>
    <row r="40" spans="1:12" s="88" customFormat="1" ht="19.899999999999999" customHeight="1" x14ac:dyDescent="0.25">
      <c r="A40" s="20">
        <f t="shared" si="7"/>
        <v>4</v>
      </c>
      <c r="B40" s="107"/>
      <c r="C40" s="20"/>
      <c r="D40" s="20"/>
      <c r="E40" s="20"/>
      <c r="F40" s="20"/>
      <c r="G40" s="20"/>
      <c r="H40" s="20"/>
      <c r="I40" s="20"/>
      <c r="J40" s="20"/>
      <c r="K40" s="20">
        <f t="shared" si="6"/>
        <v>0</v>
      </c>
      <c r="L40" s="20">
        <f t="shared" si="6"/>
        <v>0</v>
      </c>
    </row>
    <row r="42" spans="1:12" ht="15.75" x14ac:dyDescent="0.25">
      <c r="A42" s="106" t="s">
        <v>56</v>
      </c>
    </row>
  </sheetData>
  <mergeCells count="29">
    <mergeCell ref="C3:L3"/>
    <mergeCell ref="K7:L7"/>
    <mergeCell ref="C8:D8"/>
    <mergeCell ref="E8:F8"/>
    <mergeCell ref="G8:H8"/>
    <mergeCell ref="I8:J8"/>
    <mergeCell ref="K8:L8"/>
    <mergeCell ref="C7:J7"/>
    <mergeCell ref="C17:J17"/>
    <mergeCell ref="K17:L17"/>
    <mergeCell ref="C18:D18"/>
    <mergeCell ref="E18:F18"/>
    <mergeCell ref="G18:H18"/>
    <mergeCell ref="I18:J18"/>
    <mergeCell ref="K18:L18"/>
    <mergeCell ref="C27:J27"/>
    <mergeCell ref="K27:L27"/>
    <mergeCell ref="C28:D28"/>
    <mergeCell ref="E28:F28"/>
    <mergeCell ref="G28:H28"/>
    <mergeCell ref="I28:J28"/>
    <mergeCell ref="K28:L28"/>
    <mergeCell ref="C34:J34"/>
    <mergeCell ref="K34:L34"/>
    <mergeCell ref="C35:D35"/>
    <mergeCell ref="E35:F35"/>
    <mergeCell ref="G35:H35"/>
    <mergeCell ref="I35:J35"/>
    <mergeCell ref="K35:L35"/>
  </mergeCells>
  <pageMargins left="0.31496062992125984" right="0.19685039370078741" top="0.34" bottom="0.28999999999999998" header="0.31496062992125984" footer="0.31496062992125984"/>
  <pageSetup paperSize="9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20"/>
  <sheetViews>
    <sheetView workbookViewId="0">
      <selection activeCell="O6" sqref="O6:P6"/>
    </sheetView>
  </sheetViews>
  <sheetFormatPr baseColWidth="10" defaultColWidth="11.42578125" defaultRowHeight="15" x14ac:dyDescent="0.25"/>
  <cols>
    <col min="1" max="1" width="3.7109375" customWidth="1"/>
    <col min="2" max="2" width="23.7109375" customWidth="1"/>
    <col min="3" max="3" width="6" style="28" bestFit="1" customWidth="1"/>
    <col min="4" max="4" width="5.7109375" style="28" customWidth="1"/>
    <col min="5" max="5" width="5.5703125" bestFit="1" customWidth="1"/>
    <col min="6" max="6" width="6.28515625" customWidth="1"/>
    <col min="7" max="7" width="6" bestFit="1" customWidth="1"/>
    <col min="8" max="8" width="5.7109375" bestFit="1" customWidth="1"/>
    <col min="9" max="9" width="5.5703125" bestFit="1" customWidth="1"/>
    <col min="10" max="10" width="6.28515625" customWidth="1"/>
    <col min="11" max="12" width="6.85546875" bestFit="1" customWidth="1"/>
    <col min="13" max="13" width="6.28515625" bestFit="1" customWidth="1"/>
    <col min="14" max="14" width="4.85546875" bestFit="1" customWidth="1"/>
    <col min="15" max="15" width="6.5703125" style="124" bestFit="1" customWidth="1"/>
    <col min="16" max="16" width="9.5703125" bestFit="1" customWidth="1"/>
    <col min="18" max="25" width="7.7109375" hidden="1" customWidth="1"/>
  </cols>
  <sheetData>
    <row r="1" spans="1:25" ht="15.75" x14ac:dyDescent="0.25">
      <c r="A1" s="24"/>
      <c r="B1" s="25"/>
      <c r="C1" s="26"/>
      <c r="D1"/>
      <c r="G1" s="26"/>
      <c r="H1" s="26"/>
      <c r="I1" s="26"/>
      <c r="J1" s="26"/>
      <c r="K1" s="26"/>
      <c r="L1" s="26"/>
      <c r="N1" s="26"/>
    </row>
    <row r="2" spans="1:25" ht="15.75" x14ac:dyDescent="0.25">
      <c r="A2" s="24"/>
      <c r="B2" s="25"/>
      <c r="D2" s="29" t="s">
        <v>17</v>
      </c>
      <c r="G2" s="26"/>
      <c r="H2" s="26"/>
      <c r="I2" s="26"/>
      <c r="J2" s="26"/>
      <c r="K2" s="26"/>
      <c r="L2" s="26"/>
      <c r="N2" s="26"/>
    </row>
    <row r="3" spans="1:25" ht="34.5" x14ac:dyDescent="0.45">
      <c r="A3" s="24"/>
      <c r="C3" s="140" t="s">
        <v>91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1:25" ht="15.75" x14ac:dyDescent="0.25">
      <c r="A4" s="24"/>
      <c r="C4" s="26"/>
      <c r="D4" s="29"/>
      <c r="G4" s="27"/>
      <c r="H4" s="27"/>
      <c r="I4" s="27"/>
      <c r="J4" s="27"/>
      <c r="K4" s="27"/>
      <c r="L4" s="27"/>
      <c r="N4" s="27"/>
    </row>
    <row r="5" spans="1:25" ht="15.75" x14ac:dyDescent="0.25">
      <c r="A5" s="24"/>
      <c r="B5" s="32" t="s">
        <v>18</v>
      </c>
      <c r="C5" s="32"/>
      <c r="D5" s="29"/>
      <c r="G5" s="27"/>
      <c r="H5" s="27"/>
      <c r="I5" s="27"/>
      <c r="J5" s="27"/>
      <c r="K5" s="27"/>
      <c r="L5" s="27"/>
      <c r="N5" s="27"/>
    </row>
    <row r="6" spans="1:25" ht="16.5" thickBot="1" x14ac:dyDescent="0.3">
      <c r="A6" s="24"/>
      <c r="B6" s="32"/>
      <c r="C6"/>
      <c r="D6"/>
      <c r="O6" s="141">
        <v>45164</v>
      </c>
      <c r="P6" s="141"/>
    </row>
    <row r="7" spans="1:25" x14ac:dyDescent="0.25">
      <c r="A7" s="145"/>
      <c r="B7" s="145"/>
      <c r="C7" s="165" t="s">
        <v>81</v>
      </c>
      <c r="D7" s="166"/>
      <c r="E7" s="166"/>
      <c r="F7" s="166"/>
      <c r="G7" s="166" t="s">
        <v>82</v>
      </c>
      <c r="H7" s="166"/>
      <c r="I7" s="166"/>
      <c r="J7" s="167"/>
      <c r="K7" s="165" t="s">
        <v>83</v>
      </c>
      <c r="L7" s="166"/>
      <c r="M7" s="190"/>
      <c r="N7" s="191" t="s">
        <v>9</v>
      </c>
      <c r="O7" s="192"/>
      <c r="P7" s="193"/>
      <c r="R7" s="168" t="s">
        <v>81</v>
      </c>
      <c r="S7" s="169"/>
      <c r="T7" s="170"/>
      <c r="U7" s="168" t="s">
        <v>82</v>
      </c>
      <c r="V7" s="169"/>
      <c r="W7" s="170"/>
      <c r="X7" s="122" t="s">
        <v>83</v>
      </c>
      <c r="Y7" s="123"/>
    </row>
    <row r="8" spans="1:25" ht="12" customHeight="1" x14ac:dyDescent="0.25">
      <c r="A8" s="160" t="s">
        <v>4</v>
      </c>
      <c r="B8" s="197" t="s">
        <v>5</v>
      </c>
      <c r="C8" s="199" t="s">
        <v>92</v>
      </c>
      <c r="D8" s="90" t="s">
        <v>95</v>
      </c>
      <c r="E8" s="90" t="s">
        <v>97</v>
      </c>
      <c r="F8" s="194" t="s">
        <v>3</v>
      </c>
      <c r="G8" s="196" t="s">
        <v>92</v>
      </c>
      <c r="H8" s="90" t="s">
        <v>95</v>
      </c>
      <c r="I8" s="90" t="s">
        <v>97</v>
      </c>
      <c r="J8" s="194" t="s">
        <v>3</v>
      </c>
      <c r="K8" s="200" t="s">
        <v>93</v>
      </c>
      <c r="L8" s="160" t="s">
        <v>6</v>
      </c>
      <c r="M8" s="197" t="s">
        <v>3</v>
      </c>
      <c r="N8" s="202" t="s">
        <v>3</v>
      </c>
      <c r="O8" s="203" t="s">
        <v>94</v>
      </c>
      <c r="P8" s="204" t="s">
        <v>3</v>
      </c>
      <c r="R8" s="200" t="s">
        <v>92</v>
      </c>
      <c r="S8" s="90" t="s">
        <v>95</v>
      </c>
      <c r="T8" s="95" t="s">
        <v>97</v>
      </c>
      <c r="U8" s="200" t="s">
        <v>92</v>
      </c>
      <c r="V8" s="90" t="s">
        <v>95</v>
      </c>
      <c r="W8" s="95" t="s">
        <v>97</v>
      </c>
      <c r="X8" s="200" t="s">
        <v>93</v>
      </c>
      <c r="Y8" s="160" t="s">
        <v>6</v>
      </c>
    </row>
    <row r="9" spans="1:25" ht="12" customHeight="1" x14ac:dyDescent="0.25">
      <c r="A9" s="161"/>
      <c r="B9" s="198"/>
      <c r="C9" s="199"/>
      <c r="D9" s="118" t="s">
        <v>96</v>
      </c>
      <c r="E9" s="118" t="s">
        <v>96</v>
      </c>
      <c r="F9" s="195"/>
      <c r="G9" s="196"/>
      <c r="H9" s="118" t="s">
        <v>96</v>
      </c>
      <c r="I9" s="118" t="s">
        <v>96</v>
      </c>
      <c r="J9" s="195"/>
      <c r="K9" s="201"/>
      <c r="L9" s="161"/>
      <c r="M9" s="198"/>
      <c r="N9" s="202"/>
      <c r="O9" s="203" t="s">
        <v>94</v>
      </c>
      <c r="P9" s="204" t="s">
        <v>3</v>
      </c>
      <c r="R9" s="201"/>
      <c r="S9" s="118" t="s">
        <v>96</v>
      </c>
      <c r="T9" s="72" t="s">
        <v>96</v>
      </c>
      <c r="U9" s="201"/>
      <c r="V9" s="118" t="s">
        <v>96</v>
      </c>
      <c r="W9" s="72" t="s">
        <v>96</v>
      </c>
      <c r="X9" s="201"/>
      <c r="Y9" s="161"/>
    </row>
    <row r="10" spans="1:25" ht="19.899999999999999" customHeight="1" thickBot="1" x14ac:dyDescent="0.3">
      <c r="A10" s="20">
        <v>1</v>
      </c>
      <c r="B10" s="63"/>
      <c r="C10" s="66"/>
      <c r="D10" s="116"/>
      <c r="E10" s="20"/>
      <c r="F10" s="67">
        <f t="shared" ref="F10:F18" si="0">T10+S10+R10</f>
        <v>0</v>
      </c>
      <c r="G10" s="66"/>
      <c r="H10" s="20"/>
      <c r="I10" s="20"/>
      <c r="J10" s="67">
        <f t="shared" ref="J10:J18" si="1">U10+V10+W10</f>
        <v>0</v>
      </c>
      <c r="K10" s="66"/>
      <c r="L10" s="20"/>
      <c r="M10" s="97">
        <f t="shared" ref="M10:M18" si="2">Y10+X10</f>
        <v>0</v>
      </c>
      <c r="N10" s="84">
        <f t="shared" ref="N10:N18" si="3">M10+J10+F10</f>
        <v>0</v>
      </c>
      <c r="O10" s="11">
        <v>0.44</v>
      </c>
      <c r="P10" s="125">
        <f t="shared" ref="P10:P18" si="4">N10*O10</f>
        <v>0</v>
      </c>
      <c r="R10" s="119">
        <f t="shared" ref="R10:R17" si="5">C10*5</f>
        <v>0</v>
      </c>
      <c r="S10" s="120">
        <f t="shared" ref="S10:S17" si="6">D10*2</f>
        <v>0</v>
      </c>
      <c r="T10" s="121">
        <f t="shared" ref="T10:T17" si="7">E10*1</f>
        <v>0</v>
      </c>
      <c r="U10" s="119">
        <f t="shared" ref="U10:U17" si="8">G10*5</f>
        <v>0</v>
      </c>
      <c r="V10" s="120">
        <f t="shared" ref="V10:V17" si="9">H10*2</f>
        <v>0</v>
      </c>
      <c r="W10" s="121">
        <f t="shared" ref="W10:W17" si="10">I10*1</f>
        <v>0</v>
      </c>
      <c r="X10" s="117">
        <f t="shared" ref="X10:X17" si="11">K10*10</f>
        <v>0</v>
      </c>
      <c r="Y10" s="117">
        <f t="shared" ref="Y10:Y17" si="12">L10*5</f>
        <v>0</v>
      </c>
    </row>
    <row r="11" spans="1:25" ht="19.899999999999999" customHeight="1" thickBot="1" x14ac:dyDescent="0.3">
      <c r="A11" s="20">
        <v>2</v>
      </c>
      <c r="B11" s="63"/>
      <c r="C11" s="66"/>
      <c r="D11" s="20"/>
      <c r="E11" s="20"/>
      <c r="F11" s="67">
        <f t="shared" si="0"/>
        <v>0</v>
      </c>
      <c r="G11" s="66"/>
      <c r="H11" s="20"/>
      <c r="I11" s="20"/>
      <c r="J11" s="67">
        <f t="shared" si="1"/>
        <v>0</v>
      </c>
      <c r="K11" s="131"/>
      <c r="L11" s="20"/>
      <c r="M11" s="97">
        <f t="shared" si="2"/>
        <v>0</v>
      </c>
      <c r="N11" s="84">
        <f t="shared" si="3"/>
        <v>0</v>
      </c>
      <c r="O11" s="11">
        <v>0.44</v>
      </c>
      <c r="P11" s="125">
        <f t="shared" si="4"/>
        <v>0</v>
      </c>
      <c r="R11" s="119">
        <f t="shared" si="5"/>
        <v>0</v>
      </c>
      <c r="S11" s="120">
        <f t="shared" si="6"/>
        <v>0</v>
      </c>
      <c r="T11" s="121">
        <f t="shared" si="7"/>
        <v>0</v>
      </c>
      <c r="U11" s="119">
        <f t="shared" si="8"/>
        <v>0</v>
      </c>
      <c r="V11" s="120">
        <f t="shared" si="9"/>
        <v>0</v>
      </c>
      <c r="W11" s="121">
        <f t="shared" si="10"/>
        <v>0</v>
      </c>
      <c r="X11" s="117">
        <f t="shared" si="11"/>
        <v>0</v>
      </c>
      <c r="Y11" s="117">
        <f t="shared" si="12"/>
        <v>0</v>
      </c>
    </row>
    <row r="12" spans="1:25" ht="19.899999999999999" customHeight="1" thickBot="1" x14ac:dyDescent="0.3">
      <c r="A12" s="20">
        <v>3</v>
      </c>
      <c r="B12" s="107"/>
      <c r="C12" s="66"/>
      <c r="D12" s="20"/>
      <c r="E12" s="20"/>
      <c r="F12" s="67">
        <f t="shared" si="0"/>
        <v>0</v>
      </c>
      <c r="G12" s="66"/>
      <c r="H12" s="20"/>
      <c r="I12" s="20"/>
      <c r="J12" s="67">
        <f t="shared" si="1"/>
        <v>0</v>
      </c>
      <c r="K12" s="131"/>
      <c r="L12" s="20"/>
      <c r="M12" s="97">
        <f t="shared" si="2"/>
        <v>0</v>
      </c>
      <c r="N12" s="84">
        <f t="shared" si="3"/>
        <v>0</v>
      </c>
      <c r="O12" s="11">
        <v>0.44</v>
      </c>
      <c r="P12" s="125">
        <f t="shared" si="4"/>
        <v>0</v>
      </c>
      <c r="R12" s="119">
        <f t="shared" si="5"/>
        <v>0</v>
      </c>
      <c r="S12" s="120">
        <f t="shared" si="6"/>
        <v>0</v>
      </c>
      <c r="T12" s="121">
        <f t="shared" si="7"/>
        <v>0</v>
      </c>
      <c r="U12" s="119">
        <f t="shared" si="8"/>
        <v>0</v>
      </c>
      <c r="V12" s="120">
        <f t="shared" si="9"/>
        <v>0</v>
      </c>
      <c r="W12" s="121">
        <f t="shared" si="10"/>
        <v>0</v>
      </c>
      <c r="X12" s="117">
        <f t="shared" si="11"/>
        <v>0</v>
      </c>
      <c r="Y12" s="117">
        <f t="shared" si="12"/>
        <v>0</v>
      </c>
    </row>
    <row r="13" spans="1:25" ht="19.899999999999999" customHeight="1" thickBot="1" x14ac:dyDescent="0.3">
      <c r="A13" s="20">
        <v>4</v>
      </c>
      <c r="B13" s="63"/>
      <c r="C13" s="66"/>
      <c r="D13" s="20"/>
      <c r="E13" s="20"/>
      <c r="F13" s="67">
        <f t="shared" si="0"/>
        <v>0</v>
      </c>
      <c r="G13" s="66"/>
      <c r="H13" s="20"/>
      <c r="I13" s="20"/>
      <c r="J13" s="67">
        <f t="shared" si="1"/>
        <v>0</v>
      </c>
      <c r="K13" s="131"/>
      <c r="L13" s="20"/>
      <c r="M13" s="97">
        <f t="shared" si="2"/>
        <v>0</v>
      </c>
      <c r="N13" s="84">
        <f t="shared" si="3"/>
        <v>0</v>
      </c>
      <c r="O13" s="11">
        <v>0.44</v>
      </c>
      <c r="P13" s="125">
        <f t="shared" si="4"/>
        <v>0</v>
      </c>
      <c r="R13" s="119">
        <f t="shared" si="5"/>
        <v>0</v>
      </c>
      <c r="S13" s="120">
        <f t="shared" si="6"/>
        <v>0</v>
      </c>
      <c r="T13" s="121">
        <f t="shared" si="7"/>
        <v>0</v>
      </c>
      <c r="U13" s="119">
        <f t="shared" si="8"/>
        <v>0</v>
      </c>
      <c r="V13" s="120">
        <f t="shared" si="9"/>
        <v>0</v>
      </c>
      <c r="W13" s="121">
        <f t="shared" si="10"/>
        <v>0</v>
      </c>
      <c r="X13" s="117">
        <f t="shared" si="11"/>
        <v>0</v>
      </c>
      <c r="Y13" s="117">
        <f t="shared" si="12"/>
        <v>0</v>
      </c>
    </row>
    <row r="14" spans="1:25" ht="19.899999999999999" customHeight="1" thickBot="1" x14ac:dyDescent="0.3">
      <c r="A14" s="20">
        <v>5</v>
      </c>
      <c r="B14" s="63"/>
      <c r="C14" s="66"/>
      <c r="D14" s="20"/>
      <c r="E14" s="20"/>
      <c r="F14" s="67">
        <f t="shared" si="0"/>
        <v>0</v>
      </c>
      <c r="G14" s="66"/>
      <c r="H14" s="20"/>
      <c r="I14" s="20"/>
      <c r="J14" s="67">
        <f t="shared" si="1"/>
        <v>0</v>
      </c>
      <c r="K14" s="131"/>
      <c r="L14" s="20"/>
      <c r="M14" s="97">
        <f t="shared" si="2"/>
        <v>0</v>
      </c>
      <c r="N14" s="84">
        <f t="shared" si="3"/>
        <v>0</v>
      </c>
      <c r="O14" s="11">
        <v>0.44</v>
      </c>
      <c r="P14" s="125">
        <f t="shared" si="4"/>
        <v>0</v>
      </c>
      <c r="R14" s="119">
        <f t="shared" si="5"/>
        <v>0</v>
      </c>
      <c r="S14" s="120">
        <f t="shared" si="6"/>
        <v>0</v>
      </c>
      <c r="T14" s="121">
        <f t="shared" si="7"/>
        <v>0</v>
      </c>
      <c r="U14" s="119">
        <f t="shared" si="8"/>
        <v>0</v>
      </c>
      <c r="V14" s="120">
        <f t="shared" si="9"/>
        <v>0</v>
      </c>
      <c r="W14" s="121">
        <f t="shared" si="10"/>
        <v>0</v>
      </c>
      <c r="X14" s="117">
        <f t="shared" si="11"/>
        <v>0</v>
      </c>
      <c r="Y14" s="117">
        <f t="shared" si="12"/>
        <v>0</v>
      </c>
    </row>
    <row r="15" spans="1:25" ht="19.899999999999999" customHeight="1" thickBot="1" x14ac:dyDescent="0.3">
      <c r="A15" s="20">
        <v>6</v>
      </c>
      <c r="B15" s="107"/>
      <c r="C15" s="66"/>
      <c r="D15" s="20"/>
      <c r="E15" s="20"/>
      <c r="F15" s="67">
        <f t="shared" si="0"/>
        <v>0</v>
      </c>
      <c r="G15" s="66"/>
      <c r="H15" s="20"/>
      <c r="I15" s="20"/>
      <c r="J15" s="67">
        <f t="shared" si="1"/>
        <v>0</v>
      </c>
      <c r="K15" s="131"/>
      <c r="L15" s="20"/>
      <c r="M15" s="97">
        <f t="shared" si="2"/>
        <v>0</v>
      </c>
      <c r="N15" s="84">
        <f t="shared" si="3"/>
        <v>0</v>
      </c>
      <c r="O15" s="11">
        <v>0.44</v>
      </c>
      <c r="P15" s="125">
        <f t="shared" si="4"/>
        <v>0</v>
      </c>
      <c r="R15" s="119">
        <f t="shared" si="5"/>
        <v>0</v>
      </c>
      <c r="S15" s="120">
        <f t="shared" si="6"/>
        <v>0</v>
      </c>
      <c r="T15" s="121">
        <f t="shared" si="7"/>
        <v>0</v>
      </c>
      <c r="U15" s="119">
        <f t="shared" si="8"/>
        <v>0</v>
      </c>
      <c r="V15" s="120">
        <f t="shared" si="9"/>
        <v>0</v>
      </c>
      <c r="W15" s="121">
        <f t="shared" si="10"/>
        <v>0</v>
      </c>
      <c r="X15" s="117">
        <f t="shared" si="11"/>
        <v>0</v>
      </c>
      <c r="Y15" s="117">
        <f t="shared" si="12"/>
        <v>0</v>
      </c>
    </row>
    <row r="16" spans="1:25" ht="19.899999999999999" customHeight="1" thickBot="1" x14ac:dyDescent="0.3">
      <c r="A16" s="20">
        <v>7</v>
      </c>
      <c r="B16" s="63"/>
      <c r="C16" s="66"/>
      <c r="D16" s="20"/>
      <c r="E16" s="20"/>
      <c r="F16" s="67">
        <f t="shared" si="0"/>
        <v>0</v>
      </c>
      <c r="G16" s="66"/>
      <c r="H16" s="20"/>
      <c r="I16" s="20"/>
      <c r="J16" s="67">
        <f t="shared" si="1"/>
        <v>0</v>
      </c>
      <c r="K16" s="131"/>
      <c r="L16" s="20"/>
      <c r="M16" s="97">
        <f t="shared" si="2"/>
        <v>0</v>
      </c>
      <c r="N16" s="84">
        <f t="shared" si="3"/>
        <v>0</v>
      </c>
      <c r="O16" s="11">
        <v>0.44</v>
      </c>
      <c r="P16" s="125">
        <f t="shared" si="4"/>
        <v>0</v>
      </c>
      <c r="R16" s="119">
        <f t="shared" si="5"/>
        <v>0</v>
      </c>
      <c r="S16" s="120">
        <f t="shared" si="6"/>
        <v>0</v>
      </c>
      <c r="T16" s="121">
        <f t="shared" si="7"/>
        <v>0</v>
      </c>
      <c r="U16" s="119">
        <f t="shared" si="8"/>
        <v>0</v>
      </c>
      <c r="V16" s="120">
        <f t="shared" si="9"/>
        <v>0</v>
      </c>
      <c r="W16" s="121">
        <f t="shared" si="10"/>
        <v>0</v>
      </c>
      <c r="X16" s="117">
        <f t="shared" si="11"/>
        <v>0</v>
      </c>
      <c r="Y16" s="117">
        <f t="shared" si="12"/>
        <v>0</v>
      </c>
    </row>
    <row r="17" spans="1:25" ht="19.899999999999999" customHeight="1" thickBot="1" x14ac:dyDescent="0.3">
      <c r="A17" s="20">
        <v>8</v>
      </c>
      <c r="B17" s="63"/>
      <c r="C17" s="66"/>
      <c r="D17" s="20"/>
      <c r="E17" s="20"/>
      <c r="F17" s="67">
        <f t="shared" si="0"/>
        <v>0</v>
      </c>
      <c r="G17" s="66"/>
      <c r="H17" s="20"/>
      <c r="I17" s="20"/>
      <c r="J17" s="97">
        <f t="shared" si="1"/>
        <v>0</v>
      </c>
      <c r="K17" s="131"/>
      <c r="L17" s="20"/>
      <c r="M17" s="97">
        <f t="shared" si="2"/>
        <v>0</v>
      </c>
      <c r="N17" s="84">
        <f t="shared" si="3"/>
        <v>0</v>
      </c>
      <c r="O17" s="11">
        <v>0.44</v>
      </c>
      <c r="P17" s="125">
        <f t="shared" si="4"/>
        <v>0</v>
      </c>
      <c r="R17" s="119">
        <f t="shared" si="5"/>
        <v>0</v>
      </c>
      <c r="S17" s="120">
        <f t="shared" si="6"/>
        <v>0</v>
      </c>
      <c r="T17" s="121">
        <f t="shared" si="7"/>
        <v>0</v>
      </c>
      <c r="U17" s="119">
        <f t="shared" si="8"/>
        <v>0</v>
      </c>
      <c r="V17" s="120">
        <f t="shared" si="9"/>
        <v>0</v>
      </c>
      <c r="W17" s="121">
        <f t="shared" si="10"/>
        <v>0</v>
      </c>
      <c r="X17" s="117">
        <f t="shared" si="11"/>
        <v>0</v>
      </c>
      <c r="Y17" s="117">
        <f t="shared" si="12"/>
        <v>0</v>
      </c>
    </row>
    <row r="18" spans="1:25" ht="19.899999999999999" customHeight="1" thickBot="1" x14ac:dyDescent="0.3">
      <c r="A18" s="20">
        <v>9</v>
      </c>
      <c r="B18" s="63"/>
      <c r="C18" s="66"/>
      <c r="D18" s="20"/>
      <c r="E18" s="20"/>
      <c r="F18" s="67">
        <f t="shared" si="0"/>
        <v>0</v>
      </c>
      <c r="G18" s="66"/>
      <c r="H18" s="20"/>
      <c r="I18" s="20"/>
      <c r="J18" s="97">
        <f t="shared" si="1"/>
        <v>0</v>
      </c>
      <c r="K18" s="131"/>
      <c r="L18" s="20"/>
      <c r="M18" s="97">
        <f t="shared" si="2"/>
        <v>0</v>
      </c>
      <c r="N18" s="84">
        <f t="shared" si="3"/>
        <v>0</v>
      </c>
      <c r="O18" s="11">
        <v>0.44</v>
      </c>
      <c r="P18" s="125">
        <f t="shared" si="4"/>
        <v>0</v>
      </c>
      <c r="R18" s="119">
        <f t="shared" ref="R18" si="13">C18*5</f>
        <v>0</v>
      </c>
      <c r="S18" s="120">
        <f t="shared" ref="S18" si="14">D18*2</f>
        <v>0</v>
      </c>
      <c r="T18" s="121">
        <f t="shared" ref="T18" si="15">E18*1</f>
        <v>0</v>
      </c>
      <c r="U18" s="119">
        <f t="shared" ref="U18" si="16">G18*5</f>
        <v>0</v>
      </c>
      <c r="V18" s="120">
        <f t="shared" ref="V18" si="17">H18*2</f>
        <v>0</v>
      </c>
      <c r="W18" s="121">
        <f t="shared" ref="W18" si="18">I18*1</f>
        <v>0</v>
      </c>
      <c r="X18" s="117">
        <f t="shared" ref="X18" si="19">K18*10</f>
        <v>0</v>
      </c>
      <c r="Y18" s="117">
        <f t="shared" ref="Y18" si="20">L18*5</f>
        <v>0</v>
      </c>
    </row>
    <row r="20" spans="1:25" ht="15.75" x14ac:dyDescent="0.25">
      <c r="A20" s="34" t="s">
        <v>112</v>
      </c>
    </row>
  </sheetData>
  <sortState xmlns:xlrd2="http://schemas.microsoft.com/office/spreadsheetml/2017/richdata2" ref="B10:P18">
    <sortCondition descending="1" ref="P10:P18"/>
  </sortState>
  <mergeCells count="25">
    <mergeCell ref="X8:X9"/>
    <mergeCell ref="Y8:Y9"/>
    <mergeCell ref="R7:T7"/>
    <mergeCell ref="U7:W7"/>
    <mergeCell ref="K8:K9"/>
    <mergeCell ref="L8:L9"/>
    <mergeCell ref="M8:M9"/>
    <mergeCell ref="R8:R9"/>
    <mergeCell ref="U8:U9"/>
    <mergeCell ref="N8:N9"/>
    <mergeCell ref="O8:O9"/>
    <mergeCell ref="P8:P9"/>
    <mergeCell ref="C3:P3"/>
    <mergeCell ref="A7:B7"/>
    <mergeCell ref="K7:M7"/>
    <mergeCell ref="N7:P7"/>
    <mergeCell ref="F8:F9"/>
    <mergeCell ref="G8:G9"/>
    <mergeCell ref="J8:J9"/>
    <mergeCell ref="C7:F7"/>
    <mergeCell ref="G7:J7"/>
    <mergeCell ref="O6:P6"/>
    <mergeCell ref="A8:A9"/>
    <mergeCell ref="B8:B9"/>
    <mergeCell ref="C8:C9"/>
  </mergeCells>
  <pageMargins left="0.28000000000000003" right="0.2" top="0.78740157499999996" bottom="0.78740157499999996" header="0.3" footer="0.3"/>
  <pageSetup paperSize="9" orientation="landscape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38"/>
  <sheetViews>
    <sheetView tabSelected="1" workbookViewId="0">
      <selection activeCell="M25" sqref="M25"/>
    </sheetView>
  </sheetViews>
  <sheetFormatPr baseColWidth="10" defaultColWidth="11.42578125" defaultRowHeight="15" x14ac:dyDescent="0.25"/>
  <cols>
    <col min="1" max="1" width="3.7109375" customWidth="1"/>
    <col min="2" max="2" width="23.42578125" customWidth="1"/>
    <col min="3" max="3" width="7" customWidth="1"/>
    <col min="4" max="4" width="4.42578125" bestFit="1" customWidth="1"/>
    <col min="5" max="5" width="6.7109375" bestFit="1" customWidth="1"/>
    <col min="6" max="6" width="4.42578125" bestFit="1" customWidth="1"/>
    <col min="7" max="7" width="6.28515625" customWidth="1"/>
    <col min="8" max="8" width="4.42578125" bestFit="1" customWidth="1"/>
    <col min="9" max="9" width="6.7109375" bestFit="1" customWidth="1"/>
    <col min="10" max="10" width="4.42578125" bestFit="1" customWidth="1"/>
    <col min="11" max="11" width="6.7109375" bestFit="1" customWidth="1"/>
    <col min="12" max="12" width="4.42578125" bestFit="1" customWidth="1"/>
    <col min="13" max="13" width="9.140625" customWidth="1"/>
    <col min="14" max="14" width="5.7109375" customWidth="1"/>
    <col min="15" max="15" width="10.42578125" customWidth="1"/>
  </cols>
  <sheetData>
    <row r="1" spans="1:22" ht="15.75" x14ac:dyDescent="0.25">
      <c r="A1" s="24"/>
      <c r="B1" s="25"/>
      <c r="C1" s="26"/>
      <c r="F1" s="26"/>
      <c r="G1" s="26"/>
      <c r="H1" s="26"/>
      <c r="I1" s="26"/>
      <c r="J1" s="26"/>
      <c r="L1" s="26"/>
    </row>
    <row r="2" spans="1:22" ht="15.75" x14ac:dyDescent="0.25">
      <c r="A2" s="24"/>
      <c r="B2" s="25"/>
      <c r="C2" s="28"/>
      <c r="D2" s="29" t="s">
        <v>17</v>
      </c>
      <c r="F2" s="26"/>
      <c r="G2" s="26"/>
      <c r="H2" s="26"/>
      <c r="I2" s="26"/>
      <c r="J2" s="26"/>
      <c r="L2" s="26"/>
    </row>
    <row r="3" spans="1:22" ht="34.5" x14ac:dyDescent="0.45">
      <c r="A3" s="24"/>
      <c r="C3" s="86" t="s">
        <v>98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</row>
    <row r="4" spans="1:22" ht="15.75" x14ac:dyDescent="0.25">
      <c r="A4" s="24"/>
      <c r="C4" s="26"/>
      <c r="D4" s="29"/>
      <c r="F4" s="27"/>
      <c r="G4" s="27"/>
      <c r="H4" s="27"/>
      <c r="I4" s="27"/>
      <c r="J4" s="27"/>
      <c r="L4" s="27"/>
    </row>
    <row r="5" spans="1:22" ht="15.75" x14ac:dyDescent="0.25">
      <c r="A5" s="24"/>
      <c r="B5" s="32" t="s">
        <v>18</v>
      </c>
      <c r="C5" s="32"/>
      <c r="D5" s="29"/>
      <c r="F5" s="27"/>
      <c r="G5" s="27"/>
      <c r="H5" s="27"/>
      <c r="I5" s="27"/>
      <c r="J5" s="27"/>
      <c r="L5" s="27"/>
    </row>
    <row r="6" spans="1:22" ht="15.75" x14ac:dyDescent="0.25">
      <c r="J6" s="141">
        <v>45183</v>
      </c>
      <c r="K6" s="141"/>
      <c r="L6" s="141"/>
    </row>
    <row r="7" spans="1:22" s="87" customFormat="1" ht="18" x14ac:dyDescent="0.25">
      <c r="A7" s="175" t="s">
        <v>99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</row>
    <row r="8" spans="1:22" s="88" customFormat="1" ht="19.899999999999999" customHeight="1" x14ac:dyDescent="0.25">
      <c r="A8" s="78"/>
      <c r="B8" s="78"/>
      <c r="C8" s="176" t="s">
        <v>19</v>
      </c>
      <c r="D8" s="176"/>
      <c r="E8" s="176" t="s">
        <v>20</v>
      </c>
      <c r="F8" s="176"/>
      <c r="G8" s="176" t="s">
        <v>21</v>
      </c>
      <c r="H8" s="176"/>
      <c r="I8" s="176" t="s">
        <v>29</v>
      </c>
      <c r="J8" s="176"/>
      <c r="K8" s="144" t="s">
        <v>7</v>
      </c>
      <c r="L8" s="144"/>
      <c r="M8" s="19" t="s">
        <v>123</v>
      </c>
    </row>
    <row r="9" spans="1:22" s="88" customFormat="1" ht="19.899999999999999" customHeight="1" x14ac:dyDescent="0.25">
      <c r="A9" s="18" t="s">
        <v>4</v>
      </c>
      <c r="B9" s="18" t="s">
        <v>5</v>
      </c>
      <c r="C9" s="18" t="s">
        <v>22</v>
      </c>
      <c r="D9" s="18" t="s">
        <v>6</v>
      </c>
      <c r="E9" s="18" t="s">
        <v>22</v>
      </c>
      <c r="F9" s="18" t="s">
        <v>6</v>
      </c>
      <c r="G9" s="18" t="s">
        <v>22</v>
      </c>
      <c r="H9" s="18" t="s">
        <v>6</v>
      </c>
      <c r="I9" s="18" t="s">
        <v>22</v>
      </c>
      <c r="J9" s="18" t="s">
        <v>6</v>
      </c>
      <c r="K9" s="18" t="s">
        <v>22</v>
      </c>
      <c r="L9" s="18" t="s">
        <v>6</v>
      </c>
      <c r="M9" s="19"/>
    </row>
    <row r="10" spans="1:22" s="88" customFormat="1" ht="19.899999999999999" customHeight="1" x14ac:dyDescent="0.25">
      <c r="A10" s="20">
        <v>1</v>
      </c>
      <c r="B10" s="63"/>
      <c r="C10" s="20"/>
      <c r="D10" s="20"/>
      <c r="E10" s="20"/>
      <c r="F10" s="20"/>
      <c r="G10" s="20"/>
      <c r="H10" s="20"/>
      <c r="I10" s="20"/>
      <c r="J10" s="20"/>
      <c r="K10" s="11">
        <f>(C10+E10+G10+I10)*3</f>
        <v>0</v>
      </c>
      <c r="L10" s="11">
        <f t="shared" ref="L10:L19" si="0">J10+H10+F10+D10</f>
        <v>0</v>
      </c>
      <c r="M10" s="132">
        <f>K10+L10</f>
        <v>0</v>
      </c>
    </row>
    <row r="11" spans="1:22" s="88" customFormat="1" ht="19.899999999999999" customHeight="1" x14ac:dyDescent="0.25">
      <c r="A11" s="20">
        <f t="shared" ref="A11:A19" si="1">1+A10</f>
        <v>2</v>
      </c>
      <c r="B11" s="63"/>
      <c r="C11" s="20"/>
      <c r="D11" s="20"/>
      <c r="E11" s="20"/>
      <c r="F11" s="20"/>
      <c r="G11" s="20"/>
      <c r="H11" s="20"/>
      <c r="I11" s="20"/>
      <c r="J11" s="20"/>
      <c r="K11" s="11">
        <f t="shared" ref="K11:K19" si="2">O11</f>
        <v>0</v>
      </c>
      <c r="L11" s="11">
        <f t="shared" si="0"/>
        <v>0</v>
      </c>
      <c r="M11" s="132">
        <f t="shared" ref="M11:M19" si="3">K11+L11</f>
        <v>0</v>
      </c>
    </row>
    <row r="12" spans="1:22" s="88" customFormat="1" ht="19.899999999999999" customHeight="1" x14ac:dyDescent="0.25">
      <c r="A12" s="20">
        <f t="shared" si="1"/>
        <v>3</v>
      </c>
      <c r="B12" s="63"/>
      <c r="C12" s="20"/>
      <c r="D12" s="20"/>
      <c r="E12" s="20"/>
      <c r="F12" s="20"/>
      <c r="G12" s="20"/>
      <c r="H12" s="20"/>
      <c r="I12" s="20"/>
      <c r="J12" s="20"/>
      <c r="K12" s="11">
        <f t="shared" si="2"/>
        <v>0</v>
      </c>
      <c r="L12" s="11">
        <f t="shared" si="0"/>
        <v>0</v>
      </c>
      <c r="M12" s="132">
        <f t="shared" si="3"/>
        <v>0</v>
      </c>
    </row>
    <row r="13" spans="1:22" s="88" customFormat="1" ht="19.899999999999999" customHeight="1" x14ac:dyDescent="0.25">
      <c r="A13" s="20">
        <f t="shared" si="1"/>
        <v>4</v>
      </c>
      <c r="B13" s="63"/>
      <c r="C13" s="20"/>
      <c r="D13" s="20"/>
      <c r="E13" s="20"/>
      <c r="F13" s="20"/>
      <c r="G13" s="20"/>
      <c r="H13" s="20"/>
      <c r="I13" s="20"/>
      <c r="J13" s="20"/>
      <c r="K13" s="11">
        <f t="shared" si="2"/>
        <v>0</v>
      </c>
      <c r="L13" s="11">
        <f t="shared" si="0"/>
        <v>0</v>
      </c>
      <c r="M13" s="132">
        <f t="shared" si="3"/>
        <v>0</v>
      </c>
    </row>
    <row r="14" spans="1:22" s="88" customFormat="1" ht="19.899999999999999" customHeight="1" x14ac:dyDescent="0.25">
      <c r="A14" s="20">
        <f t="shared" si="1"/>
        <v>5</v>
      </c>
      <c r="B14" s="63"/>
      <c r="C14" s="20"/>
      <c r="D14" s="20"/>
      <c r="E14" s="20"/>
      <c r="F14" s="20"/>
      <c r="G14" s="20"/>
      <c r="H14" s="20"/>
      <c r="I14" s="20"/>
      <c r="J14" s="20"/>
      <c r="K14" s="11">
        <f t="shared" si="2"/>
        <v>0</v>
      </c>
      <c r="L14" s="11">
        <f t="shared" si="0"/>
        <v>0</v>
      </c>
      <c r="M14" s="132">
        <f t="shared" si="3"/>
        <v>0</v>
      </c>
    </row>
    <row r="15" spans="1:22" s="88" customFormat="1" ht="19.899999999999999" customHeight="1" x14ac:dyDescent="0.25">
      <c r="A15" s="20">
        <f t="shared" si="1"/>
        <v>6</v>
      </c>
      <c r="B15" s="63"/>
      <c r="C15" s="20"/>
      <c r="D15" s="20"/>
      <c r="E15" s="20"/>
      <c r="F15" s="20"/>
      <c r="G15" s="20"/>
      <c r="H15" s="20"/>
      <c r="I15" s="20"/>
      <c r="J15" s="20"/>
      <c r="K15" s="11">
        <f t="shared" si="2"/>
        <v>0</v>
      </c>
      <c r="L15" s="11">
        <f t="shared" si="0"/>
        <v>0</v>
      </c>
      <c r="M15" s="132">
        <f t="shared" si="3"/>
        <v>0</v>
      </c>
    </row>
    <row r="16" spans="1:22" ht="19.899999999999999" customHeight="1" x14ac:dyDescent="0.25">
      <c r="A16" s="20">
        <f t="shared" si="1"/>
        <v>7</v>
      </c>
      <c r="B16" s="63"/>
      <c r="C16" s="20"/>
      <c r="D16" s="20"/>
      <c r="E16" s="20"/>
      <c r="F16" s="20"/>
      <c r="G16" s="20"/>
      <c r="H16" s="20"/>
      <c r="I16" s="20"/>
      <c r="J16" s="20"/>
      <c r="K16" s="11">
        <f t="shared" si="2"/>
        <v>0</v>
      </c>
      <c r="L16" s="11">
        <f t="shared" si="0"/>
        <v>0</v>
      </c>
      <c r="M16" s="132">
        <f t="shared" si="3"/>
        <v>0</v>
      </c>
      <c r="N16" s="88"/>
      <c r="O16" s="88"/>
    </row>
    <row r="17" spans="1:15" ht="19.899999999999999" customHeight="1" x14ac:dyDescent="0.25">
      <c r="A17" s="20">
        <f t="shared" si="1"/>
        <v>8</v>
      </c>
      <c r="B17" s="63"/>
      <c r="C17" s="20"/>
      <c r="D17" s="20"/>
      <c r="E17" s="20"/>
      <c r="F17" s="20"/>
      <c r="G17" s="20"/>
      <c r="H17" s="20"/>
      <c r="I17" s="20"/>
      <c r="J17" s="20"/>
      <c r="K17" s="11">
        <f t="shared" si="2"/>
        <v>0</v>
      </c>
      <c r="L17" s="11">
        <f t="shared" si="0"/>
        <v>0</v>
      </c>
      <c r="M17" s="132">
        <f t="shared" si="3"/>
        <v>0</v>
      </c>
      <c r="N17" s="88"/>
      <c r="O17" s="88"/>
    </row>
    <row r="18" spans="1:15" ht="19.899999999999999" customHeight="1" x14ac:dyDescent="0.25">
      <c r="A18" s="20">
        <f t="shared" si="1"/>
        <v>9</v>
      </c>
      <c r="B18" s="63"/>
      <c r="C18" s="20"/>
      <c r="D18" s="20"/>
      <c r="E18" s="20"/>
      <c r="F18" s="20"/>
      <c r="G18" s="20"/>
      <c r="H18" s="20"/>
      <c r="I18" s="20"/>
      <c r="J18" s="20"/>
      <c r="K18" s="11">
        <f t="shared" si="2"/>
        <v>0</v>
      </c>
      <c r="L18" s="11">
        <f t="shared" si="0"/>
        <v>0</v>
      </c>
      <c r="M18" s="132">
        <f t="shared" si="3"/>
        <v>0</v>
      </c>
      <c r="N18" s="88"/>
      <c r="O18" s="88"/>
    </row>
    <row r="19" spans="1:15" ht="19.899999999999999" customHeight="1" x14ac:dyDescent="0.25">
      <c r="A19" s="20">
        <f t="shared" si="1"/>
        <v>10</v>
      </c>
      <c r="B19" s="63"/>
      <c r="C19" s="20"/>
      <c r="D19" s="20"/>
      <c r="E19" s="20"/>
      <c r="F19" s="20"/>
      <c r="G19" s="20"/>
      <c r="H19" s="20"/>
      <c r="I19" s="20"/>
      <c r="J19" s="20"/>
      <c r="K19" s="11">
        <f t="shared" si="2"/>
        <v>0</v>
      </c>
      <c r="L19" s="11">
        <f t="shared" si="0"/>
        <v>0</v>
      </c>
      <c r="M19" s="132">
        <f t="shared" si="3"/>
        <v>0</v>
      </c>
      <c r="N19" s="88"/>
      <c r="O19" s="88"/>
    </row>
    <row r="20" spans="1:15" ht="19.899999999999999" customHeight="1" x14ac:dyDescent="0.25"/>
    <row r="21" spans="1:15" ht="19.899999999999999" customHeight="1" x14ac:dyDescent="0.25"/>
    <row r="23" spans="1:15" ht="18" x14ac:dyDescent="0.25">
      <c r="A23" s="175" t="s">
        <v>113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</row>
    <row r="24" spans="1:15" x14ac:dyDescent="0.25">
      <c r="A24" s="78"/>
      <c r="B24" s="78"/>
      <c r="C24" s="176" t="s">
        <v>19</v>
      </c>
      <c r="D24" s="176"/>
      <c r="E24" s="176" t="s">
        <v>20</v>
      </c>
      <c r="F24" s="176"/>
      <c r="G24" s="176" t="s">
        <v>21</v>
      </c>
      <c r="H24" s="176"/>
      <c r="I24" s="176" t="s">
        <v>29</v>
      </c>
      <c r="J24" s="176"/>
      <c r="K24" s="144" t="s">
        <v>7</v>
      </c>
      <c r="L24" s="144"/>
      <c r="M24" s="19" t="s">
        <v>123</v>
      </c>
    </row>
    <row r="25" spans="1:15" x14ac:dyDescent="0.25">
      <c r="A25" s="18" t="s">
        <v>4</v>
      </c>
      <c r="B25" s="18" t="s">
        <v>5</v>
      </c>
      <c r="C25" s="18" t="s">
        <v>22</v>
      </c>
      <c r="D25" s="18" t="s">
        <v>6</v>
      </c>
      <c r="E25" s="18" t="s">
        <v>22</v>
      </c>
      <c r="F25" s="18" t="s">
        <v>6</v>
      </c>
      <c r="G25" s="18" t="s">
        <v>22</v>
      </c>
      <c r="H25" s="18" t="s">
        <v>6</v>
      </c>
      <c r="I25" s="18" t="s">
        <v>22</v>
      </c>
      <c r="J25" s="18" t="s">
        <v>6</v>
      </c>
      <c r="K25" s="18" t="s">
        <v>22</v>
      </c>
      <c r="L25" s="18" t="s">
        <v>6</v>
      </c>
      <c r="M25" s="18"/>
    </row>
    <row r="26" spans="1:15" ht="15.75" x14ac:dyDescent="0.25">
      <c r="A26" s="20">
        <v>1</v>
      </c>
      <c r="B26" s="63"/>
      <c r="C26" s="20"/>
      <c r="D26" s="20"/>
      <c r="E26" s="20"/>
      <c r="F26" s="20"/>
      <c r="G26" s="20"/>
      <c r="H26" s="20"/>
      <c r="I26" s="20"/>
      <c r="J26" s="20"/>
      <c r="K26" s="11">
        <f>(C26+E26+G26+I26)*3</f>
        <v>0</v>
      </c>
      <c r="L26" s="11">
        <f t="shared" ref="L26:L33" si="4">J26+H26+F26+D26</f>
        <v>0</v>
      </c>
      <c r="M26" s="132">
        <f>K26+L26</f>
        <v>0</v>
      </c>
    </row>
    <row r="27" spans="1:15" ht="15.75" x14ac:dyDescent="0.25">
      <c r="A27" s="20">
        <f t="shared" ref="A27:A33" si="5">1+A26</f>
        <v>2</v>
      </c>
      <c r="B27" s="63"/>
      <c r="C27" s="20"/>
      <c r="D27" s="20"/>
      <c r="E27" s="20"/>
      <c r="F27" s="20"/>
      <c r="G27" s="20"/>
      <c r="H27" s="20"/>
      <c r="I27" s="20"/>
      <c r="J27" s="20"/>
      <c r="K27" s="11">
        <f t="shared" ref="K27:K33" si="6">O27</f>
        <v>0</v>
      </c>
      <c r="L27" s="11">
        <f t="shared" si="4"/>
        <v>0</v>
      </c>
      <c r="M27" s="132">
        <f t="shared" ref="M27:M33" si="7">K27+L27</f>
        <v>0</v>
      </c>
    </row>
    <row r="28" spans="1:15" ht="15.75" x14ac:dyDescent="0.25">
      <c r="A28" s="20">
        <f t="shared" si="5"/>
        <v>3</v>
      </c>
      <c r="B28" s="63"/>
      <c r="C28" s="20"/>
      <c r="D28" s="20"/>
      <c r="E28" s="20"/>
      <c r="F28" s="20"/>
      <c r="G28" s="20"/>
      <c r="H28" s="20"/>
      <c r="I28" s="20"/>
      <c r="J28" s="20"/>
      <c r="K28" s="11">
        <f t="shared" si="6"/>
        <v>0</v>
      </c>
      <c r="L28" s="11">
        <f t="shared" si="4"/>
        <v>0</v>
      </c>
      <c r="M28" s="132">
        <f t="shared" si="7"/>
        <v>0</v>
      </c>
    </row>
    <row r="29" spans="1:15" ht="15.75" x14ac:dyDescent="0.25">
      <c r="A29" s="20">
        <f t="shared" si="5"/>
        <v>4</v>
      </c>
      <c r="B29" s="63"/>
      <c r="C29" s="20"/>
      <c r="D29" s="20"/>
      <c r="E29" s="20"/>
      <c r="F29" s="20"/>
      <c r="G29" s="20"/>
      <c r="H29" s="20"/>
      <c r="I29" s="20"/>
      <c r="J29" s="20"/>
      <c r="K29" s="11">
        <f t="shared" si="6"/>
        <v>0</v>
      </c>
      <c r="L29" s="11">
        <f t="shared" si="4"/>
        <v>0</v>
      </c>
      <c r="M29" s="132">
        <f t="shared" si="7"/>
        <v>0</v>
      </c>
    </row>
    <row r="30" spans="1:15" ht="15.75" x14ac:dyDescent="0.25">
      <c r="A30" s="20">
        <f t="shared" si="5"/>
        <v>5</v>
      </c>
      <c r="B30" s="63"/>
      <c r="C30" s="20"/>
      <c r="D30" s="20"/>
      <c r="E30" s="20"/>
      <c r="F30" s="20"/>
      <c r="G30" s="20"/>
      <c r="H30" s="20"/>
      <c r="I30" s="20"/>
      <c r="J30" s="20"/>
      <c r="K30" s="11">
        <f t="shared" si="6"/>
        <v>0</v>
      </c>
      <c r="L30" s="11">
        <f t="shared" si="4"/>
        <v>0</v>
      </c>
      <c r="M30" s="132">
        <f t="shared" si="7"/>
        <v>0</v>
      </c>
    </row>
    <row r="31" spans="1:15" ht="15.75" x14ac:dyDescent="0.25">
      <c r="A31" s="20">
        <f t="shared" si="5"/>
        <v>6</v>
      </c>
      <c r="B31" s="63"/>
      <c r="C31" s="20"/>
      <c r="D31" s="20"/>
      <c r="E31" s="20"/>
      <c r="F31" s="20"/>
      <c r="G31" s="20"/>
      <c r="H31" s="20"/>
      <c r="I31" s="20"/>
      <c r="J31" s="20"/>
      <c r="K31" s="11">
        <f t="shared" si="6"/>
        <v>0</v>
      </c>
      <c r="L31" s="11">
        <f t="shared" si="4"/>
        <v>0</v>
      </c>
      <c r="M31" s="132">
        <f t="shared" si="7"/>
        <v>0</v>
      </c>
    </row>
    <row r="32" spans="1:15" ht="15.75" x14ac:dyDescent="0.25">
      <c r="A32" s="20">
        <f t="shared" si="5"/>
        <v>7</v>
      </c>
      <c r="B32" s="63"/>
      <c r="C32" s="20"/>
      <c r="D32" s="20"/>
      <c r="E32" s="20"/>
      <c r="F32" s="20"/>
      <c r="G32" s="20"/>
      <c r="H32" s="20"/>
      <c r="I32" s="20"/>
      <c r="J32" s="20"/>
      <c r="K32" s="11">
        <f t="shared" si="6"/>
        <v>0</v>
      </c>
      <c r="L32" s="11">
        <f t="shared" si="4"/>
        <v>0</v>
      </c>
      <c r="M32" s="132">
        <f t="shared" si="7"/>
        <v>0</v>
      </c>
    </row>
    <row r="33" spans="1:14" ht="15.75" x14ac:dyDescent="0.25">
      <c r="A33" s="20">
        <f t="shared" si="5"/>
        <v>8</v>
      </c>
      <c r="B33" s="63"/>
      <c r="C33" s="20"/>
      <c r="D33" s="20"/>
      <c r="E33" s="20"/>
      <c r="F33" s="20"/>
      <c r="G33" s="20"/>
      <c r="H33" s="20"/>
      <c r="I33" s="20"/>
      <c r="J33" s="20"/>
      <c r="K33" s="11">
        <f t="shared" si="6"/>
        <v>0</v>
      </c>
      <c r="L33" s="11">
        <f t="shared" si="4"/>
        <v>0</v>
      </c>
      <c r="M33" s="132">
        <f t="shared" si="7"/>
        <v>0</v>
      </c>
    </row>
    <row r="34" spans="1:14" ht="15.75" x14ac:dyDescent="0.25">
      <c r="A34" s="20"/>
      <c r="B34" s="63"/>
      <c r="C34" s="20"/>
      <c r="D34" s="20"/>
      <c r="E34" s="20"/>
      <c r="F34" s="20"/>
      <c r="G34" s="20"/>
      <c r="H34" s="20"/>
      <c r="I34" s="20"/>
      <c r="J34" s="20"/>
      <c r="K34" s="11">
        <f t="shared" ref="K34" si="8">O34</f>
        <v>0</v>
      </c>
      <c r="L34" s="11">
        <f t="shared" ref="L34" si="9">J34+H34+F34+D34</f>
        <v>0</v>
      </c>
      <c r="M34" s="132">
        <f t="shared" ref="M34" si="10">K34+L34</f>
        <v>0</v>
      </c>
    </row>
    <row r="38" spans="1:14" ht="15.75" x14ac:dyDescent="0.25">
      <c r="A38" s="34" t="s">
        <v>56</v>
      </c>
      <c r="C38" s="28"/>
      <c r="D38" s="28"/>
      <c r="N38" s="124"/>
    </row>
  </sheetData>
  <mergeCells count="13">
    <mergeCell ref="A23:L23"/>
    <mergeCell ref="C24:D24"/>
    <mergeCell ref="E24:F24"/>
    <mergeCell ref="G24:H24"/>
    <mergeCell ref="I24:J24"/>
    <mergeCell ref="K24:L24"/>
    <mergeCell ref="J6:L6"/>
    <mergeCell ref="A7:L7"/>
    <mergeCell ref="C8:D8"/>
    <mergeCell ref="E8:F8"/>
    <mergeCell ref="G8:H8"/>
    <mergeCell ref="I8:J8"/>
    <mergeCell ref="K8:L8"/>
  </mergeCells>
  <pageMargins left="0.25" right="0.25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6"/>
  <sheetViews>
    <sheetView workbookViewId="0">
      <selection activeCell="K6" sqref="K6"/>
    </sheetView>
  </sheetViews>
  <sheetFormatPr baseColWidth="10" defaultColWidth="11.42578125" defaultRowHeight="15" x14ac:dyDescent="0.25"/>
  <cols>
    <col min="1" max="1" width="3.5703125" customWidth="1"/>
    <col min="2" max="2" width="19.85546875" bestFit="1" customWidth="1"/>
    <col min="3" max="3" width="10.85546875" bestFit="1" customWidth="1"/>
    <col min="4" max="4" width="7.5703125" customWidth="1"/>
    <col min="5" max="5" width="7.5703125" bestFit="1" customWidth="1"/>
    <col min="6" max="10" width="7.5703125" customWidth="1"/>
    <col min="11" max="11" width="16.140625" customWidth="1"/>
  </cols>
  <sheetData>
    <row r="1" spans="1:16" ht="15.75" x14ac:dyDescent="0.25">
      <c r="A1" s="24"/>
      <c r="B1" s="25"/>
      <c r="C1" s="26"/>
      <c r="F1" s="26"/>
      <c r="G1" s="26"/>
      <c r="H1" s="26"/>
      <c r="I1" s="26"/>
      <c r="J1" s="26"/>
      <c r="K1" s="26"/>
      <c r="L1" s="26"/>
      <c r="M1" s="27"/>
    </row>
    <row r="2" spans="1:16" ht="15.75" x14ac:dyDescent="0.25">
      <c r="A2" s="24"/>
      <c r="B2" s="25"/>
      <c r="C2" s="28"/>
      <c r="D2" s="29" t="s">
        <v>17</v>
      </c>
      <c r="F2" s="26"/>
      <c r="G2" s="26"/>
      <c r="H2" s="26"/>
      <c r="I2" s="26"/>
      <c r="J2" s="26"/>
      <c r="K2" s="26"/>
      <c r="L2" s="26"/>
      <c r="M2" s="27"/>
    </row>
    <row r="3" spans="1:16" ht="34.5" x14ac:dyDescent="0.45">
      <c r="A3" s="24"/>
      <c r="C3" s="140" t="s">
        <v>68</v>
      </c>
      <c r="D3" s="140"/>
      <c r="E3" s="140"/>
      <c r="F3" s="140"/>
      <c r="G3" s="140"/>
      <c r="H3" s="140"/>
      <c r="I3" s="140"/>
      <c r="J3" s="140"/>
      <c r="K3" s="140"/>
      <c r="L3" s="86"/>
      <c r="M3" s="86"/>
      <c r="N3" s="86"/>
      <c r="O3" s="86"/>
      <c r="P3" s="86"/>
    </row>
    <row r="4" spans="1:16" ht="15.75" x14ac:dyDescent="0.25">
      <c r="A4" s="24"/>
      <c r="C4" s="26"/>
      <c r="D4" s="29"/>
      <c r="F4" s="27"/>
      <c r="G4" s="27"/>
      <c r="H4" s="27"/>
      <c r="I4" s="27"/>
      <c r="J4" s="27"/>
      <c r="K4" s="27"/>
      <c r="L4" s="27"/>
      <c r="M4" s="27"/>
    </row>
    <row r="5" spans="1:16" ht="15.75" x14ac:dyDescent="0.25">
      <c r="A5" s="24"/>
      <c r="B5" s="139" t="s">
        <v>18</v>
      </c>
      <c r="C5" s="139"/>
      <c r="D5" s="29"/>
      <c r="F5" s="27"/>
      <c r="G5" s="27"/>
      <c r="H5" s="27"/>
      <c r="I5" s="27"/>
      <c r="J5" s="27"/>
      <c r="K5" s="27"/>
      <c r="L5" s="27"/>
      <c r="M5" s="27"/>
    </row>
    <row r="6" spans="1:16" ht="15" customHeight="1" x14ac:dyDescent="0.3">
      <c r="A6" s="35"/>
      <c r="B6" s="35"/>
      <c r="C6" s="35"/>
      <c r="D6" s="36"/>
      <c r="E6" s="36"/>
      <c r="F6" s="36"/>
      <c r="G6" s="36"/>
      <c r="H6" s="36"/>
      <c r="I6" s="36"/>
      <c r="J6" s="37"/>
      <c r="K6" s="133">
        <v>45099</v>
      </c>
    </row>
    <row r="7" spans="1:16" ht="15" customHeight="1" x14ac:dyDescent="0.3">
      <c r="A7" s="145"/>
      <c r="B7" s="145"/>
      <c r="C7" s="38"/>
      <c r="D7" s="18" t="s">
        <v>30</v>
      </c>
      <c r="E7" s="18" t="s">
        <v>30</v>
      </c>
      <c r="F7" s="18" t="s">
        <v>1</v>
      </c>
      <c r="G7" s="18" t="s">
        <v>1</v>
      </c>
      <c r="H7" s="18" t="s">
        <v>2</v>
      </c>
      <c r="I7" s="18" t="s">
        <v>2</v>
      </c>
      <c r="J7" s="19" t="s">
        <v>3</v>
      </c>
      <c r="K7" s="16"/>
    </row>
    <row r="8" spans="1:16" x14ac:dyDescent="0.25">
      <c r="A8" s="17" t="s">
        <v>4</v>
      </c>
      <c r="B8" s="17" t="s">
        <v>5</v>
      </c>
      <c r="C8" s="17" t="s">
        <v>31</v>
      </c>
      <c r="D8" s="18" t="s">
        <v>32</v>
      </c>
      <c r="E8" s="18" t="s">
        <v>32</v>
      </c>
      <c r="F8" s="39" t="s">
        <v>33</v>
      </c>
      <c r="G8" s="39" t="s">
        <v>33</v>
      </c>
      <c r="H8" s="18" t="s">
        <v>34</v>
      </c>
      <c r="I8" s="18" t="s">
        <v>35</v>
      </c>
      <c r="J8" s="19" t="s">
        <v>7</v>
      </c>
      <c r="K8" s="18" t="s">
        <v>9</v>
      </c>
    </row>
    <row r="9" spans="1:16" ht="19.899999999999999" customHeight="1" x14ac:dyDescent="0.25">
      <c r="A9" s="20">
        <v>1</v>
      </c>
      <c r="B9" s="6"/>
      <c r="C9" s="6"/>
      <c r="D9" s="20"/>
      <c r="E9" s="20"/>
      <c r="F9" s="20"/>
      <c r="G9" s="20"/>
      <c r="H9" s="20"/>
      <c r="I9" s="20"/>
      <c r="J9" s="11">
        <f t="shared" ref="J9:J18" si="0">I9+H9+G9+F9+E9+D9</f>
        <v>0</v>
      </c>
      <c r="K9" s="40"/>
    </row>
    <row r="10" spans="1:16" ht="19.899999999999999" customHeight="1" x14ac:dyDescent="0.25">
      <c r="A10" s="20">
        <v>2</v>
      </c>
      <c r="B10" s="6"/>
      <c r="C10" s="6"/>
      <c r="D10" s="20"/>
      <c r="E10" s="20"/>
      <c r="F10" s="20"/>
      <c r="G10" s="20"/>
      <c r="H10" s="20"/>
      <c r="I10" s="20"/>
      <c r="J10" s="11">
        <f t="shared" si="0"/>
        <v>0</v>
      </c>
      <c r="K10" s="40"/>
    </row>
    <row r="11" spans="1:16" ht="19.899999999999999" customHeight="1" x14ac:dyDescent="0.25">
      <c r="A11" s="20">
        <v>3</v>
      </c>
      <c r="B11" s="6"/>
      <c r="C11" s="6"/>
      <c r="D11" s="20"/>
      <c r="E11" s="20"/>
      <c r="F11" s="20"/>
      <c r="G11" s="20"/>
      <c r="H11" s="20"/>
      <c r="I11" s="20"/>
      <c r="J11" s="11">
        <f t="shared" ref="J11:J14" si="1">I11+H11+G11+F11+E11+D11</f>
        <v>0</v>
      </c>
      <c r="K11" s="40"/>
    </row>
    <row r="12" spans="1:16" ht="19.899999999999999" customHeight="1" x14ac:dyDescent="0.25">
      <c r="A12" s="20">
        <v>4</v>
      </c>
      <c r="B12" s="6"/>
      <c r="C12" s="6"/>
      <c r="D12" s="20"/>
      <c r="E12" s="20"/>
      <c r="F12" s="20"/>
      <c r="G12" s="20"/>
      <c r="H12" s="20"/>
      <c r="I12" s="20"/>
      <c r="J12" s="11">
        <f t="shared" si="1"/>
        <v>0</v>
      </c>
      <c r="K12" s="40"/>
    </row>
    <row r="13" spans="1:16" ht="19.899999999999999" customHeight="1" x14ac:dyDescent="0.25">
      <c r="A13" s="20">
        <v>5</v>
      </c>
      <c r="B13" s="6"/>
      <c r="C13" s="6"/>
      <c r="D13" s="20"/>
      <c r="E13" s="20"/>
      <c r="F13" s="20"/>
      <c r="G13" s="20"/>
      <c r="H13" s="20"/>
      <c r="I13" s="20"/>
      <c r="J13" s="11">
        <f t="shared" si="1"/>
        <v>0</v>
      </c>
      <c r="K13" s="40"/>
    </row>
    <row r="14" spans="1:16" ht="19.899999999999999" customHeight="1" x14ac:dyDescent="0.25">
      <c r="A14" s="20">
        <v>6</v>
      </c>
      <c r="B14" s="6"/>
      <c r="C14" s="6"/>
      <c r="D14" s="20"/>
      <c r="E14" s="20"/>
      <c r="F14" s="20"/>
      <c r="G14" s="20"/>
      <c r="H14" s="20"/>
      <c r="I14" s="20"/>
      <c r="J14" s="11">
        <f t="shared" si="1"/>
        <v>0</v>
      </c>
      <c r="K14" s="40"/>
    </row>
    <row r="15" spans="1:16" ht="19.899999999999999" customHeight="1" x14ac:dyDescent="0.25">
      <c r="A15" s="20">
        <v>7</v>
      </c>
      <c r="B15" s="6"/>
      <c r="C15" s="6"/>
      <c r="D15" s="20"/>
      <c r="E15" s="20"/>
      <c r="F15" s="20"/>
      <c r="G15" s="20"/>
      <c r="H15" s="20"/>
      <c r="I15" s="20"/>
      <c r="J15" s="11">
        <f t="shared" si="0"/>
        <v>0</v>
      </c>
      <c r="K15" s="40"/>
    </row>
    <row r="16" spans="1:16" ht="19.899999999999999" customHeight="1" x14ac:dyDescent="0.25">
      <c r="A16" s="20">
        <v>8</v>
      </c>
      <c r="B16" s="6"/>
      <c r="C16" s="6"/>
      <c r="D16" s="20"/>
      <c r="E16" s="20"/>
      <c r="F16" s="20"/>
      <c r="G16" s="20"/>
      <c r="H16" s="20"/>
      <c r="I16" s="20"/>
      <c r="J16" s="11">
        <f t="shared" si="0"/>
        <v>0</v>
      </c>
      <c r="K16" s="40"/>
    </row>
    <row r="17" spans="1:11" ht="19.899999999999999" customHeight="1" x14ac:dyDescent="0.25">
      <c r="A17" s="20">
        <v>9</v>
      </c>
      <c r="B17" s="6"/>
      <c r="C17" s="6"/>
      <c r="D17" s="20"/>
      <c r="E17" s="20"/>
      <c r="F17" s="20"/>
      <c r="G17" s="20"/>
      <c r="H17" s="20"/>
      <c r="I17" s="20"/>
      <c r="J17" s="11">
        <f t="shared" si="0"/>
        <v>0</v>
      </c>
      <c r="K17" s="40"/>
    </row>
    <row r="18" spans="1:11" ht="19.899999999999999" customHeight="1" x14ac:dyDescent="0.25">
      <c r="A18" s="20">
        <v>10</v>
      </c>
      <c r="B18" s="6"/>
      <c r="C18" s="6"/>
      <c r="D18" s="20"/>
      <c r="E18" s="20"/>
      <c r="F18" s="20"/>
      <c r="G18" s="20"/>
      <c r="H18" s="20"/>
      <c r="I18" s="20"/>
      <c r="J18" s="11">
        <f t="shared" si="0"/>
        <v>0</v>
      </c>
      <c r="K18" s="40"/>
    </row>
    <row r="19" spans="1:11" ht="15.75" thickBot="1" x14ac:dyDescent="0.3"/>
    <row r="20" spans="1:11" x14ac:dyDescent="0.25">
      <c r="A20" s="146"/>
      <c r="B20" s="146"/>
      <c r="C20" s="23"/>
      <c r="E20" s="41" t="s">
        <v>36</v>
      </c>
      <c r="F20" s="42"/>
      <c r="G20" s="43"/>
      <c r="H20" s="147" t="s">
        <v>37</v>
      </c>
      <c r="I20" s="148"/>
      <c r="J20" s="149"/>
    </row>
    <row r="21" spans="1:11" x14ac:dyDescent="0.25">
      <c r="A21" s="2"/>
      <c r="B21" s="13"/>
      <c r="C21" s="13"/>
      <c r="D21" s="28"/>
      <c r="E21" s="44" t="s">
        <v>38</v>
      </c>
      <c r="F21" s="44" t="s">
        <v>39</v>
      </c>
      <c r="G21" s="45" t="s">
        <v>40</v>
      </c>
      <c r="H21" s="44" t="s">
        <v>38</v>
      </c>
      <c r="I21" s="46" t="s">
        <v>39</v>
      </c>
      <c r="J21" s="45" t="s">
        <v>40</v>
      </c>
    </row>
    <row r="22" spans="1:11" x14ac:dyDescent="0.25">
      <c r="E22" s="47" t="s">
        <v>41</v>
      </c>
      <c r="F22" s="54">
        <v>180</v>
      </c>
      <c r="G22" s="55">
        <v>220</v>
      </c>
      <c r="H22" s="47" t="s">
        <v>41</v>
      </c>
      <c r="I22" s="54">
        <v>200</v>
      </c>
      <c r="J22" s="55">
        <v>240</v>
      </c>
    </row>
    <row r="23" spans="1:11" x14ac:dyDescent="0.25">
      <c r="A23" s="28"/>
      <c r="E23" s="48" t="s">
        <v>42</v>
      </c>
      <c r="F23" s="56">
        <v>190</v>
      </c>
      <c r="G23" s="57">
        <v>230</v>
      </c>
      <c r="H23" s="48" t="s">
        <v>42</v>
      </c>
      <c r="I23" s="56">
        <v>210</v>
      </c>
      <c r="J23" s="57">
        <v>250</v>
      </c>
    </row>
    <row r="24" spans="1:11" ht="15.75" thickBot="1" x14ac:dyDescent="0.3">
      <c r="A24" s="28"/>
      <c r="E24" s="49" t="s">
        <v>43</v>
      </c>
      <c r="F24" s="58">
        <v>200</v>
      </c>
      <c r="G24" s="59">
        <v>240</v>
      </c>
      <c r="H24" s="49" t="s">
        <v>43</v>
      </c>
      <c r="I24" s="58">
        <v>220</v>
      </c>
      <c r="J24" s="59">
        <v>260</v>
      </c>
    </row>
    <row r="26" spans="1:11" ht="15.75" x14ac:dyDescent="0.25">
      <c r="A26" s="34" t="s">
        <v>56</v>
      </c>
    </row>
  </sheetData>
  <mergeCells count="5">
    <mergeCell ref="A7:B7"/>
    <mergeCell ref="A20:B20"/>
    <mergeCell ref="H20:J20"/>
    <mergeCell ref="B5:C5"/>
    <mergeCell ref="C3:K3"/>
  </mergeCells>
  <pageMargins left="0.7" right="0.7" top="0.78740157499999996" bottom="0.78740157499999996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25"/>
  <sheetViews>
    <sheetView workbookViewId="0">
      <selection activeCell="O6" sqref="O6:P6"/>
    </sheetView>
  </sheetViews>
  <sheetFormatPr baseColWidth="10" defaultColWidth="11.42578125" defaultRowHeight="15" x14ac:dyDescent="0.25"/>
  <cols>
    <col min="1" max="1" width="3.7109375" customWidth="1"/>
    <col min="2" max="2" width="24.7109375" bestFit="1" customWidth="1"/>
    <col min="3" max="16" width="6.7109375" customWidth="1"/>
  </cols>
  <sheetData>
    <row r="1" spans="1:23" ht="15.75" x14ac:dyDescent="0.25">
      <c r="A1" s="24"/>
      <c r="B1" s="25"/>
      <c r="C1" s="26"/>
      <c r="F1" s="26"/>
      <c r="G1" s="26"/>
      <c r="H1" s="26"/>
      <c r="I1" s="26"/>
      <c r="J1" s="26"/>
      <c r="L1" s="26"/>
    </row>
    <row r="2" spans="1:23" ht="15.75" x14ac:dyDescent="0.25">
      <c r="A2" s="24"/>
      <c r="B2" s="25"/>
      <c r="C2" s="28"/>
      <c r="D2" s="29" t="s">
        <v>17</v>
      </c>
      <c r="F2" s="26"/>
      <c r="G2" s="26"/>
      <c r="H2" s="26"/>
      <c r="I2" s="26"/>
      <c r="J2" s="26"/>
      <c r="L2" s="26"/>
    </row>
    <row r="3" spans="1:23" ht="34.5" x14ac:dyDescent="0.45">
      <c r="A3" s="24"/>
      <c r="C3" s="140" t="s">
        <v>100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86"/>
      <c r="R3" s="86"/>
      <c r="S3" s="86"/>
      <c r="T3" s="86"/>
      <c r="U3" s="86"/>
      <c r="V3" s="86"/>
      <c r="W3" s="86"/>
    </row>
    <row r="4" spans="1:23" ht="15.75" x14ac:dyDescent="0.25">
      <c r="A4" s="24"/>
      <c r="C4" s="26"/>
      <c r="D4" s="29"/>
      <c r="F4" s="27"/>
      <c r="G4" s="27"/>
      <c r="H4" s="27"/>
      <c r="I4" s="27"/>
      <c r="J4" s="27"/>
      <c r="L4" s="27"/>
    </row>
    <row r="5" spans="1:23" ht="15.75" x14ac:dyDescent="0.25">
      <c r="A5" s="24"/>
      <c r="B5" s="32" t="s">
        <v>18</v>
      </c>
      <c r="C5" s="32"/>
      <c r="D5" s="29"/>
      <c r="F5" s="27"/>
      <c r="G5" s="27"/>
      <c r="H5" s="27"/>
      <c r="I5" s="27"/>
      <c r="J5" s="27"/>
      <c r="L5" s="27"/>
    </row>
    <row r="6" spans="1:23" ht="16.5" thickBot="1" x14ac:dyDescent="0.3">
      <c r="M6" s="93"/>
      <c r="O6" s="141">
        <v>45141</v>
      </c>
      <c r="P6" s="141"/>
    </row>
    <row r="7" spans="1:23" s="88" customFormat="1" ht="19.899999999999999" customHeight="1" x14ac:dyDescent="0.25">
      <c r="A7" s="78"/>
      <c r="B7" s="78"/>
      <c r="C7" s="176" t="s">
        <v>23</v>
      </c>
      <c r="D7" s="176"/>
      <c r="E7" s="176" t="s">
        <v>24</v>
      </c>
      <c r="F7" s="176"/>
      <c r="G7" s="176" t="s">
        <v>25</v>
      </c>
      <c r="H7" s="176"/>
      <c r="I7" s="176" t="s">
        <v>26</v>
      </c>
      <c r="J7" s="176"/>
      <c r="K7" s="176" t="s">
        <v>27</v>
      </c>
      <c r="L7" s="176"/>
      <c r="M7" s="176" t="s">
        <v>49</v>
      </c>
      <c r="N7" s="184"/>
      <c r="O7" s="177" t="s">
        <v>9</v>
      </c>
      <c r="P7" s="178"/>
    </row>
    <row r="8" spans="1:23" s="88" customFormat="1" ht="19.899999999999999" customHeight="1" x14ac:dyDescent="0.25">
      <c r="A8" s="18" t="s">
        <v>4</v>
      </c>
      <c r="B8" s="60" t="s">
        <v>5</v>
      </c>
      <c r="C8" s="18" t="s">
        <v>6</v>
      </c>
      <c r="D8" s="18" t="s">
        <v>7</v>
      </c>
      <c r="E8" s="18" t="s">
        <v>6</v>
      </c>
      <c r="F8" s="18" t="s">
        <v>7</v>
      </c>
      <c r="G8" s="18" t="s">
        <v>6</v>
      </c>
      <c r="H8" s="18" t="s">
        <v>7</v>
      </c>
      <c r="I8" s="18" t="s">
        <v>6</v>
      </c>
      <c r="J8" s="18" t="s">
        <v>7</v>
      </c>
      <c r="K8" s="18" t="s">
        <v>6</v>
      </c>
      <c r="L8" s="18" t="s">
        <v>7</v>
      </c>
      <c r="M8" s="18" t="s">
        <v>6</v>
      </c>
      <c r="N8" s="60" t="s">
        <v>7</v>
      </c>
      <c r="O8" s="82" t="s">
        <v>6</v>
      </c>
      <c r="P8" s="83" t="s">
        <v>7</v>
      </c>
    </row>
    <row r="9" spans="1:23" s="88" customFormat="1" ht="19.899999999999999" customHeight="1" x14ac:dyDescent="0.25">
      <c r="A9" s="20">
        <v>1</v>
      </c>
      <c r="B9" s="63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97"/>
      <c r="O9" s="84">
        <f>M9+K9+I9+G9+E9+C9</f>
        <v>0</v>
      </c>
      <c r="P9" s="76">
        <f>N9+L9+J9+H9+F9+D9</f>
        <v>0</v>
      </c>
    </row>
    <row r="10" spans="1:23" s="88" customFormat="1" ht="19.899999999999999" customHeight="1" x14ac:dyDescent="0.25">
      <c r="A10" s="20">
        <v>2</v>
      </c>
      <c r="B10" s="63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97"/>
      <c r="O10" s="84">
        <f t="shared" ref="O10:P10" si="0">M10+K10+I10+G10+E10+C10</f>
        <v>0</v>
      </c>
      <c r="P10" s="76">
        <f t="shared" si="0"/>
        <v>0</v>
      </c>
    </row>
    <row r="11" spans="1:23" s="88" customFormat="1" ht="19.899999999999999" customHeight="1" x14ac:dyDescent="0.25">
      <c r="A11" s="20">
        <v>3</v>
      </c>
      <c r="B11" s="63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97"/>
      <c r="O11" s="84">
        <f t="shared" ref="O11:O18" si="1">M11+K11+I11+G11+E11+C11</f>
        <v>0</v>
      </c>
      <c r="P11" s="76">
        <f t="shared" ref="P11:P18" si="2">N11+L11+J11+H11+F11+D11</f>
        <v>0</v>
      </c>
    </row>
    <row r="12" spans="1:23" s="88" customFormat="1" ht="19.899999999999999" customHeight="1" x14ac:dyDescent="0.25">
      <c r="A12" s="20">
        <v>4</v>
      </c>
      <c r="B12" s="63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97"/>
      <c r="O12" s="84">
        <f t="shared" si="1"/>
        <v>0</v>
      </c>
      <c r="P12" s="76">
        <f t="shared" si="2"/>
        <v>0</v>
      </c>
    </row>
    <row r="13" spans="1:23" s="88" customFormat="1" ht="19.899999999999999" customHeight="1" x14ac:dyDescent="0.25">
      <c r="A13" s="20">
        <v>5</v>
      </c>
      <c r="B13" s="63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97"/>
      <c r="O13" s="84">
        <f t="shared" si="1"/>
        <v>0</v>
      </c>
      <c r="P13" s="76">
        <f t="shared" si="2"/>
        <v>0</v>
      </c>
    </row>
    <row r="14" spans="1:23" s="88" customFormat="1" ht="19.899999999999999" customHeight="1" x14ac:dyDescent="0.25">
      <c r="A14" s="20">
        <v>6</v>
      </c>
      <c r="B14" s="63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97"/>
      <c r="O14" s="84">
        <f t="shared" si="1"/>
        <v>0</v>
      </c>
      <c r="P14" s="76">
        <f t="shared" si="2"/>
        <v>0</v>
      </c>
    </row>
    <row r="15" spans="1:23" s="88" customFormat="1" ht="19.899999999999999" customHeight="1" x14ac:dyDescent="0.25">
      <c r="A15" s="20">
        <v>7</v>
      </c>
      <c r="B15" s="63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97"/>
      <c r="O15" s="84">
        <f t="shared" si="1"/>
        <v>0</v>
      </c>
      <c r="P15" s="76">
        <f t="shared" si="2"/>
        <v>0</v>
      </c>
    </row>
    <row r="16" spans="1:23" s="88" customFormat="1" ht="19.899999999999999" customHeight="1" x14ac:dyDescent="0.25">
      <c r="A16" s="20">
        <v>8</v>
      </c>
      <c r="B16" s="63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97"/>
      <c r="O16" s="84">
        <f t="shared" si="1"/>
        <v>0</v>
      </c>
      <c r="P16" s="76">
        <f t="shared" si="2"/>
        <v>0</v>
      </c>
    </row>
    <row r="17" spans="1:16" s="88" customFormat="1" ht="19.899999999999999" customHeight="1" x14ac:dyDescent="0.25">
      <c r="A17" s="20">
        <v>9</v>
      </c>
      <c r="B17" s="63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97"/>
      <c r="O17" s="84">
        <f t="shared" si="1"/>
        <v>0</v>
      </c>
      <c r="P17" s="76">
        <f t="shared" si="2"/>
        <v>0</v>
      </c>
    </row>
    <row r="18" spans="1:16" s="88" customFormat="1" ht="19.899999999999999" customHeight="1" x14ac:dyDescent="0.25">
      <c r="A18" s="20">
        <v>10</v>
      </c>
      <c r="B18" s="63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97"/>
      <c r="O18" s="84">
        <f t="shared" si="1"/>
        <v>0</v>
      </c>
      <c r="P18" s="76">
        <f t="shared" si="2"/>
        <v>0</v>
      </c>
    </row>
    <row r="20" spans="1:16" ht="19.899999999999999" customHeight="1" x14ac:dyDescent="0.25">
      <c r="A20" s="34" t="s">
        <v>56</v>
      </c>
    </row>
    <row r="21" spans="1:16" ht="19.899999999999999" customHeight="1" x14ac:dyDescent="0.25"/>
    <row r="22" spans="1:16" ht="19.899999999999999" customHeight="1" x14ac:dyDescent="0.25"/>
    <row r="23" spans="1:16" ht="19.899999999999999" customHeight="1" x14ac:dyDescent="0.25"/>
    <row r="24" spans="1:16" ht="19.899999999999999" customHeight="1" x14ac:dyDescent="0.25"/>
    <row r="25" spans="1:16" ht="19.899999999999999" customHeight="1" x14ac:dyDescent="0.25"/>
  </sheetData>
  <mergeCells count="9">
    <mergeCell ref="C3:P3"/>
    <mergeCell ref="M7:N7"/>
    <mergeCell ref="O7:P7"/>
    <mergeCell ref="O6:P6"/>
    <mergeCell ref="C7:D7"/>
    <mergeCell ref="E7:F7"/>
    <mergeCell ref="G7:H7"/>
    <mergeCell ref="I7:J7"/>
    <mergeCell ref="K7:L7"/>
  </mergeCells>
  <pageMargins left="0.31496062992125984" right="0.19685039370078741" top="0.78740157480314965" bottom="0.78740157480314965" header="0.31496062992125984" footer="0.31496062992125984"/>
  <pageSetup paperSize="9" orientation="landscape" horizontalDpi="4294967295" verticalDpi="4294967295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36"/>
  <sheetViews>
    <sheetView workbookViewId="0">
      <selection activeCell="O6" sqref="O6:P6"/>
    </sheetView>
  </sheetViews>
  <sheetFormatPr baseColWidth="10" defaultColWidth="11.42578125" defaultRowHeight="15" x14ac:dyDescent="0.25"/>
  <cols>
    <col min="1" max="1" width="3.7109375" customWidth="1"/>
    <col min="2" max="2" width="23.7109375" customWidth="1"/>
    <col min="3" max="4" width="6.7109375" style="28" customWidth="1"/>
    <col min="5" max="14" width="6.7109375" customWidth="1"/>
    <col min="15" max="15" width="7.42578125" bestFit="1" customWidth="1"/>
    <col min="16" max="16" width="6.7109375" customWidth="1"/>
  </cols>
  <sheetData>
    <row r="1" spans="1:16" ht="15.75" x14ac:dyDescent="0.25">
      <c r="A1" s="24"/>
      <c r="B1" s="25"/>
      <c r="C1" s="26"/>
      <c r="D1" s="26"/>
      <c r="H1" s="26"/>
      <c r="I1" s="26"/>
      <c r="J1" s="26"/>
      <c r="K1" s="26"/>
      <c r="L1" s="26"/>
      <c r="P1" s="26"/>
    </row>
    <row r="2" spans="1:16" ht="15.75" x14ac:dyDescent="0.25">
      <c r="A2" s="24"/>
      <c r="B2" s="25"/>
      <c r="E2" s="29" t="s">
        <v>17</v>
      </c>
      <c r="H2" s="26"/>
      <c r="I2" s="26"/>
      <c r="J2" s="26"/>
      <c r="K2" s="26"/>
      <c r="L2" s="26"/>
      <c r="P2" s="26"/>
    </row>
    <row r="3" spans="1:16" ht="34.5" x14ac:dyDescent="0.45">
      <c r="A3" s="24"/>
      <c r="C3" s="140" t="s">
        <v>101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6" ht="15.75" x14ac:dyDescent="0.25">
      <c r="A4" s="24"/>
      <c r="C4" s="26"/>
      <c r="D4" s="26"/>
      <c r="E4" s="29"/>
      <c r="H4" s="27"/>
      <c r="I4" s="27"/>
      <c r="J4" s="27"/>
      <c r="K4" s="27"/>
      <c r="L4" s="27"/>
      <c r="P4" s="27"/>
    </row>
    <row r="5" spans="1:16" ht="15.75" x14ac:dyDescent="0.25">
      <c r="A5" s="24"/>
      <c r="B5" s="139" t="s">
        <v>18</v>
      </c>
      <c r="C5" s="139"/>
      <c r="D5" s="32"/>
      <c r="E5" s="29"/>
      <c r="H5" s="27"/>
      <c r="I5" s="27"/>
      <c r="J5" s="27"/>
      <c r="K5" s="27"/>
      <c r="L5" s="27"/>
      <c r="P5" s="27"/>
    </row>
    <row r="6" spans="1:16" ht="15.75" x14ac:dyDescent="0.25">
      <c r="A6" s="24"/>
      <c r="B6" s="32"/>
      <c r="C6" s="32"/>
      <c r="D6" s="32"/>
      <c r="E6" s="29"/>
      <c r="H6" s="27"/>
      <c r="I6" s="27"/>
      <c r="J6" s="27"/>
      <c r="K6" s="27"/>
      <c r="L6" s="27"/>
      <c r="O6" s="141">
        <v>45085</v>
      </c>
      <c r="P6" s="141"/>
    </row>
    <row r="7" spans="1:16" ht="18.75" thickBot="1" x14ac:dyDescent="0.3">
      <c r="A7" s="24"/>
      <c r="B7" s="32"/>
      <c r="C7" s="175" t="s">
        <v>106</v>
      </c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</row>
    <row r="8" spans="1:16" x14ac:dyDescent="0.25">
      <c r="A8" s="145"/>
      <c r="B8" s="145"/>
      <c r="C8" s="176" t="s">
        <v>102</v>
      </c>
      <c r="D8" s="176"/>
      <c r="E8" s="176"/>
      <c r="F8" s="176" t="s">
        <v>103</v>
      </c>
      <c r="G8" s="176"/>
      <c r="H8" s="176" t="s">
        <v>104</v>
      </c>
      <c r="I8" s="176"/>
      <c r="J8" s="176"/>
      <c r="K8" s="176" t="s">
        <v>105</v>
      </c>
      <c r="L8" s="184"/>
      <c r="M8" s="171" t="s">
        <v>3</v>
      </c>
      <c r="N8" s="172"/>
      <c r="O8" s="172"/>
      <c r="P8" s="173"/>
    </row>
    <row r="9" spans="1:16" x14ac:dyDescent="0.25">
      <c r="A9" s="18" t="s">
        <v>4</v>
      </c>
      <c r="B9" s="62" t="s">
        <v>5</v>
      </c>
      <c r="C9" s="18" t="s">
        <v>22</v>
      </c>
      <c r="D9" s="18" t="s">
        <v>6</v>
      </c>
      <c r="E9" s="18" t="s">
        <v>7</v>
      </c>
      <c r="F9" s="18" t="s">
        <v>22</v>
      </c>
      <c r="G9" s="18" t="s">
        <v>6</v>
      </c>
      <c r="H9" s="18" t="s">
        <v>22</v>
      </c>
      <c r="I9" s="18" t="s">
        <v>6</v>
      </c>
      <c r="J9" s="18" t="s">
        <v>7</v>
      </c>
      <c r="K9" s="18" t="s">
        <v>22</v>
      </c>
      <c r="L9" s="60" t="s">
        <v>6</v>
      </c>
      <c r="M9" s="82" t="s">
        <v>22</v>
      </c>
      <c r="N9" s="19" t="s">
        <v>6</v>
      </c>
      <c r="O9" s="19" t="s">
        <v>6</v>
      </c>
      <c r="P9" s="83" t="s">
        <v>7</v>
      </c>
    </row>
    <row r="10" spans="1:16" ht="19.899999999999999" customHeight="1" x14ac:dyDescent="0.25">
      <c r="A10" s="20">
        <v>1</v>
      </c>
      <c r="B10" s="63"/>
      <c r="C10" s="20"/>
      <c r="D10" s="20"/>
      <c r="E10" s="20"/>
      <c r="F10" s="20"/>
      <c r="G10" s="20"/>
      <c r="H10" s="20"/>
      <c r="I10" s="20"/>
      <c r="J10" s="20"/>
      <c r="K10" s="20"/>
      <c r="L10" s="97"/>
      <c r="M10" s="66">
        <f t="shared" ref="M10:M19" si="0">C10+F10+H10+K10</f>
        <v>0</v>
      </c>
      <c r="N10" s="20">
        <f t="shared" ref="N10:N19" si="1">D10+G10+I10+L10</f>
        <v>0</v>
      </c>
      <c r="O10" s="11">
        <f>M10+N10</f>
        <v>0</v>
      </c>
      <c r="P10" s="76">
        <f>E10+J10</f>
        <v>0</v>
      </c>
    </row>
    <row r="11" spans="1:16" ht="19.899999999999999" customHeight="1" x14ac:dyDescent="0.25">
      <c r="A11" s="20">
        <v>2</v>
      </c>
      <c r="B11" s="63"/>
      <c r="C11" s="20"/>
      <c r="D11" s="20"/>
      <c r="E11" s="20"/>
      <c r="F11" s="20"/>
      <c r="G11" s="20"/>
      <c r="H11" s="20"/>
      <c r="I11" s="20"/>
      <c r="J11" s="20"/>
      <c r="K11" s="20"/>
      <c r="L11" s="97"/>
      <c r="M11" s="66">
        <f t="shared" si="0"/>
        <v>0</v>
      </c>
      <c r="N11" s="20">
        <f t="shared" si="1"/>
        <v>0</v>
      </c>
      <c r="O11" s="11">
        <f t="shared" ref="O11:O19" si="2">M11+N11</f>
        <v>0</v>
      </c>
      <c r="P11" s="76">
        <f t="shared" ref="P11:P19" si="3">E11+J11</f>
        <v>0</v>
      </c>
    </row>
    <row r="12" spans="1:16" ht="19.899999999999999" customHeight="1" x14ac:dyDescent="0.25">
      <c r="A12" s="20">
        <v>3</v>
      </c>
      <c r="B12" s="63"/>
      <c r="C12" s="20"/>
      <c r="D12" s="20"/>
      <c r="E12" s="20"/>
      <c r="F12" s="20"/>
      <c r="G12" s="20"/>
      <c r="H12" s="20"/>
      <c r="I12" s="20"/>
      <c r="J12" s="20"/>
      <c r="K12" s="20"/>
      <c r="L12" s="97"/>
      <c r="M12" s="66">
        <f t="shared" si="0"/>
        <v>0</v>
      </c>
      <c r="N12" s="20">
        <f t="shared" si="1"/>
        <v>0</v>
      </c>
      <c r="O12" s="11">
        <f t="shared" si="2"/>
        <v>0</v>
      </c>
      <c r="P12" s="76">
        <f t="shared" si="3"/>
        <v>0</v>
      </c>
    </row>
    <row r="13" spans="1:16" ht="19.899999999999999" customHeight="1" x14ac:dyDescent="0.25">
      <c r="A13" s="20">
        <f>+A12+1</f>
        <v>4</v>
      </c>
      <c r="B13" s="63"/>
      <c r="C13" s="20"/>
      <c r="D13" s="20"/>
      <c r="E13" s="20"/>
      <c r="F13" s="20"/>
      <c r="G13" s="20"/>
      <c r="H13" s="20"/>
      <c r="I13" s="20"/>
      <c r="J13" s="20"/>
      <c r="K13" s="20"/>
      <c r="L13" s="97"/>
      <c r="M13" s="66">
        <f t="shared" si="0"/>
        <v>0</v>
      </c>
      <c r="N13" s="20">
        <f t="shared" si="1"/>
        <v>0</v>
      </c>
      <c r="O13" s="11">
        <f t="shared" si="2"/>
        <v>0</v>
      </c>
      <c r="P13" s="76">
        <f t="shared" si="3"/>
        <v>0</v>
      </c>
    </row>
    <row r="14" spans="1:16" ht="19.899999999999999" customHeight="1" x14ac:dyDescent="0.25">
      <c r="A14" s="20">
        <f>+A13+1</f>
        <v>5</v>
      </c>
      <c r="B14" s="63"/>
      <c r="C14" s="20"/>
      <c r="D14" s="20"/>
      <c r="E14" s="20"/>
      <c r="F14" s="20"/>
      <c r="G14" s="20"/>
      <c r="H14" s="20"/>
      <c r="I14" s="20"/>
      <c r="J14" s="20"/>
      <c r="K14" s="20"/>
      <c r="L14" s="97"/>
      <c r="M14" s="66">
        <f t="shared" si="0"/>
        <v>0</v>
      </c>
      <c r="N14" s="20">
        <f t="shared" si="1"/>
        <v>0</v>
      </c>
      <c r="O14" s="11">
        <f t="shared" si="2"/>
        <v>0</v>
      </c>
      <c r="P14" s="76">
        <f t="shared" si="3"/>
        <v>0</v>
      </c>
    </row>
    <row r="15" spans="1:16" ht="19.899999999999999" customHeight="1" x14ac:dyDescent="0.25">
      <c r="A15" s="20">
        <f>+A14+1</f>
        <v>6</v>
      </c>
      <c r="B15" s="63"/>
      <c r="C15" s="20"/>
      <c r="D15" s="20"/>
      <c r="E15" s="20"/>
      <c r="F15" s="20"/>
      <c r="G15" s="20"/>
      <c r="H15" s="20"/>
      <c r="I15" s="20"/>
      <c r="J15" s="20"/>
      <c r="K15" s="20"/>
      <c r="L15" s="97"/>
      <c r="M15" s="66">
        <f t="shared" si="0"/>
        <v>0</v>
      </c>
      <c r="N15" s="20">
        <f t="shared" si="1"/>
        <v>0</v>
      </c>
      <c r="O15" s="11">
        <f t="shared" si="2"/>
        <v>0</v>
      </c>
      <c r="P15" s="76">
        <f t="shared" si="3"/>
        <v>0</v>
      </c>
    </row>
    <row r="16" spans="1:16" ht="19.899999999999999" customHeight="1" x14ac:dyDescent="0.25">
      <c r="A16" s="20">
        <f>+A15+1</f>
        <v>7</v>
      </c>
      <c r="B16" s="63"/>
      <c r="C16" s="20"/>
      <c r="D16" s="20"/>
      <c r="E16" s="20"/>
      <c r="F16" s="20"/>
      <c r="G16" s="20"/>
      <c r="H16" s="20"/>
      <c r="I16" s="20"/>
      <c r="J16" s="20"/>
      <c r="K16" s="20"/>
      <c r="L16" s="97"/>
      <c r="M16" s="66">
        <f t="shared" si="0"/>
        <v>0</v>
      </c>
      <c r="N16" s="20">
        <f t="shared" si="1"/>
        <v>0</v>
      </c>
      <c r="O16" s="11">
        <f t="shared" si="2"/>
        <v>0</v>
      </c>
      <c r="P16" s="76">
        <f t="shared" si="3"/>
        <v>0</v>
      </c>
    </row>
    <row r="17" spans="1:16" ht="19.899999999999999" customHeight="1" x14ac:dyDescent="0.25">
      <c r="A17" s="20">
        <v>8</v>
      </c>
      <c r="B17" s="63"/>
      <c r="C17" s="20"/>
      <c r="D17" s="20"/>
      <c r="E17" s="20"/>
      <c r="F17" s="20"/>
      <c r="G17" s="20"/>
      <c r="H17" s="20"/>
      <c r="I17" s="20"/>
      <c r="J17" s="20"/>
      <c r="K17" s="20"/>
      <c r="L17" s="97"/>
      <c r="M17" s="66">
        <f t="shared" si="0"/>
        <v>0</v>
      </c>
      <c r="N17" s="20">
        <f t="shared" si="1"/>
        <v>0</v>
      </c>
      <c r="O17" s="11">
        <f t="shared" si="2"/>
        <v>0</v>
      </c>
      <c r="P17" s="76">
        <f t="shared" si="3"/>
        <v>0</v>
      </c>
    </row>
    <row r="18" spans="1:16" ht="19.899999999999999" customHeight="1" x14ac:dyDescent="0.25">
      <c r="A18" s="20">
        <v>9</v>
      </c>
      <c r="B18" s="63"/>
      <c r="C18" s="20"/>
      <c r="D18" s="20"/>
      <c r="E18" s="20"/>
      <c r="F18" s="20"/>
      <c r="G18" s="20"/>
      <c r="H18" s="20"/>
      <c r="I18" s="20"/>
      <c r="J18" s="20"/>
      <c r="K18" s="20"/>
      <c r="L18" s="97"/>
      <c r="M18" s="66">
        <f t="shared" si="0"/>
        <v>0</v>
      </c>
      <c r="N18" s="20">
        <f t="shared" si="1"/>
        <v>0</v>
      </c>
      <c r="O18" s="11">
        <f t="shared" si="2"/>
        <v>0</v>
      </c>
      <c r="P18" s="76">
        <f t="shared" si="3"/>
        <v>0</v>
      </c>
    </row>
    <row r="19" spans="1:16" ht="19.899999999999999" customHeight="1" thickBot="1" x14ac:dyDescent="0.3">
      <c r="A19" s="20">
        <v>10</v>
      </c>
      <c r="B19" s="63"/>
      <c r="C19" s="20"/>
      <c r="D19" s="20"/>
      <c r="E19" s="20"/>
      <c r="F19" s="20"/>
      <c r="G19" s="20"/>
      <c r="H19" s="20"/>
      <c r="I19" s="20"/>
      <c r="J19" s="20"/>
      <c r="K19" s="20"/>
      <c r="L19" s="97"/>
      <c r="M19" s="68">
        <f t="shared" si="0"/>
        <v>0</v>
      </c>
      <c r="N19" s="69">
        <f t="shared" si="1"/>
        <v>0</v>
      </c>
      <c r="O19" s="127">
        <f t="shared" si="2"/>
        <v>0</v>
      </c>
      <c r="P19" s="77">
        <f t="shared" si="3"/>
        <v>0</v>
      </c>
    </row>
    <row r="21" spans="1:16" ht="15.75" x14ac:dyDescent="0.25">
      <c r="A21" s="34"/>
    </row>
    <row r="22" spans="1:16" ht="18.75" thickBot="1" x14ac:dyDescent="0.3">
      <c r="A22" s="24"/>
      <c r="B22" s="32"/>
      <c r="C22" s="175" t="s">
        <v>107</v>
      </c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</row>
    <row r="23" spans="1:16" x14ac:dyDescent="0.25">
      <c r="A23" s="145"/>
      <c r="B23" s="145"/>
      <c r="C23" s="176" t="s">
        <v>102</v>
      </c>
      <c r="D23" s="176"/>
      <c r="E23" s="176"/>
      <c r="F23" s="176" t="s">
        <v>103</v>
      </c>
      <c r="G23" s="176"/>
      <c r="H23" s="176" t="s">
        <v>104</v>
      </c>
      <c r="I23" s="176"/>
      <c r="J23" s="176"/>
      <c r="K23" s="176" t="s">
        <v>105</v>
      </c>
      <c r="L23" s="184"/>
      <c r="M23" s="171" t="s">
        <v>3</v>
      </c>
      <c r="N23" s="172"/>
      <c r="O23" s="172"/>
      <c r="P23" s="173"/>
    </row>
    <row r="24" spans="1:16" x14ac:dyDescent="0.25">
      <c r="A24" s="18" t="s">
        <v>4</v>
      </c>
      <c r="B24" s="62" t="s">
        <v>5</v>
      </c>
      <c r="C24" s="18" t="s">
        <v>22</v>
      </c>
      <c r="D24" s="18" t="s">
        <v>6</v>
      </c>
      <c r="E24" s="18" t="s">
        <v>7</v>
      </c>
      <c r="F24" s="18" t="s">
        <v>22</v>
      </c>
      <c r="G24" s="18" t="s">
        <v>6</v>
      </c>
      <c r="H24" s="18" t="s">
        <v>22</v>
      </c>
      <c r="I24" s="18" t="s">
        <v>6</v>
      </c>
      <c r="J24" s="18" t="s">
        <v>7</v>
      </c>
      <c r="K24" s="18" t="s">
        <v>22</v>
      </c>
      <c r="L24" s="60" t="s">
        <v>6</v>
      </c>
      <c r="M24" s="82" t="s">
        <v>22</v>
      </c>
      <c r="N24" s="19" t="s">
        <v>6</v>
      </c>
      <c r="O24" s="19" t="s">
        <v>6</v>
      </c>
      <c r="P24" s="83" t="s">
        <v>7</v>
      </c>
    </row>
    <row r="25" spans="1:16" ht="19.899999999999999" customHeight="1" x14ac:dyDescent="0.25">
      <c r="A25" s="20">
        <v>1</v>
      </c>
      <c r="B25" s="63"/>
      <c r="C25" s="20"/>
      <c r="D25" s="20"/>
      <c r="E25" s="20"/>
      <c r="F25" s="20"/>
      <c r="G25" s="20"/>
      <c r="H25" s="20"/>
      <c r="I25" s="20"/>
      <c r="J25" s="20"/>
      <c r="K25" s="20"/>
      <c r="L25" s="97"/>
      <c r="M25" s="66">
        <f t="shared" ref="M25:M34" si="4">C25+F25+H25+K25</f>
        <v>0</v>
      </c>
      <c r="N25" s="20">
        <f t="shared" ref="N25:N34" si="5">D25+G25+I25+L25</f>
        <v>0</v>
      </c>
      <c r="O25" s="11">
        <f>M25+N25</f>
        <v>0</v>
      </c>
      <c r="P25" s="76">
        <f>E25+J25</f>
        <v>0</v>
      </c>
    </row>
    <row r="26" spans="1:16" ht="19.899999999999999" customHeight="1" x14ac:dyDescent="0.25">
      <c r="A26" s="20">
        <v>2</v>
      </c>
      <c r="B26" s="63"/>
      <c r="C26" s="20"/>
      <c r="D26" s="20"/>
      <c r="E26" s="20"/>
      <c r="F26" s="20"/>
      <c r="G26" s="20"/>
      <c r="H26" s="20"/>
      <c r="I26" s="20"/>
      <c r="J26" s="20"/>
      <c r="K26" s="20"/>
      <c r="L26" s="97"/>
      <c r="M26" s="66">
        <f t="shared" si="4"/>
        <v>0</v>
      </c>
      <c r="N26" s="20">
        <f t="shared" si="5"/>
        <v>0</v>
      </c>
      <c r="O26" s="11">
        <f t="shared" ref="O26:O34" si="6">M26+N26</f>
        <v>0</v>
      </c>
      <c r="P26" s="76">
        <f t="shared" ref="P26:P34" si="7">E26+J26</f>
        <v>0</v>
      </c>
    </row>
    <row r="27" spans="1:16" ht="19.899999999999999" customHeight="1" x14ac:dyDescent="0.25">
      <c r="A27" s="20">
        <v>3</v>
      </c>
      <c r="B27" s="63"/>
      <c r="C27" s="20"/>
      <c r="D27" s="20"/>
      <c r="E27" s="20"/>
      <c r="F27" s="20"/>
      <c r="G27" s="20"/>
      <c r="H27" s="20"/>
      <c r="I27" s="20"/>
      <c r="J27" s="20"/>
      <c r="K27" s="20"/>
      <c r="L27" s="97"/>
      <c r="M27" s="66">
        <f t="shared" si="4"/>
        <v>0</v>
      </c>
      <c r="N27" s="20">
        <f t="shared" si="5"/>
        <v>0</v>
      </c>
      <c r="O27" s="11">
        <f t="shared" si="6"/>
        <v>0</v>
      </c>
      <c r="P27" s="76">
        <f t="shared" si="7"/>
        <v>0</v>
      </c>
    </row>
    <row r="28" spans="1:16" ht="19.899999999999999" customHeight="1" x14ac:dyDescent="0.25">
      <c r="A28" s="20">
        <f>+A27+1</f>
        <v>4</v>
      </c>
      <c r="B28" s="63"/>
      <c r="C28" s="20"/>
      <c r="D28" s="20"/>
      <c r="E28" s="20"/>
      <c r="F28" s="20"/>
      <c r="G28" s="20"/>
      <c r="H28" s="20"/>
      <c r="I28" s="20"/>
      <c r="J28" s="20"/>
      <c r="K28" s="20"/>
      <c r="L28" s="97"/>
      <c r="M28" s="66">
        <f t="shared" si="4"/>
        <v>0</v>
      </c>
      <c r="N28" s="20">
        <f t="shared" si="5"/>
        <v>0</v>
      </c>
      <c r="O28" s="11">
        <f t="shared" si="6"/>
        <v>0</v>
      </c>
      <c r="P28" s="76">
        <f t="shared" si="7"/>
        <v>0</v>
      </c>
    </row>
    <row r="29" spans="1:16" ht="19.899999999999999" customHeight="1" x14ac:dyDescent="0.25">
      <c r="A29" s="20">
        <f>+A28+1</f>
        <v>5</v>
      </c>
      <c r="B29" s="63"/>
      <c r="C29" s="20"/>
      <c r="D29" s="20"/>
      <c r="E29" s="20"/>
      <c r="F29" s="20"/>
      <c r="G29" s="20"/>
      <c r="H29" s="20"/>
      <c r="I29" s="20"/>
      <c r="J29" s="20"/>
      <c r="K29" s="20"/>
      <c r="L29" s="97"/>
      <c r="M29" s="66">
        <f t="shared" si="4"/>
        <v>0</v>
      </c>
      <c r="N29" s="20">
        <f t="shared" si="5"/>
        <v>0</v>
      </c>
      <c r="O29" s="11">
        <f t="shared" si="6"/>
        <v>0</v>
      </c>
      <c r="P29" s="76">
        <f t="shared" si="7"/>
        <v>0</v>
      </c>
    </row>
    <row r="30" spans="1:16" ht="19.899999999999999" customHeight="1" x14ac:dyDescent="0.25">
      <c r="A30" s="20">
        <f>+A29+1</f>
        <v>6</v>
      </c>
      <c r="B30" s="63"/>
      <c r="C30" s="20"/>
      <c r="D30" s="20"/>
      <c r="E30" s="20"/>
      <c r="F30" s="20"/>
      <c r="G30" s="20"/>
      <c r="H30" s="20"/>
      <c r="I30" s="20"/>
      <c r="J30" s="20"/>
      <c r="K30" s="20"/>
      <c r="L30" s="97"/>
      <c r="M30" s="66">
        <f t="shared" si="4"/>
        <v>0</v>
      </c>
      <c r="N30" s="20">
        <f t="shared" si="5"/>
        <v>0</v>
      </c>
      <c r="O30" s="11">
        <f t="shared" si="6"/>
        <v>0</v>
      </c>
      <c r="P30" s="76">
        <f t="shared" si="7"/>
        <v>0</v>
      </c>
    </row>
    <row r="31" spans="1:16" ht="19.899999999999999" customHeight="1" x14ac:dyDescent="0.25">
      <c r="A31" s="20">
        <f>+A30+1</f>
        <v>7</v>
      </c>
      <c r="B31" s="63"/>
      <c r="C31" s="20"/>
      <c r="D31" s="20"/>
      <c r="E31" s="20"/>
      <c r="F31" s="20"/>
      <c r="G31" s="20"/>
      <c r="H31" s="20"/>
      <c r="I31" s="20"/>
      <c r="J31" s="20"/>
      <c r="K31" s="20"/>
      <c r="L31" s="97"/>
      <c r="M31" s="66">
        <f t="shared" si="4"/>
        <v>0</v>
      </c>
      <c r="N31" s="20">
        <f t="shared" si="5"/>
        <v>0</v>
      </c>
      <c r="O31" s="11">
        <f t="shared" si="6"/>
        <v>0</v>
      </c>
      <c r="P31" s="76">
        <f t="shared" si="7"/>
        <v>0</v>
      </c>
    </row>
    <row r="32" spans="1:16" ht="19.899999999999999" customHeight="1" x14ac:dyDescent="0.25">
      <c r="A32" s="20">
        <v>8</v>
      </c>
      <c r="B32" s="63"/>
      <c r="C32" s="20"/>
      <c r="D32" s="20"/>
      <c r="E32" s="20"/>
      <c r="F32" s="20"/>
      <c r="G32" s="20"/>
      <c r="H32" s="20"/>
      <c r="I32" s="20"/>
      <c r="J32" s="20"/>
      <c r="K32" s="20"/>
      <c r="L32" s="97"/>
      <c r="M32" s="66">
        <f t="shared" si="4"/>
        <v>0</v>
      </c>
      <c r="N32" s="20">
        <f t="shared" si="5"/>
        <v>0</v>
      </c>
      <c r="O32" s="11">
        <f t="shared" si="6"/>
        <v>0</v>
      </c>
      <c r="P32" s="76">
        <f t="shared" si="7"/>
        <v>0</v>
      </c>
    </row>
    <row r="33" spans="1:16" ht="19.899999999999999" customHeight="1" x14ac:dyDescent="0.25">
      <c r="A33" s="20">
        <v>9</v>
      </c>
      <c r="B33" s="63"/>
      <c r="C33" s="20"/>
      <c r="D33" s="20"/>
      <c r="E33" s="20"/>
      <c r="F33" s="20"/>
      <c r="G33" s="20"/>
      <c r="H33" s="20"/>
      <c r="I33" s="20"/>
      <c r="J33" s="20"/>
      <c r="K33" s="20"/>
      <c r="L33" s="97"/>
      <c r="M33" s="66">
        <f t="shared" si="4"/>
        <v>0</v>
      </c>
      <c r="N33" s="20">
        <f t="shared" si="5"/>
        <v>0</v>
      </c>
      <c r="O33" s="11">
        <f t="shared" si="6"/>
        <v>0</v>
      </c>
      <c r="P33" s="76">
        <f t="shared" si="7"/>
        <v>0</v>
      </c>
    </row>
    <row r="34" spans="1:16" ht="19.899999999999999" customHeight="1" thickBot="1" x14ac:dyDescent="0.3">
      <c r="A34" s="20">
        <v>10</v>
      </c>
      <c r="B34" s="63"/>
      <c r="C34" s="20"/>
      <c r="D34" s="20"/>
      <c r="E34" s="20"/>
      <c r="F34" s="20"/>
      <c r="G34" s="20"/>
      <c r="H34" s="20"/>
      <c r="I34" s="20"/>
      <c r="J34" s="20"/>
      <c r="K34" s="20"/>
      <c r="L34" s="97"/>
      <c r="M34" s="68">
        <f t="shared" si="4"/>
        <v>0</v>
      </c>
      <c r="N34" s="69">
        <f t="shared" si="5"/>
        <v>0</v>
      </c>
      <c r="O34" s="127">
        <f t="shared" si="6"/>
        <v>0</v>
      </c>
      <c r="P34" s="77">
        <f t="shared" si="7"/>
        <v>0</v>
      </c>
    </row>
    <row r="36" spans="1:16" ht="15.75" x14ac:dyDescent="0.25">
      <c r="A36" s="34" t="s">
        <v>56</v>
      </c>
    </row>
  </sheetData>
  <mergeCells count="19">
    <mergeCell ref="C3:N3"/>
    <mergeCell ref="B5:C5"/>
    <mergeCell ref="O6:P6"/>
    <mergeCell ref="A8:B8"/>
    <mergeCell ref="C8:E8"/>
    <mergeCell ref="F8:G8"/>
    <mergeCell ref="H8:J8"/>
    <mergeCell ref="K8:L8"/>
    <mergeCell ref="M8:P8"/>
    <mergeCell ref="A23:B23"/>
    <mergeCell ref="C23:E23"/>
    <mergeCell ref="F23:G23"/>
    <mergeCell ref="H23:J23"/>
    <mergeCell ref="K23:L23"/>
    <mergeCell ref="M23:P23"/>
    <mergeCell ref="C7:N7"/>
    <mergeCell ref="O7:P7"/>
    <mergeCell ref="C22:N22"/>
    <mergeCell ref="O22:P22"/>
  </mergeCells>
  <pageMargins left="0.38" right="0.34" top="0.78740157480314965" bottom="0.78740157480314965" header="0.31496062992125984" footer="0.31496062992125984"/>
  <pageSetup paperSize="9" orientation="landscape" horizontalDpi="4294967295" verticalDpi="4294967295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0"/>
  <sheetViews>
    <sheetView workbookViewId="0">
      <selection activeCell="I6" sqref="I6:J6"/>
    </sheetView>
  </sheetViews>
  <sheetFormatPr baseColWidth="10" defaultColWidth="11.42578125" defaultRowHeight="15" x14ac:dyDescent="0.25"/>
  <cols>
    <col min="1" max="1" width="3.7109375" customWidth="1"/>
    <col min="2" max="2" width="23.7109375" customWidth="1"/>
    <col min="3" max="3" width="6.7109375" style="28" customWidth="1"/>
    <col min="4" max="10" width="6.7109375" customWidth="1"/>
  </cols>
  <sheetData>
    <row r="1" spans="1:16" ht="15.75" x14ac:dyDescent="0.25">
      <c r="A1" s="24"/>
      <c r="B1" s="25"/>
      <c r="C1" s="26"/>
      <c r="F1" s="26"/>
      <c r="G1" s="26"/>
      <c r="H1" s="26"/>
      <c r="I1" s="26"/>
      <c r="J1" s="26"/>
      <c r="K1" s="26"/>
      <c r="L1" s="26"/>
      <c r="M1" s="27"/>
    </row>
    <row r="2" spans="1:16" ht="15.75" x14ac:dyDescent="0.25">
      <c r="A2" s="24"/>
      <c r="B2" s="25"/>
      <c r="D2" s="29" t="s">
        <v>17</v>
      </c>
      <c r="F2" s="26"/>
      <c r="G2" s="26"/>
      <c r="H2" s="26"/>
      <c r="I2" s="26"/>
      <c r="J2" s="26"/>
      <c r="K2" s="26"/>
      <c r="L2" s="26"/>
      <c r="M2" s="27"/>
    </row>
    <row r="3" spans="1:16" ht="34.5" x14ac:dyDescent="0.45">
      <c r="A3" s="24"/>
      <c r="C3" s="140" t="s">
        <v>67</v>
      </c>
      <c r="D3" s="140"/>
      <c r="E3" s="140"/>
      <c r="F3" s="140"/>
      <c r="G3" s="140"/>
      <c r="H3" s="140"/>
      <c r="I3" s="140"/>
      <c r="J3" s="140"/>
      <c r="K3" s="86"/>
      <c r="L3" s="86"/>
      <c r="M3" s="86"/>
      <c r="N3" s="86"/>
      <c r="O3" s="86"/>
      <c r="P3" s="86"/>
    </row>
    <row r="4" spans="1:16" ht="15.75" x14ac:dyDescent="0.25">
      <c r="A4" s="24"/>
      <c r="C4" s="26"/>
      <c r="D4" s="29"/>
      <c r="F4" s="27"/>
      <c r="G4" s="27"/>
      <c r="H4" s="27"/>
      <c r="I4" s="27"/>
      <c r="J4" s="27"/>
      <c r="K4" s="27"/>
      <c r="L4" s="27"/>
      <c r="M4" s="27"/>
    </row>
    <row r="5" spans="1:16" ht="15.75" x14ac:dyDescent="0.25">
      <c r="A5" s="24"/>
      <c r="B5" s="139" t="s">
        <v>18</v>
      </c>
      <c r="C5" s="139"/>
      <c r="D5" s="29"/>
      <c r="F5" s="27"/>
      <c r="G5" s="27"/>
      <c r="H5" s="27"/>
      <c r="I5" s="27"/>
      <c r="J5" s="27"/>
      <c r="K5" s="27"/>
      <c r="L5" s="27"/>
      <c r="M5" s="27"/>
    </row>
    <row r="6" spans="1:16" ht="15.75" x14ac:dyDescent="0.25">
      <c r="A6" s="24"/>
      <c r="B6" s="25"/>
      <c r="C6" s="26"/>
      <c r="D6" s="29"/>
      <c r="F6" s="27"/>
      <c r="G6" s="27"/>
      <c r="I6" s="141">
        <v>45043</v>
      </c>
      <c r="J6" s="141"/>
    </row>
    <row r="7" spans="1:16" x14ac:dyDescent="0.25">
      <c r="C7" s="143" t="s">
        <v>19</v>
      </c>
      <c r="D7" s="143"/>
      <c r="E7" s="143" t="s">
        <v>20</v>
      </c>
      <c r="F7" s="143"/>
      <c r="G7" s="143" t="s">
        <v>21</v>
      </c>
      <c r="H7" s="143"/>
      <c r="I7" s="144" t="s">
        <v>9</v>
      </c>
      <c r="J7" s="144"/>
    </row>
    <row r="8" spans="1:16" x14ac:dyDescent="0.25">
      <c r="A8" s="18" t="s">
        <v>4</v>
      </c>
      <c r="B8" s="17" t="s">
        <v>5</v>
      </c>
      <c r="C8" s="18" t="s">
        <v>22</v>
      </c>
      <c r="D8" s="18" t="s">
        <v>6</v>
      </c>
      <c r="E8" s="18" t="s">
        <v>22</v>
      </c>
      <c r="F8" s="18" t="s">
        <v>6</v>
      </c>
      <c r="G8" s="18" t="s">
        <v>22</v>
      </c>
      <c r="H8" s="18" t="s">
        <v>6</v>
      </c>
      <c r="I8" s="19" t="s">
        <v>22</v>
      </c>
      <c r="J8" s="19" t="s">
        <v>6</v>
      </c>
    </row>
    <row r="9" spans="1:16" ht="19.899999999999999" customHeight="1" x14ac:dyDescent="0.25">
      <c r="A9" s="20">
        <v>1</v>
      </c>
      <c r="B9" s="30"/>
      <c r="C9" s="20"/>
      <c r="D9" s="20"/>
      <c r="E9" s="20"/>
      <c r="F9" s="20"/>
      <c r="G9" s="20"/>
      <c r="H9" s="20"/>
      <c r="I9" s="11">
        <f t="shared" ref="I9:I15" si="0">G9+E9+C9</f>
        <v>0</v>
      </c>
      <c r="J9" s="11">
        <f t="shared" ref="J9:J15" si="1">H9+F9+D9</f>
        <v>0</v>
      </c>
    </row>
    <row r="10" spans="1:16" ht="19.899999999999999" customHeight="1" x14ac:dyDescent="0.25">
      <c r="A10" s="20">
        <v>2</v>
      </c>
      <c r="B10" s="30"/>
      <c r="C10" s="20"/>
      <c r="D10" s="20"/>
      <c r="E10" s="20"/>
      <c r="F10" s="20"/>
      <c r="G10" s="20"/>
      <c r="H10" s="20"/>
      <c r="I10" s="11">
        <f t="shared" si="0"/>
        <v>0</v>
      </c>
      <c r="J10" s="11">
        <f t="shared" si="1"/>
        <v>0</v>
      </c>
    </row>
    <row r="11" spans="1:16" ht="19.899999999999999" customHeight="1" x14ac:dyDescent="0.25">
      <c r="A11" s="20">
        <v>3</v>
      </c>
      <c r="B11" s="30"/>
      <c r="C11" s="20"/>
      <c r="D11" s="20"/>
      <c r="E11" s="20"/>
      <c r="F11" s="20"/>
      <c r="G11" s="20"/>
      <c r="H11" s="20"/>
      <c r="I11" s="11">
        <f t="shared" ref="I11:I14" si="2">G11+E11+C11</f>
        <v>0</v>
      </c>
      <c r="J11" s="11">
        <f t="shared" ref="J11:J14" si="3">H11+F11+D11</f>
        <v>0</v>
      </c>
    </row>
    <row r="12" spans="1:16" ht="19.899999999999999" customHeight="1" x14ac:dyDescent="0.25">
      <c r="A12" s="20">
        <v>4</v>
      </c>
      <c r="B12" s="30"/>
      <c r="C12" s="20"/>
      <c r="D12" s="20"/>
      <c r="E12" s="20"/>
      <c r="F12" s="20"/>
      <c r="G12" s="20"/>
      <c r="H12" s="20"/>
      <c r="I12" s="11">
        <f t="shared" si="2"/>
        <v>0</v>
      </c>
      <c r="J12" s="11">
        <f t="shared" si="3"/>
        <v>0</v>
      </c>
    </row>
    <row r="13" spans="1:16" ht="19.899999999999999" customHeight="1" x14ac:dyDescent="0.25">
      <c r="A13" s="20">
        <v>5</v>
      </c>
      <c r="B13" s="30"/>
      <c r="C13" s="20"/>
      <c r="D13" s="20"/>
      <c r="E13" s="20"/>
      <c r="F13" s="20"/>
      <c r="G13" s="20"/>
      <c r="H13" s="20"/>
      <c r="I13" s="11">
        <f t="shared" si="2"/>
        <v>0</v>
      </c>
      <c r="J13" s="11">
        <f t="shared" si="3"/>
        <v>0</v>
      </c>
    </row>
    <row r="14" spans="1:16" ht="19.899999999999999" customHeight="1" x14ac:dyDescent="0.25">
      <c r="A14" s="20">
        <v>6</v>
      </c>
      <c r="B14" s="30"/>
      <c r="C14" s="20"/>
      <c r="D14" s="20"/>
      <c r="E14" s="20"/>
      <c r="F14" s="20"/>
      <c r="G14" s="20"/>
      <c r="H14" s="20"/>
      <c r="I14" s="11">
        <f t="shared" si="2"/>
        <v>0</v>
      </c>
      <c r="J14" s="11">
        <f t="shared" si="3"/>
        <v>0</v>
      </c>
    </row>
    <row r="15" spans="1:16" ht="19.899999999999999" customHeight="1" x14ac:dyDescent="0.25">
      <c r="A15" s="20">
        <v>7</v>
      </c>
      <c r="B15" s="30"/>
      <c r="C15" s="20"/>
      <c r="D15" s="20"/>
      <c r="E15" s="20"/>
      <c r="F15" s="20"/>
      <c r="G15" s="20"/>
      <c r="H15" s="20"/>
      <c r="I15" s="11">
        <f t="shared" si="0"/>
        <v>0</v>
      </c>
      <c r="J15" s="11">
        <f t="shared" si="1"/>
        <v>0</v>
      </c>
    </row>
    <row r="16" spans="1:16" ht="19.899999999999999" customHeight="1" x14ac:dyDescent="0.25">
      <c r="A16" s="20">
        <v>8</v>
      </c>
      <c r="B16" s="30"/>
      <c r="C16" s="20"/>
      <c r="D16" s="20"/>
      <c r="E16" s="20"/>
      <c r="F16" s="20"/>
      <c r="G16" s="20"/>
      <c r="H16" s="20"/>
      <c r="I16" s="11">
        <f t="shared" ref="I16:J18" si="4">G16+E16+C16</f>
        <v>0</v>
      </c>
      <c r="J16" s="11">
        <f t="shared" si="4"/>
        <v>0</v>
      </c>
    </row>
    <row r="17" spans="1:10" ht="19.899999999999999" customHeight="1" x14ac:dyDescent="0.25">
      <c r="A17" s="20">
        <v>9</v>
      </c>
      <c r="B17" s="30"/>
      <c r="C17" s="20"/>
      <c r="D17" s="20"/>
      <c r="E17" s="20"/>
      <c r="F17" s="20"/>
      <c r="G17" s="20"/>
      <c r="H17" s="20"/>
      <c r="I17" s="11">
        <f t="shared" si="4"/>
        <v>0</v>
      </c>
      <c r="J17" s="11">
        <f t="shared" si="4"/>
        <v>0</v>
      </c>
    </row>
    <row r="18" spans="1:10" ht="19.899999999999999" customHeight="1" x14ac:dyDescent="0.25">
      <c r="A18" s="20">
        <v>10</v>
      </c>
      <c r="B18" s="30"/>
      <c r="C18" s="20"/>
      <c r="D18" s="20"/>
      <c r="E18" s="20"/>
      <c r="F18" s="20"/>
      <c r="G18" s="20"/>
      <c r="H18" s="20"/>
      <c r="I18" s="11">
        <f t="shared" si="4"/>
        <v>0</v>
      </c>
      <c r="J18" s="11">
        <f t="shared" si="4"/>
        <v>0</v>
      </c>
    </row>
    <row r="19" spans="1:10" x14ac:dyDescent="0.25">
      <c r="C19" s="31"/>
    </row>
    <row r="20" spans="1:10" ht="15.75" x14ac:dyDescent="0.25">
      <c r="A20" s="34" t="s">
        <v>56</v>
      </c>
    </row>
  </sheetData>
  <mergeCells count="7">
    <mergeCell ref="C3:J3"/>
    <mergeCell ref="I6:J6"/>
    <mergeCell ref="C7:D7"/>
    <mergeCell ref="E7:F7"/>
    <mergeCell ref="G7:H7"/>
    <mergeCell ref="I7:J7"/>
    <mergeCell ref="B5:C5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5"/>
  <sheetViews>
    <sheetView workbookViewId="0">
      <selection activeCell="L6" sqref="L6"/>
    </sheetView>
  </sheetViews>
  <sheetFormatPr baseColWidth="10" defaultColWidth="11.42578125" defaultRowHeight="15" x14ac:dyDescent="0.25"/>
  <cols>
    <col min="1" max="1" width="3.7109375" customWidth="1"/>
    <col min="2" max="2" width="23.7109375" customWidth="1"/>
    <col min="3" max="3" width="5.7109375" bestFit="1" customWidth="1"/>
    <col min="4" max="4" width="7.28515625" bestFit="1" customWidth="1"/>
    <col min="5" max="5" width="5.7109375" bestFit="1" customWidth="1"/>
    <col min="6" max="6" width="7.28515625" bestFit="1" customWidth="1"/>
    <col min="7" max="7" width="5.7109375" bestFit="1" customWidth="1"/>
    <col min="8" max="8" width="7.28515625" bestFit="1" customWidth="1"/>
    <col min="9" max="9" width="6.140625" bestFit="1" customWidth="1"/>
    <col min="10" max="10" width="7.7109375" bestFit="1" customWidth="1"/>
    <col min="11" max="11" width="16.85546875" hidden="1" customWidth="1"/>
    <col min="12" max="12" width="21.7109375" bestFit="1" customWidth="1"/>
    <col min="231" max="231" width="3.5703125" customWidth="1"/>
    <col min="232" max="232" width="28.7109375" customWidth="1"/>
    <col min="233" max="238" width="10.7109375" customWidth="1"/>
    <col min="239" max="240" width="7.7109375" customWidth="1"/>
    <col min="241" max="241" width="16.85546875" customWidth="1"/>
    <col min="487" max="487" width="3.5703125" customWidth="1"/>
    <col min="488" max="488" width="28.7109375" customWidth="1"/>
    <col min="489" max="494" width="10.7109375" customWidth="1"/>
    <col min="495" max="496" width="7.7109375" customWidth="1"/>
    <col min="497" max="497" width="16.85546875" customWidth="1"/>
    <col min="743" max="743" width="3.5703125" customWidth="1"/>
    <col min="744" max="744" width="28.7109375" customWidth="1"/>
    <col min="745" max="750" width="10.7109375" customWidth="1"/>
    <col min="751" max="752" width="7.7109375" customWidth="1"/>
    <col min="753" max="753" width="16.85546875" customWidth="1"/>
    <col min="999" max="999" width="3.5703125" customWidth="1"/>
    <col min="1000" max="1000" width="28.7109375" customWidth="1"/>
    <col min="1001" max="1006" width="10.7109375" customWidth="1"/>
    <col min="1007" max="1008" width="7.7109375" customWidth="1"/>
    <col min="1009" max="1009" width="16.85546875" customWidth="1"/>
    <col min="1255" max="1255" width="3.5703125" customWidth="1"/>
    <col min="1256" max="1256" width="28.7109375" customWidth="1"/>
    <col min="1257" max="1262" width="10.7109375" customWidth="1"/>
    <col min="1263" max="1264" width="7.7109375" customWidth="1"/>
    <col min="1265" max="1265" width="16.85546875" customWidth="1"/>
    <col min="1511" max="1511" width="3.5703125" customWidth="1"/>
    <col min="1512" max="1512" width="28.7109375" customWidth="1"/>
    <col min="1513" max="1518" width="10.7109375" customWidth="1"/>
    <col min="1519" max="1520" width="7.7109375" customWidth="1"/>
    <col min="1521" max="1521" width="16.85546875" customWidth="1"/>
    <col min="1767" max="1767" width="3.5703125" customWidth="1"/>
    <col min="1768" max="1768" width="28.7109375" customWidth="1"/>
    <col min="1769" max="1774" width="10.7109375" customWidth="1"/>
    <col min="1775" max="1776" width="7.7109375" customWidth="1"/>
    <col min="1777" max="1777" width="16.85546875" customWidth="1"/>
    <col min="2023" max="2023" width="3.5703125" customWidth="1"/>
    <col min="2024" max="2024" width="28.7109375" customWidth="1"/>
    <col min="2025" max="2030" width="10.7109375" customWidth="1"/>
    <col min="2031" max="2032" width="7.7109375" customWidth="1"/>
    <col min="2033" max="2033" width="16.85546875" customWidth="1"/>
    <col min="2279" max="2279" width="3.5703125" customWidth="1"/>
    <col min="2280" max="2280" width="28.7109375" customWidth="1"/>
    <col min="2281" max="2286" width="10.7109375" customWidth="1"/>
    <col min="2287" max="2288" width="7.7109375" customWidth="1"/>
    <col min="2289" max="2289" width="16.85546875" customWidth="1"/>
    <col min="2535" max="2535" width="3.5703125" customWidth="1"/>
    <col min="2536" max="2536" width="28.7109375" customWidth="1"/>
    <col min="2537" max="2542" width="10.7109375" customWidth="1"/>
    <col min="2543" max="2544" width="7.7109375" customWidth="1"/>
    <col min="2545" max="2545" width="16.85546875" customWidth="1"/>
    <col min="2791" max="2791" width="3.5703125" customWidth="1"/>
    <col min="2792" max="2792" width="28.7109375" customWidth="1"/>
    <col min="2793" max="2798" width="10.7109375" customWidth="1"/>
    <col min="2799" max="2800" width="7.7109375" customWidth="1"/>
    <col min="2801" max="2801" width="16.85546875" customWidth="1"/>
    <col min="3047" max="3047" width="3.5703125" customWidth="1"/>
    <col min="3048" max="3048" width="28.7109375" customWidth="1"/>
    <col min="3049" max="3054" width="10.7109375" customWidth="1"/>
    <col min="3055" max="3056" width="7.7109375" customWidth="1"/>
    <col min="3057" max="3057" width="16.85546875" customWidth="1"/>
    <col min="3303" max="3303" width="3.5703125" customWidth="1"/>
    <col min="3304" max="3304" width="28.7109375" customWidth="1"/>
    <col min="3305" max="3310" width="10.7109375" customWidth="1"/>
    <col min="3311" max="3312" width="7.7109375" customWidth="1"/>
    <col min="3313" max="3313" width="16.85546875" customWidth="1"/>
    <col min="3559" max="3559" width="3.5703125" customWidth="1"/>
    <col min="3560" max="3560" width="28.7109375" customWidth="1"/>
    <col min="3561" max="3566" width="10.7109375" customWidth="1"/>
    <col min="3567" max="3568" width="7.7109375" customWidth="1"/>
    <col min="3569" max="3569" width="16.85546875" customWidth="1"/>
    <col min="3815" max="3815" width="3.5703125" customWidth="1"/>
    <col min="3816" max="3816" width="28.7109375" customWidth="1"/>
    <col min="3817" max="3822" width="10.7109375" customWidth="1"/>
    <col min="3823" max="3824" width="7.7109375" customWidth="1"/>
    <col min="3825" max="3825" width="16.85546875" customWidth="1"/>
    <col min="4071" max="4071" width="3.5703125" customWidth="1"/>
    <col min="4072" max="4072" width="28.7109375" customWidth="1"/>
    <col min="4073" max="4078" width="10.7109375" customWidth="1"/>
    <col min="4079" max="4080" width="7.7109375" customWidth="1"/>
    <col min="4081" max="4081" width="16.85546875" customWidth="1"/>
    <col min="4327" max="4327" width="3.5703125" customWidth="1"/>
    <col min="4328" max="4328" width="28.7109375" customWidth="1"/>
    <col min="4329" max="4334" width="10.7109375" customWidth="1"/>
    <col min="4335" max="4336" width="7.7109375" customWidth="1"/>
    <col min="4337" max="4337" width="16.85546875" customWidth="1"/>
    <col min="4583" max="4583" width="3.5703125" customWidth="1"/>
    <col min="4584" max="4584" width="28.7109375" customWidth="1"/>
    <col min="4585" max="4590" width="10.7109375" customWidth="1"/>
    <col min="4591" max="4592" width="7.7109375" customWidth="1"/>
    <col min="4593" max="4593" width="16.85546875" customWidth="1"/>
    <col min="4839" max="4839" width="3.5703125" customWidth="1"/>
    <col min="4840" max="4840" width="28.7109375" customWidth="1"/>
    <col min="4841" max="4846" width="10.7109375" customWidth="1"/>
    <col min="4847" max="4848" width="7.7109375" customWidth="1"/>
    <col min="4849" max="4849" width="16.85546875" customWidth="1"/>
    <col min="5095" max="5095" width="3.5703125" customWidth="1"/>
    <col min="5096" max="5096" width="28.7109375" customWidth="1"/>
    <col min="5097" max="5102" width="10.7109375" customWidth="1"/>
    <col min="5103" max="5104" width="7.7109375" customWidth="1"/>
    <col min="5105" max="5105" width="16.85546875" customWidth="1"/>
    <col min="5351" max="5351" width="3.5703125" customWidth="1"/>
    <col min="5352" max="5352" width="28.7109375" customWidth="1"/>
    <col min="5353" max="5358" width="10.7109375" customWidth="1"/>
    <col min="5359" max="5360" width="7.7109375" customWidth="1"/>
    <col min="5361" max="5361" width="16.85546875" customWidth="1"/>
    <col min="5607" max="5607" width="3.5703125" customWidth="1"/>
    <col min="5608" max="5608" width="28.7109375" customWidth="1"/>
    <col min="5609" max="5614" width="10.7109375" customWidth="1"/>
    <col min="5615" max="5616" width="7.7109375" customWidth="1"/>
    <col min="5617" max="5617" width="16.85546875" customWidth="1"/>
    <col min="5863" max="5863" width="3.5703125" customWidth="1"/>
    <col min="5864" max="5864" width="28.7109375" customWidth="1"/>
    <col min="5865" max="5870" width="10.7109375" customWidth="1"/>
    <col min="5871" max="5872" width="7.7109375" customWidth="1"/>
    <col min="5873" max="5873" width="16.85546875" customWidth="1"/>
    <col min="6119" max="6119" width="3.5703125" customWidth="1"/>
    <col min="6120" max="6120" width="28.7109375" customWidth="1"/>
    <col min="6121" max="6126" width="10.7109375" customWidth="1"/>
    <col min="6127" max="6128" width="7.7109375" customWidth="1"/>
    <col min="6129" max="6129" width="16.85546875" customWidth="1"/>
    <col min="6375" max="6375" width="3.5703125" customWidth="1"/>
    <col min="6376" max="6376" width="28.7109375" customWidth="1"/>
    <col min="6377" max="6382" width="10.7109375" customWidth="1"/>
    <col min="6383" max="6384" width="7.7109375" customWidth="1"/>
    <col min="6385" max="6385" width="16.85546875" customWidth="1"/>
    <col min="6631" max="6631" width="3.5703125" customWidth="1"/>
    <col min="6632" max="6632" width="28.7109375" customWidth="1"/>
    <col min="6633" max="6638" width="10.7109375" customWidth="1"/>
    <col min="6639" max="6640" width="7.7109375" customWidth="1"/>
    <col min="6641" max="6641" width="16.85546875" customWidth="1"/>
    <col min="6887" max="6887" width="3.5703125" customWidth="1"/>
    <col min="6888" max="6888" width="28.7109375" customWidth="1"/>
    <col min="6889" max="6894" width="10.7109375" customWidth="1"/>
    <col min="6895" max="6896" width="7.7109375" customWidth="1"/>
    <col min="6897" max="6897" width="16.85546875" customWidth="1"/>
    <col min="7143" max="7143" width="3.5703125" customWidth="1"/>
    <col min="7144" max="7144" width="28.7109375" customWidth="1"/>
    <col min="7145" max="7150" width="10.7109375" customWidth="1"/>
    <col min="7151" max="7152" width="7.7109375" customWidth="1"/>
    <col min="7153" max="7153" width="16.85546875" customWidth="1"/>
    <col min="7399" max="7399" width="3.5703125" customWidth="1"/>
    <col min="7400" max="7400" width="28.7109375" customWidth="1"/>
    <col min="7401" max="7406" width="10.7109375" customWidth="1"/>
    <col min="7407" max="7408" width="7.7109375" customWidth="1"/>
    <col min="7409" max="7409" width="16.85546875" customWidth="1"/>
    <col min="7655" max="7655" width="3.5703125" customWidth="1"/>
    <col min="7656" max="7656" width="28.7109375" customWidth="1"/>
    <col min="7657" max="7662" width="10.7109375" customWidth="1"/>
    <col min="7663" max="7664" width="7.7109375" customWidth="1"/>
    <col min="7665" max="7665" width="16.85546875" customWidth="1"/>
    <col min="7911" max="7911" width="3.5703125" customWidth="1"/>
    <col min="7912" max="7912" width="28.7109375" customWidth="1"/>
    <col min="7913" max="7918" width="10.7109375" customWidth="1"/>
    <col min="7919" max="7920" width="7.7109375" customWidth="1"/>
    <col min="7921" max="7921" width="16.85546875" customWidth="1"/>
    <col min="8167" max="8167" width="3.5703125" customWidth="1"/>
    <col min="8168" max="8168" width="28.7109375" customWidth="1"/>
    <col min="8169" max="8174" width="10.7109375" customWidth="1"/>
    <col min="8175" max="8176" width="7.7109375" customWidth="1"/>
    <col min="8177" max="8177" width="16.85546875" customWidth="1"/>
    <col min="8423" max="8423" width="3.5703125" customWidth="1"/>
    <col min="8424" max="8424" width="28.7109375" customWidth="1"/>
    <col min="8425" max="8430" width="10.7109375" customWidth="1"/>
    <col min="8431" max="8432" width="7.7109375" customWidth="1"/>
    <col min="8433" max="8433" width="16.85546875" customWidth="1"/>
    <col min="8679" max="8679" width="3.5703125" customWidth="1"/>
    <col min="8680" max="8680" width="28.7109375" customWidth="1"/>
    <col min="8681" max="8686" width="10.7109375" customWidth="1"/>
    <col min="8687" max="8688" width="7.7109375" customWidth="1"/>
    <col min="8689" max="8689" width="16.85546875" customWidth="1"/>
    <col min="8935" max="8935" width="3.5703125" customWidth="1"/>
    <col min="8936" max="8936" width="28.7109375" customWidth="1"/>
    <col min="8937" max="8942" width="10.7109375" customWidth="1"/>
    <col min="8943" max="8944" width="7.7109375" customWidth="1"/>
    <col min="8945" max="8945" width="16.85546875" customWidth="1"/>
    <col min="9191" max="9191" width="3.5703125" customWidth="1"/>
    <col min="9192" max="9192" width="28.7109375" customWidth="1"/>
    <col min="9193" max="9198" width="10.7109375" customWidth="1"/>
    <col min="9199" max="9200" width="7.7109375" customWidth="1"/>
    <col min="9201" max="9201" width="16.85546875" customWidth="1"/>
    <col min="9447" max="9447" width="3.5703125" customWidth="1"/>
    <col min="9448" max="9448" width="28.7109375" customWidth="1"/>
    <col min="9449" max="9454" width="10.7109375" customWidth="1"/>
    <col min="9455" max="9456" width="7.7109375" customWidth="1"/>
    <col min="9457" max="9457" width="16.85546875" customWidth="1"/>
    <col min="9703" max="9703" width="3.5703125" customWidth="1"/>
    <col min="9704" max="9704" width="28.7109375" customWidth="1"/>
    <col min="9705" max="9710" width="10.7109375" customWidth="1"/>
    <col min="9711" max="9712" width="7.7109375" customWidth="1"/>
    <col min="9713" max="9713" width="16.85546875" customWidth="1"/>
    <col min="9959" max="9959" width="3.5703125" customWidth="1"/>
    <col min="9960" max="9960" width="28.7109375" customWidth="1"/>
    <col min="9961" max="9966" width="10.7109375" customWidth="1"/>
    <col min="9967" max="9968" width="7.7109375" customWidth="1"/>
    <col min="9969" max="9969" width="16.85546875" customWidth="1"/>
    <col min="10215" max="10215" width="3.5703125" customWidth="1"/>
    <col min="10216" max="10216" width="28.7109375" customWidth="1"/>
    <col min="10217" max="10222" width="10.7109375" customWidth="1"/>
    <col min="10223" max="10224" width="7.7109375" customWidth="1"/>
    <col min="10225" max="10225" width="16.85546875" customWidth="1"/>
    <col min="10471" max="10471" width="3.5703125" customWidth="1"/>
    <col min="10472" max="10472" width="28.7109375" customWidth="1"/>
    <col min="10473" max="10478" width="10.7109375" customWidth="1"/>
    <col min="10479" max="10480" width="7.7109375" customWidth="1"/>
    <col min="10481" max="10481" width="16.85546875" customWidth="1"/>
    <col min="10727" max="10727" width="3.5703125" customWidth="1"/>
    <col min="10728" max="10728" width="28.7109375" customWidth="1"/>
    <col min="10729" max="10734" width="10.7109375" customWidth="1"/>
    <col min="10735" max="10736" width="7.7109375" customWidth="1"/>
    <col min="10737" max="10737" width="16.85546875" customWidth="1"/>
    <col min="10983" max="10983" width="3.5703125" customWidth="1"/>
    <col min="10984" max="10984" width="28.7109375" customWidth="1"/>
    <col min="10985" max="10990" width="10.7109375" customWidth="1"/>
    <col min="10991" max="10992" width="7.7109375" customWidth="1"/>
    <col min="10993" max="10993" width="16.85546875" customWidth="1"/>
    <col min="11239" max="11239" width="3.5703125" customWidth="1"/>
    <col min="11240" max="11240" width="28.7109375" customWidth="1"/>
    <col min="11241" max="11246" width="10.7109375" customWidth="1"/>
    <col min="11247" max="11248" width="7.7109375" customWidth="1"/>
    <col min="11249" max="11249" width="16.85546875" customWidth="1"/>
    <col min="11495" max="11495" width="3.5703125" customWidth="1"/>
    <col min="11496" max="11496" width="28.7109375" customWidth="1"/>
    <col min="11497" max="11502" width="10.7109375" customWidth="1"/>
    <col min="11503" max="11504" width="7.7109375" customWidth="1"/>
    <col min="11505" max="11505" width="16.85546875" customWidth="1"/>
    <col min="11751" max="11751" width="3.5703125" customWidth="1"/>
    <col min="11752" max="11752" width="28.7109375" customWidth="1"/>
    <col min="11753" max="11758" width="10.7109375" customWidth="1"/>
    <col min="11759" max="11760" width="7.7109375" customWidth="1"/>
    <col min="11761" max="11761" width="16.85546875" customWidth="1"/>
    <col min="12007" max="12007" width="3.5703125" customWidth="1"/>
    <col min="12008" max="12008" width="28.7109375" customWidth="1"/>
    <col min="12009" max="12014" width="10.7109375" customWidth="1"/>
    <col min="12015" max="12016" width="7.7109375" customWidth="1"/>
    <col min="12017" max="12017" width="16.85546875" customWidth="1"/>
    <col min="12263" max="12263" width="3.5703125" customWidth="1"/>
    <col min="12264" max="12264" width="28.7109375" customWidth="1"/>
    <col min="12265" max="12270" width="10.7109375" customWidth="1"/>
    <col min="12271" max="12272" width="7.7109375" customWidth="1"/>
    <col min="12273" max="12273" width="16.85546875" customWidth="1"/>
    <col min="12519" max="12519" width="3.5703125" customWidth="1"/>
    <col min="12520" max="12520" width="28.7109375" customWidth="1"/>
    <col min="12521" max="12526" width="10.7109375" customWidth="1"/>
    <col min="12527" max="12528" width="7.7109375" customWidth="1"/>
    <col min="12529" max="12529" width="16.85546875" customWidth="1"/>
    <col min="12775" max="12775" width="3.5703125" customWidth="1"/>
    <col min="12776" max="12776" width="28.7109375" customWidth="1"/>
    <col min="12777" max="12782" width="10.7109375" customWidth="1"/>
    <col min="12783" max="12784" width="7.7109375" customWidth="1"/>
    <col min="12785" max="12785" width="16.85546875" customWidth="1"/>
    <col min="13031" max="13031" width="3.5703125" customWidth="1"/>
    <col min="13032" max="13032" width="28.7109375" customWidth="1"/>
    <col min="13033" max="13038" width="10.7109375" customWidth="1"/>
    <col min="13039" max="13040" width="7.7109375" customWidth="1"/>
    <col min="13041" max="13041" width="16.85546875" customWidth="1"/>
    <col min="13287" max="13287" width="3.5703125" customWidth="1"/>
    <col min="13288" max="13288" width="28.7109375" customWidth="1"/>
    <col min="13289" max="13294" width="10.7109375" customWidth="1"/>
    <col min="13295" max="13296" width="7.7109375" customWidth="1"/>
    <col min="13297" max="13297" width="16.85546875" customWidth="1"/>
    <col min="13543" max="13543" width="3.5703125" customWidth="1"/>
    <col min="13544" max="13544" width="28.7109375" customWidth="1"/>
    <col min="13545" max="13550" width="10.7109375" customWidth="1"/>
    <col min="13551" max="13552" width="7.7109375" customWidth="1"/>
    <col min="13553" max="13553" width="16.85546875" customWidth="1"/>
    <col min="13799" max="13799" width="3.5703125" customWidth="1"/>
    <col min="13800" max="13800" width="28.7109375" customWidth="1"/>
    <col min="13801" max="13806" width="10.7109375" customWidth="1"/>
    <col min="13807" max="13808" width="7.7109375" customWidth="1"/>
    <col min="13809" max="13809" width="16.85546875" customWidth="1"/>
    <col min="14055" max="14055" width="3.5703125" customWidth="1"/>
    <col min="14056" max="14056" width="28.7109375" customWidth="1"/>
    <col min="14057" max="14062" width="10.7109375" customWidth="1"/>
    <col min="14063" max="14064" width="7.7109375" customWidth="1"/>
    <col min="14065" max="14065" width="16.85546875" customWidth="1"/>
    <col min="14311" max="14311" width="3.5703125" customWidth="1"/>
    <col min="14312" max="14312" width="28.7109375" customWidth="1"/>
    <col min="14313" max="14318" width="10.7109375" customWidth="1"/>
    <col min="14319" max="14320" width="7.7109375" customWidth="1"/>
    <col min="14321" max="14321" width="16.85546875" customWidth="1"/>
    <col min="14567" max="14567" width="3.5703125" customWidth="1"/>
    <col min="14568" max="14568" width="28.7109375" customWidth="1"/>
    <col min="14569" max="14574" width="10.7109375" customWidth="1"/>
    <col min="14575" max="14576" width="7.7109375" customWidth="1"/>
    <col min="14577" max="14577" width="16.85546875" customWidth="1"/>
    <col min="14823" max="14823" width="3.5703125" customWidth="1"/>
    <col min="14824" max="14824" width="28.7109375" customWidth="1"/>
    <col min="14825" max="14830" width="10.7109375" customWidth="1"/>
    <col min="14831" max="14832" width="7.7109375" customWidth="1"/>
    <col min="14833" max="14833" width="16.85546875" customWidth="1"/>
    <col min="15079" max="15079" width="3.5703125" customWidth="1"/>
    <col min="15080" max="15080" width="28.7109375" customWidth="1"/>
    <col min="15081" max="15086" width="10.7109375" customWidth="1"/>
    <col min="15087" max="15088" width="7.7109375" customWidth="1"/>
    <col min="15089" max="15089" width="16.85546875" customWidth="1"/>
    <col min="15335" max="15335" width="3.5703125" customWidth="1"/>
    <col min="15336" max="15336" width="28.7109375" customWidth="1"/>
    <col min="15337" max="15342" width="10.7109375" customWidth="1"/>
    <col min="15343" max="15344" width="7.7109375" customWidth="1"/>
    <col min="15345" max="15345" width="16.85546875" customWidth="1"/>
    <col min="15591" max="15591" width="3.5703125" customWidth="1"/>
    <col min="15592" max="15592" width="28.7109375" customWidth="1"/>
    <col min="15593" max="15598" width="10.7109375" customWidth="1"/>
    <col min="15599" max="15600" width="7.7109375" customWidth="1"/>
    <col min="15601" max="15601" width="16.85546875" customWidth="1"/>
    <col min="15847" max="15847" width="3.5703125" customWidth="1"/>
    <col min="15848" max="15848" width="28.7109375" customWidth="1"/>
    <col min="15849" max="15854" width="10.7109375" customWidth="1"/>
    <col min="15855" max="15856" width="7.7109375" customWidth="1"/>
    <col min="15857" max="15857" width="16.85546875" customWidth="1"/>
    <col min="16103" max="16103" width="3.5703125" customWidth="1"/>
    <col min="16104" max="16104" width="28.7109375" customWidth="1"/>
    <col min="16105" max="16110" width="10.7109375" customWidth="1"/>
    <col min="16111" max="16112" width="7.7109375" customWidth="1"/>
    <col min="16113" max="16113" width="16.85546875" customWidth="1"/>
  </cols>
  <sheetData>
    <row r="1" spans="1:16" ht="15.75" x14ac:dyDescent="0.25">
      <c r="A1" s="24"/>
      <c r="B1" s="25"/>
      <c r="C1" s="26"/>
      <c r="F1" s="26"/>
      <c r="G1" s="26"/>
      <c r="H1" s="26"/>
      <c r="I1" s="26"/>
      <c r="J1" s="26"/>
      <c r="K1" s="26"/>
      <c r="L1" s="26"/>
      <c r="M1" s="27"/>
    </row>
    <row r="2" spans="1:16" ht="15.75" x14ac:dyDescent="0.25">
      <c r="A2" s="24"/>
      <c r="B2" s="25"/>
      <c r="C2" s="28"/>
      <c r="D2" s="29" t="s">
        <v>17</v>
      </c>
      <c r="F2" s="26"/>
      <c r="G2" s="26"/>
      <c r="H2" s="26"/>
      <c r="I2" s="26"/>
      <c r="J2" s="26"/>
      <c r="K2" s="26"/>
      <c r="L2" s="26"/>
      <c r="M2" s="27"/>
    </row>
    <row r="3" spans="1:16" ht="34.5" x14ac:dyDescent="0.45">
      <c r="A3" s="24"/>
      <c r="C3" s="140" t="s">
        <v>66</v>
      </c>
      <c r="D3" s="140"/>
      <c r="E3" s="140"/>
      <c r="F3" s="140"/>
      <c r="G3" s="140"/>
      <c r="H3" s="140"/>
      <c r="I3" s="140"/>
      <c r="J3" s="140"/>
      <c r="K3" s="140"/>
      <c r="L3" s="140"/>
      <c r="M3" s="86"/>
      <c r="N3" s="86"/>
      <c r="O3" s="86"/>
      <c r="P3" s="86"/>
    </row>
    <row r="4" spans="1:16" ht="15.75" x14ac:dyDescent="0.25">
      <c r="A4" s="24"/>
      <c r="C4" s="26"/>
      <c r="D4" s="29"/>
      <c r="F4" s="27"/>
      <c r="G4" s="27"/>
      <c r="H4" s="27"/>
      <c r="I4" s="27"/>
      <c r="J4" s="27"/>
      <c r="K4" s="27"/>
      <c r="L4" s="27"/>
      <c r="M4" s="27"/>
    </row>
    <row r="5" spans="1:16" ht="15.75" x14ac:dyDescent="0.25">
      <c r="A5" s="24"/>
      <c r="B5" s="139" t="s">
        <v>18</v>
      </c>
      <c r="C5" s="139"/>
      <c r="D5" s="29"/>
      <c r="F5" s="27"/>
      <c r="G5" s="27"/>
      <c r="H5" s="27"/>
      <c r="I5" s="27"/>
      <c r="J5" s="27"/>
      <c r="K5" s="27"/>
      <c r="L5" s="27"/>
      <c r="M5" s="27"/>
    </row>
    <row r="6" spans="1:16" ht="28.9" customHeight="1" x14ac:dyDescent="0.25">
      <c r="A6" s="33"/>
      <c r="B6" s="1"/>
      <c r="C6" s="1"/>
      <c r="D6" s="1"/>
      <c r="E6" s="2"/>
      <c r="F6" s="2"/>
      <c r="G6" s="3"/>
      <c r="H6" s="3"/>
      <c r="I6" s="3"/>
      <c r="J6" s="3"/>
      <c r="K6" s="3"/>
      <c r="L6" s="134">
        <v>45029</v>
      </c>
    </row>
    <row r="7" spans="1:16" ht="15" customHeight="1" x14ac:dyDescent="0.25">
      <c r="A7" s="78"/>
      <c r="B7" s="4"/>
      <c r="C7" s="152" t="s">
        <v>0</v>
      </c>
      <c r="D7" s="153"/>
      <c r="E7" s="154" t="s">
        <v>1</v>
      </c>
      <c r="F7" s="154"/>
      <c r="G7" s="143" t="s">
        <v>2</v>
      </c>
      <c r="H7" s="143"/>
      <c r="I7" s="144" t="s">
        <v>3</v>
      </c>
      <c r="J7" s="144"/>
      <c r="K7" s="33"/>
      <c r="L7" s="78"/>
    </row>
    <row r="8" spans="1:16" ht="15" customHeight="1" x14ac:dyDescent="0.25">
      <c r="A8" s="46" t="s">
        <v>4</v>
      </c>
      <c r="B8" s="80" t="s">
        <v>5</v>
      </c>
      <c r="C8" s="18" t="s">
        <v>6</v>
      </c>
      <c r="D8" s="18" t="s">
        <v>7</v>
      </c>
      <c r="E8" s="61" t="s">
        <v>6</v>
      </c>
      <c r="F8" s="60" t="s">
        <v>7</v>
      </c>
      <c r="G8" s="18" t="s">
        <v>6</v>
      </c>
      <c r="H8" s="18" t="s">
        <v>7</v>
      </c>
      <c r="I8" s="19" t="s">
        <v>6</v>
      </c>
      <c r="J8" s="19" t="s">
        <v>7</v>
      </c>
      <c r="K8" s="79" t="s">
        <v>8</v>
      </c>
      <c r="L8" s="18" t="s">
        <v>9</v>
      </c>
    </row>
    <row r="9" spans="1:16" ht="19.899999999999999" customHeight="1" x14ac:dyDescent="0.25">
      <c r="A9" s="5">
        <v>1</v>
      </c>
      <c r="B9" s="6"/>
      <c r="C9" s="5"/>
      <c r="D9" s="7"/>
      <c r="E9" s="8"/>
      <c r="F9" s="9"/>
      <c r="G9" s="10"/>
      <c r="H9" s="10"/>
      <c r="I9" s="11">
        <f t="shared" ref="I9:I14" si="0">C9+E9+G9</f>
        <v>0</v>
      </c>
      <c r="J9" s="11">
        <f t="shared" ref="J9:J14" si="1">H9+F9+D9</f>
        <v>0</v>
      </c>
      <c r="K9" s="12"/>
      <c r="L9" s="52"/>
    </row>
    <row r="10" spans="1:16" ht="19.899999999999999" customHeight="1" x14ac:dyDescent="0.25">
      <c r="A10" s="5">
        <v>2</v>
      </c>
      <c r="B10" s="6"/>
      <c r="C10" s="5"/>
      <c r="D10" s="7"/>
      <c r="E10" s="8"/>
      <c r="F10" s="9"/>
      <c r="G10" s="10"/>
      <c r="H10" s="10"/>
      <c r="I10" s="11">
        <f t="shared" si="0"/>
        <v>0</v>
      </c>
      <c r="J10" s="11">
        <f t="shared" si="1"/>
        <v>0</v>
      </c>
      <c r="K10" s="12"/>
      <c r="L10" s="52"/>
    </row>
    <row r="11" spans="1:16" ht="19.899999999999999" customHeight="1" x14ac:dyDescent="0.25">
      <c r="A11" s="5">
        <v>3</v>
      </c>
      <c r="B11" s="6"/>
      <c r="C11" s="5"/>
      <c r="D11" s="7"/>
      <c r="E11" s="8"/>
      <c r="F11" s="9"/>
      <c r="G11" s="10"/>
      <c r="H11" s="10"/>
      <c r="I11" s="11">
        <f t="shared" si="0"/>
        <v>0</v>
      </c>
      <c r="J11" s="11">
        <f t="shared" si="1"/>
        <v>0</v>
      </c>
      <c r="K11" s="12"/>
      <c r="L11" s="52"/>
    </row>
    <row r="12" spans="1:16" ht="19.899999999999999" customHeight="1" x14ac:dyDescent="0.25">
      <c r="A12" s="5">
        <v>4</v>
      </c>
      <c r="B12" s="6"/>
      <c r="C12" s="5"/>
      <c r="D12" s="7"/>
      <c r="E12" s="8"/>
      <c r="F12" s="9"/>
      <c r="G12" s="10"/>
      <c r="H12" s="10"/>
      <c r="I12" s="11">
        <f t="shared" si="0"/>
        <v>0</v>
      </c>
      <c r="J12" s="11">
        <f t="shared" si="1"/>
        <v>0</v>
      </c>
      <c r="K12" s="12"/>
      <c r="L12" s="52"/>
    </row>
    <row r="13" spans="1:16" ht="19.899999999999999" customHeight="1" x14ac:dyDescent="0.25">
      <c r="A13" s="5">
        <v>5</v>
      </c>
      <c r="B13" s="6"/>
      <c r="C13" s="5"/>
      <c r="D13" s="7"/>
      <c r="E13" s="8"/>
      <c r="F13" s="9"/>
      <c r="G13" s="10"/>
      <c r="H13" s="10"/>
      <c r="I13" s="11">
        <f t="shared" si="0"/>
        <v>0</v>
      </c>
      <c r="J13" s="11">
        <f t="shared" si="1"/>
        <v>0</v>
      </c>
      <c r="K13" s="12"/>
      <c r="L13" s="52"/>
    </row>
    <row r="14" spans="1:16" ht="19.899999999999999" customHeight="1" x14ac:dyDescent="0.25">
      <c r="A14" s="5">
        <v>6</v>
      </c>
      <c r="B14" s="6"/>
      <c r="C14" s="5"/>
      <c r="D14" s="7"/>
      <c r="E14" s="8"/>
      <c r="F14" s="9"/>
      <c r="G14" s="10"/>
      <c r="H14" s="10"/>
      <c r="I14" s="11">
        <f t="shared" si="0"/>
        <v>0</v>
      </c>
      <c r="J14" s="11">
        <f t="shared" si="1"/>
        <v>0</v>
      </c>
      <c r="K14" s="12"/>
      <c r="L14" s="52"/>
    </row>
    <row r="15" spans="1:16" ht="19.899999999999999" customHeight="1" x14ac:dyDescent="0.25">
      <c r="A15" s="5">
        <v>7</v>
      </c>
      <c r="B15" s="6"/>
      <c r="C15" s="5"/>
      <c r="D15" s="7"/>
      <c r="E15" s="8"/>
      <c r="F15" s="9"/>
      <c r="G15" s="10"/>
      <c r="H15" s="10"/>
      <c r="I15" s="11">
        <f t="shared" ref="I15:I18" si="2">C15+E15+G15</f>
        <v>0</v>
      </c>
      <c r="J15" s="11">
        <f t="shared" ref="J15:J18" si="3">H15+F15+D15</f>
        <v>0</v>
      </c>
      <c r="K15" s="12"/>
      <c r="L15" s="52"/>
    </row>
    <row r="16" spans="1:16" ht="19.899999999999999" customHeight="1" x14ac:dyDescent="0.25">
      <c r="A16" s="5">
        <v>8</v>
      </c>
      <c r="B16" s="6"/>
      <c r="C16" s="5"/>
      <c r="D16" s="7"/>
      <c r="E16" s="8"/>
      <c r="F16" s="9"/>
      <c r="G16" s="10"/>
      <c r="H16" s="10"/>
      <c r="I16" s="11">
        <f t="shared" si="2"/>
        <v>0</v>
      </c>
      <c r="J16" s="11">
        <f t="shared" si="3"/>
        <v>0</v>
      </c>
      <c r="K16" s="12"/>
      <c r="L16" s="52"/>
    </row>
    <row r="17" spans="1:12" ht="19.899999999999999" customHeight="1" x14ac:dyDescent="0.25">
      <c r="A17" s="5">
        <v>9</v>
      </c>
      <c r="B17" s="6"/>
      <c r="C17" s="5"/>
      <c r="D17" s="7"/>
      <c r="E17" s="8"/>
      <c r="F17" s="9"/>
      <c r="G17" s="10"/>
      <c r="H17" s="10"/>
      <c r="I17" s="11">
        <f t="shared" si="2"/>
        <v>0</v>
      </c>
      <c r="J17" s="11">
        <f t="shared" si="3"/>
        <v>0</v>
      </c>
      <c r="K17" s="12"/>
      <c r="L17" s="52"/>
    </row>
    <row r="18" spans="1:12" ht="19.899999999999999" customHeight="1" x14ac:dyDescent="0.25">
      <c r="A18" s="5">
        <v>10</v>
      </c>
      <c r="B18" s="6"/>
      <c r="C18" s="5"/>
      <c r="D18" s="7"/>
      <c r="E18" s="8"/>
      <c r="F18" s="9"/>
      <c r="G18" s="10"/>
      <c r="H18" s="10"/>
      <c r="I18" s="11">
        <f t="shared" si="2"/>
        <v>0</v>
      </c>
      <c r="J18" s="11">
        <f t="shared" si="3"/>
        <v>0</v>
      </c>
      <c r="K18" s="12"/>
      <c r="L18" s="52"/>
    </row>
    <row r="19" spans="1:12" x14ac:dyDescent="0.25">
      <c r="A19" s="13" t="s">
        <v>10</v>
      </c>
      <c r="B19" s="2"/>
      <c r="C19" s="2"/>
      <c r="D19" s="2"/>
    </row>
    <row r="20" spans="1:12" x14ac:dyDescent="0.25">
      <c r="A20" s="150" t="s">
        <v>11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</row>
    <row r="21" spans="1:12" x14ac:dyDescent="0.25">
      <c r="A21" s="14" t="s">
        <v>12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3" spans="1:12" ht="15.75" x14ac:dyDescent="0.25">
      <c r="A23" s="34" t="s">
        <v>56</v>
      </c>
    </row>
    <row r="25" spans="1:12" x14ac:dyDescent="0.25">
      <c r="L25" s="53"/>
    </row>
  </sheetData>
  <mergeCells count="7">
    <mergeCell ref="B5:C5"/>
    <mergeCell ref="C3:L3"/>
    <mergeCell ref="A20:K20"/>
    <mergeCell ref="C7:D7"/>
    <mergeCell ref="E7:F7"/>
    <mergeCell ref="G7:H7"/>
    <mergeCell ref="I7:J7"/>
  </mergeCells>
  <pageMargins left="0.70866141732283472" right="0.70866141732283472" top="0.78740157480314965" bottom="0.78740157480314965" header="0.31496062992125984" footer="0.31496062992125984"/>
  <pageSetup paperSize="9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0"/>
  <sheetViews>
    <sheetView workbookViewId="0">
      <selection activeCell="L6" sqref="L6:N6"/>
    </sheetView>
  </sheetViews>
  <sheetFormatPr baseColWidth="10" defaultColWidth="11.42578125" defaultRowHeight="15" x14ac:dyDescent="0.25"/>
  <cols>
    <col min="1" max="1" width="3.7109375" customWidth="1"/>
    <col min="2" max="2" width="23.7109375" customWidth="1"/>
    <col min="3" max="3" width="6.7109375" style="28" customWidth="1"/>
    <col min="4" max="14" width="6.7109375" customWidth="1"/>
  </cols>
  <sheetData>
    <row r="1" spans="1:16" ht="15.75" x14ac:dyDescent="0.25">
      <c r="A1" s="24"/>
      <c r="B1" s="25"/>
      <c r="C1" s="26"/>
      <c r="F1" s="26"/>
      <c r="G1" s="26"/>
      <c r="H1" s="26"/>
      <c r="I1" s="26"/>
      <c r="J1" s="26"/>
      <c r="K1" s="26"/>
      <c r="L1" s="26"/>
      <c r="M1" s="27"/>
    </row>
    <row r="2" spans="1:16" ht="15.75" x14ac:dyDescent="0.25">
      <c r="A2" s="24"/>
      <c r="B2" s="25"/>
      <c r="D2" s="29" t="s">
        <v>17</v>
      </c>
      <c r="F2" s="26"/>
      <c r="G2" s="26"/>
      <c r="H2" s="26"/>
      <c r="I2" s="26"/>
      <c r="J2" s="26"/>
      <c r="K2" s="26"/>
      <c r="L2" s="26"/>
      <c r="M2" s="27"/>
    </row>
    <row r="3" spans="1:16" ht="34.5" x14ac:dyDescent="0.45">
      <c r="A3" s="24"/>
      <c r="C3" s="140" t="s">
        <v>65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86"/>
      <c r="P3" s="86"/>
    </row>
    <row r="4" spans="1:16" ht="15.75" x14ac:dyDescent="0.25">
      <c r="A4" s="24"/>
      <c r="C4" s="26"/>
      <c r="D4" s="29"/>
      <c r="F4" s="27"/>
      <c r="G4" s="27"/>
      <c r="H4" s="27"/>
      <c r="I4" s="27"/>
      <c r="J4" s="27"/>
      <c r="K4" s="27"/>
      <c r="L4" s="27"/>
      <c r="M4" s="27"/>
    </row>
    <row r="5" spans="1:16" ht="15.75" x14ac:dyDescent="0.25">
      <c r="A5" s="24"/>
      <c r="B5" s="139" t="s">
        <v>18</v>
      </c>
      <c r="C5" s="139"/>
      <c r="D5" s="29"/>
      <c r="F5" s="27"/>
      <c r="G5" s="27"/>
      <c r="H5" s="27"/>
      <c r="I5" s="27"/>
      <c r="J5" s="27"/>
      <c r="K5" s="27"/>
      <c r="L5" s="27"/>
      <c r="M5" s="27"/>
    </row>
    <row r="6" spans="1:16" ht="15.75" x14ac:dyDescent="0.25">
      <c r="A6" s="24"/>
      <c r="B6" s="139"/>
      <c r="C6" s="139"/>
      <c r="D6" s="29"/>
      <c r="E6" s="29"/>
      <c r="F6" s="29"/>
      <c r="G6" s="29"/>
      <c r="H6" s="29"/>
      <c r="J6" s="27"/>
      <c r="K6" s="27"/>
      <c r="L6" s="155">
        <v>45057</v>
      </c>
      <c r="M6" s="155"/>
      <c r="N6" s="155"/>
    </row>
    <row r="7" spans="1:16" x14ac:dyDescent="0.25">
      <c r="C7" s="143" t="s">
        <v>23</v>
      </c>
      <c r="D7" s="143"/>
      <c r="E7" s="143" t="s">
        <v>24</v>
      </c>
      <c r="F7" s="143"/>
      <c r="G7" s="143" t="s">
        <v>25</v>
      </c>
      <c r="H7" s="143"/>
      <c r="I7" s="143" t="s">
        <v>26</v>
      </c>
      <c r="J7" s="143"/>
      <c r="K7" s="143" t="s">
        <v>27</v>
      </c>
      <c r="L7" s="143"/>
      <c r="M7" s="144" t="s">
        <v>3</v>
      </c>
      <c r="N7" s="144"/>
    </row>
    <row r="8" spans="1:16" x14ac:dyDescent="0.25">
      <c r="A8" s="18" t="s">
        <v>4</v>
      </c>
      <c r="B8" s="17" t="s">
        <v>5</v>
      </c>
      <c r="C8" s="18" t="s">
        <v>6</v>
      </c>
      <c r="D8" s="18" t="s">
        <v>7</v>
      </c>
      <c r="E8" s="18" t="s">
        <v>6</v>
      </c>
      <c r="F8" s="18" t="s">
        <v>7</v>
      </c>
      <c r="G8" s="18" t="s">
        <v>6</v>
      </c>
      <c r="H8" s="18" t="s">
        <v>7</v>
      </c>
      <c r="I8" s="18" t="s">
        <v>6</v>
      </c>
      <c r="J8" s="18" t="s">
        <v>7</v>
      </c>
      <c r="K8" s="18" t="s">
        <v>6</v>
      </c>
      <c r="L8" s="18" t="s">
        <v>7</v>
      </c>
      <c r="M8" s="19" t="s">
        <v>6</v>
      </c>
      <c r="N8" s="19" t="s">
        <v>7</v>
      </c>
    </row>
    <row r="9" spans="1:16" ht="19.899999999999999" customHeight="1" x14ac:dyDescent="0.25">
      <c r="A9" s="20">
        <v>1</v>
      </c>
      <c r="B9" s="30"/>
      <c r="C9" s="20"/>
      <c r="D9" s="20"/>
      <c r="E9" s="20"/>
      <c r="F9" s="20"/>
      <c r="G9" s="20"/>
      <c r="H9" s="20"/>
      <c r="I9" s="20"/>
      <c r="J9" s="20"/>
      <c r="K9" s="20"/>
      <c r="L9" s="20"/>
      <c r="M9" s="11">
        <f>C9+E9+G9+I9+K9</f>
        <v>0</v>
      </c>
      <c r="N9" s="11">
        <f>L9+J9+H9+F9+D9</f>
        <v>0</v>
      </c>
    </row>
    <row r="10" spans="1:16" ht="19.899999999999999" customHeight="1" x14ac:dyDescent="0.25">
      <c r="A10" s="20">
        <v>2</v>
      </c>
      <c r="B10" s="3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11">
        <f t="shared" ref="M10:M18" si="0">C10+E10+G10+I10+K10</f>
        <v>0</v>
      </c>
      <c r="N10" s="11">
        <f t="shared" ref="N10:N18" si="1">L10+J10+H10+F10+D10</f>
        <v>0</v>
      </c>
    </row>
    <row r="11" spans="1:16" ht="19.899999999999999" customHeight="1" x14ac:dyDescent="0.25">
      <c r="A11" s="20">
        <v>3</v>
      </c>
      <c r="B11" s="3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11">
        <f t="shared" si="0"/>
        <v>0</v>
      </c>
      <c r="N11" s="11">
        <f t="shared" si="1"/>
        <v>0</v>
      </c>
    </row>
    <row r="12" spans="1:16" ht="19.899999999999999" customHeight="1" x14ac:dyDescent="0.25">
      <c r="A12" s="20">
        <v>4</v>
      </c>
      <c r="B12" s="3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11">
        <f t="shared" si="0"/>
        <v>0</v>
      </c>
      <c r="N12" s="11">
        <f t="shared" si="1"/>
        <v>0</v>
      </c>
    </row>
    <row r="13" spans="1:16" ht="19.899999999999999" customHeight="1" x14ac:dyDescent="0.25">
      <c r="A13" s="20">
        <v>5</v>
      </c>
      <c r="B13" s="3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11">
        <f t="shared" si="0"/>
        <v>0</v>
      </c>
      <c r="N13" s="11">
        <f t="shared" si="1"/>
        <v>0</v>
      </c>
    </row>
    <row r="14" spans="1:16" ht="19.899999999999999" customHeight="1" x14ac:dyDescent="0.25">
      <c r="A14" s="20">
        <v>6</v>
      </c>
      <c r="B14" s="3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11">
        <f t="shared" ref="M14:M15" si="2">C14+E14+G14+I14+K14</f>
        <v>0</v>
      </c>
      <c r="N14" s="11">
        <f t="shared" ref="N14:N15" si="3">L14+J14+H14+F14+D14</f>
        <v>0</v>
      </c>
    </row>
    <row r="15" spans="1:16" ht="19.899999999999999" customHeight="1" x14ac:dyDescent="0.25">
      <c r="A15" s="20">
        <v>7</v>
      </c>
      <c r="B15" s="3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11">
        <f t="shared" si="2"/>
        <v>0</v>
      </c>
      <c r="N15" s="11">
        <f t="shared" si="3"/>
        <v>0</v>
      </c>
    </row>
    <row r="16" spans="1:16" ht="19.899999999999999" customHeight="1" x14ac:dyDescent="0.25">
      <c r="A16" s="20">
        <v>8</v>
      </c>
      <c r="B16" s="3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11">
        <f t="shared" si="0"/>
        <v>0</v>
      </c>
      <c r="N16" s="11">
        <f t="shared" si="1"/>
        <v>0</v>
      </c>
    </row>
    <row r="17" spans="1:14" ht="19.899999999999999" customHeight="1" x14ac:dyDescent="0.25">
      <c r="A17" s="20">
        <v>9</v>
      </c>
      <c r="B17" s="3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11">
        <f t="shared" si="0"/>
        <v>0</v>
      </c>
      <c r="N17" s="11">
        <f t="shared" si="1"/>
        <v>0</v>
      </c>
    </row>
    <row r="18" spans="1:14" ht="19.899999999999999" customHeight="1" x14ac:dyDescent="0.25">
      <c r="A18" s="20">
        <v>10</v>
      </c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11">
        <f t="shared" si="0"/>
        <v>0</v>
      </c>
      <c r="N18" s="11">
        <f t="shared" si="1"/>
        <v>0</v>
      </c>
    </row>
    <row r="19" spans="1:14" x14ac:dyDescent="0.25">
      <c r="C19" s="31"/>
    </row>
    <row r="20" spans="1:14" ht="15.75" x14ac:dyDescent="0.25">
      <c r="A20" s="34" t="s">
        <v>56</v>
      </c>
    </row>
  </sheetData>
  <mergeCells count="10">
    <mergeCell ref="B5:C5"/>
    <mergeCell ref="C3:N3"/>
    <mergeCell ref="L6:N6"/>
    <mergeCell ref="B6:C6"/>
    <mergeCell ref="C7:D7"/>
    <mergeCell ref="E7:F7"/>
    <mergeCell ref="G7:H7"/>
    <mergeCell ref="I7:J7"/>
    <mergeCell ref="K7:L7"/>
    <mergeCell ref="M7:N7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8"/>
  <sheetViews>
    <sheetView workbookViewId="0">
      <selection activeCell="K7" sqref="K7:L7"/>
    </sheetView>
  </sheetViews>
  <sheetFormatPr baseColWidth="10" defaultColWidth="11.42578125" defaultRowHeight="15" x14ac:dyDescent="0.25"/>
  <cols>
    <col min="1" max="1" width="3.7109375" customWidth="1"/>
    <col min="2" max="2" width="23.7109375" customWidth="1"/>
    <col min="3" max="3" width="6.7109375" style="28" customWidth="1"/>
    <col min="4" max="12" width="6.7109375" customWidth="1"/>
  </cols>
  <sheetData>
    <row r="1" spans="1:17" ht="15.75" x14ac:dyDescent="0.25">
      <c r="A1" s="24"/>
      <c r="B1" s="25"/>
      <c r="C1" s="26"/>
      <c r="F1" s="26"/>
      <c r="G1" s="26"/>
      <c r="H1" s="26"/>
      <c r="I1" s="26"/>
      <c r="J1" s="26"/>
      <c r="K1" s="26"/>
      <c r="L1" s="26"/>
      <c r="M1" s="27"/>
    </row>
    <row r="2" spans="1:17" ht="15.75" x14ac:dyDescent="0.25">
      <c r="A2" s="24"/>
      <c r="B2" s="25"/>
      <c r="D2" s="29" t="s">
        <v>17</v>
      </c>
      <c r="F2" s="26"/>
      <c r="G2" s="26"/>
      <c r="H2" s="26"/>
      <c r="I2" s="26"/>
      <c r="J2" s="26"/>
      <c r="K2" s="26"/>
      <c r="L2" s="26"/>
      <c r="M2" s="27"/>
    </row>
    <row r="3" spans="1:17" ht="34.5" x14ac:dyDescent="0.45">
      <c r="A3" s="24"/>
      <c r="C3" s="140" t="s">
        <v>28</v>
      </c>
      <c r="D3" s="140"/>
      <c r="E3" s="140"/>
      <c r="F3" s="140"/>
      <c r="G3" s="140"/>
      <c r="H3" s="140"/>
      <c r="I3" s="140"/>
      <c r="J3" s="140"/>
      <c r="K3" s="140"/>
      <c r="L3" s="140"/>
      <c r="M3" s="86"/>
      <c r="N3" s="86"/>
      <c r="O3" s="86"/>
      <c r="P3" s="86"/>
    </row>
    <row r="4" spans="1:17" ht="15.75" x14ac:dyDescent="0.25">
      <c r="A4" s="24"/>
      <c r="C4" s="26"/>
      <c r="D4" s="29"/>
      <c r="F4" s="27"/>
      <c r="G4" s="27"/>
      <c r="H4" s="27"/>
      <c r="I4" s="27"/>
      <c r="J4" s="27"/>
      <c r="K4" s="27"/>
      <c r="L4" s="27"/>
      <c r="M4" s="27"/>
    </row>
    <row r="5" spans="1:17" ht="15.75" x14ac:dyDescent="0.25">
      <c r="A5" s="24"/>
      <c r="B5" s="139" t="s">
        <v>18</v>
      </c>
      <c r="C5" s="139"/>
      <c r="D5" s="29"/>
      <c r="F5" s="27"/>
      <c r="G5" s="27"/>
      <c r="H5" s="27"/>
      <c r="I5" s="27"/>
      <c r="J5" s="27"/>
      <c r="K5" s="27"/>
      <c r="L5" s="27"/>
      <c r="M5" s="27"/>
    </row>
    <row r="6" spans="1:17" ht="15.75" x14ac:dyDescent="0.25">
      <c r="A6" s="24"/>
      <c r="B6" s="32"/>
      <c r="C6" s="32"/>
      <c r="D6" s="29"/>
      <c r="F6" s="27"/>
      <c r="G6" s="27"/>
      <c r="H6" s="27"/>
      <c r="I6" s="27"/>
      <c r="J6" s="27"/>
    </row>
    <row r="7" spans="1:17" ht="15.75" x14ac:dyDescent="0.25">
      <c r="A7" s="24"/>
      <c r="B7" s="35"/>
      <c r="C7" s="35"/>
      <c r="D7" s="29"/>
      <c r="F7" s="27"/>
      <c r="G7" s="27"/>
      <c r="H7" s="27"/>
      <c r="I7" s="27"/>
      <c r="J7" s="27"/>
      <c r="K7" s="141">
        <v>45080</v>
      </c>
      <c r="L7" s="141"/>
    </row>
    <row r="8" spans="1:17" ht="15.75" x14ac:dyDescent="0.25">
      <c r="A8" s="24"/>
      <c r="B8" s="157" t="s">
        <v>44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N8" s="158"/>
      <c r="O8" s="158"/>
      <c r="P8" s="158"/>
      <c r="Q8" s="158"/>
    </row>
    <row r="9" spans="1:17" x14ac:dyDescent="0.25">
      <c r="C9" s="156" t="s">
        <v>19</v>
      </c>
      <c r="D9" s="156"/>
      <c r="E9" s="156" t="s">
        <v>20</v>
      </c>
      <c r="F9" s="156"/>
      <c r="G9" s="156" t="s">
        <v>21</v>
      </c>
      <c r="H9" s="156"/>
      <c r="I9" s="156" t="s">
        <v>29</v>
      </c>
      <c r="J9" s="156"/>
      <c r="K9" s="144" t="s">
        <v>3</v>
      </c>
      <c r="L9" s="144"/>
    </row>
    <row r="10" spans="1:17" x14ac:dyDescent="0.25">
      <c r="A10" s="18" t="s">
        <v>4</v>
      </c>
      <c r="B10" s="17" t="s">
        <v>5</v>
      </c>
      <c r="C10" s="18" t="s">
        <v>6</v>
      </c>
      <c r="D10" s="18" t="s">
        <v>7</v>
      </c>
      <c r="E10" s="18" t="s">
        <v>6</v>
      </c>
      <c r="F10" s="18" t="s">
        <v>7</v>
      </c>
      <c r="G10" s="18" t="s">
        <v>6</v>
      </c>
      <c r="H10" s="18" t="s">
        <v>7</v>
      </c>
      <c r="I10" s="18" t="s">
        <v>6</v>
      </c>
      <c r="J10" s="18" t="s">
        <v>7</v>
      </c>
      <c r="K10" s="19" t="s">
        <v>6</v>
      </c>
      <c r="L10" s="19" t="s">
        <v>7</v>
      </c>
    </row>
    <row r="11" spans="1:17" ht="19.899999999999999" customHeight="1" x14ac:dyDescent="0.25">
      <c r="A11" s="20">
        <v>1</v>
      </c>
      <c r="B11" s="30"/>
      <c r="C11" s="20"/>
      <c r="D11" s="20"/>
      <c r="E11" s="20"/>
      <c r="F11" s="20"/>
      <c r="G11" s="20"/>
      <c r="H11" s="20"/>
      <c r="I11" s="20"/>
      <c r="J11" s="20"/>
      <c r="K11" s="11">
        <f t="shared" ref="K11:L15" si="0">I11+G11+E11+C11</f>
        <v>0</v>
      </c>
      <c r="L11" s="11">
        <f t="shared" si="0"/>
        <v>0</v>
      </c>
    </row>
    <row r="12" spans="1:17" ht="19.899999999999999" customHeight="1" x14ac:dyDescent="0.25">
      <c r="A12" s="20">
        <v>2</v>
      </c>
      <c r="B12" s="30"/>
      <c r="C12" s="20"/>
      <c r="D12" s="20"/>
      <c r="E12" s="20"/>
      <c r="F12" s="20"/>
      <c r="G12" s="20"/>
      <c r="H12" s="20"/>
      <c r="I12" s="20"/>
      <c r="J12" s="20"/>
      <c r="K12" s="11">
        <f t="shared" si="0"/>
        <v>0</v>
      </c>
      <c r="L12" s="11">
        <f t="shared" si="0"/>
        <v>0</v>
      </c>
    </row>
    <row r="13" spans="1:17" ht="19.899999999999999" customHeight="1" x14ac:dyDescent="0.25">
      <c r="A13" s="20">
        <v>3</v>
      </c>
      <c r="B13" s="30"/>
      <c r="C13" s="20"/>
      <c r="D13" s="20"/>
      <c r="E13" s="20"/>
      <c r="F13" s="20"/>
      <c r="G13" s="20"/>
      <c r="H13" s="20"/>
      <c r="I13" s="20"/>
      <c r="J13" s="20"/>
      <c r="K13" s="11">
        <f t="shared" si="0"/>
        <v>0</v>
      </c>
      <c r="L13" s="11">
        <f t="shared" si="0"/>
        <v>0</v>
      </c>
    </row>
    <row r="14" spans="1:17" ht="19.899999999999999" customHeight="1" x14ac:dyDescent="0.25">
      <c r="A14" s="20">
        <v>4</v>
      </c>
      <c r="B14" s="30"/>
      <c r="C14" s="20"/>
      <c r="D14" s="20"/>
      <c r="E14" s="20"/>
      <c r="F14" s="20"/>
      <c r="G14" s="20"/>
      <c r="H14" s="20"/>
      <c r="I14" s="20"/>
      <c r="J14" s="20"/>
      <c r="K14" s="11">
        <f t="shared" si="0"/>
        <v>0</v>
      </c>
      <c r="L14" s="11">
        <f t="shared" si="0"/>
        <v>0</v>
      </c>
    </row>
    <row r="15" spans="1:17" ht="19.899999999999999" customHeight="1" x14ac:dyDescent="0.25">
      <c r="A15" s="20">
        <v>5</v>
      </c>
      <c r="B15" s="30"/>
      <c r="C15" s="20"/>
      <c r="D15" s="20"/>
      <c r="E15" s="20"/>
      <c r="F15" s="20"/>
      <c r="G15" s="20"/>
      <c r="H15" s="20"/>
      <c r="I15" s="20"/>
      <c r="J15" s="20"/>
      <c r="K15" s="11">
        <f t="shared" si="0"/>
        <v>0</v>
      </c>
      <c r="L15" s="11">
        <f t="shared" si="0"/>
        <v>0</v>
      </c>
    </row>
    <row r="18" spans="1:16" ht="15.75" x14ac:dyDescent="0.25">
      <c r="A18" s="24"/>
      <c r="B18" s="157" t="s">
        <v>45</v>
      </c>
      <c r="C18" s="157"/>
      <c r="D18" s="157"/>
      <c r="E18" s="157"/>
      <c r="F18" s="157"/>
      <c r="G18" s="157"/>
      <c r="H18" s="157"/>
      <c r="I18" s="157"/>
      <c r="J18" s="157"/>
      <c r="K18" s="157"/>
      <c r="L18" s="157"/>
    </row>
    <row r="19" spans="1:16" x14ac:dyDescent="0.25">
      <c r="C19" s="156" t="s">
        <v>23</v>
      </c>
      <c r="D19" s="156"/>
      <c r="E19" s="156" t="s">
        <v>24</v>
      </c>
      <c r="F19" s="156"/>
      <c r="G19" s="156" t="s">
        <v>25</v>
      </c>
      <c r="H19" s="156"/>
      <c r="I19" s="156" t="s">
        <v>26</v>
      </c>
      <c r="J19" s="156"/>
      <c r="K19" s="144" t="s">
        <v>3</v>
      </c>
      <c r="L19" s="144"/>
      <c r="N19" s="158"/>
      <c r="O19" s="158"/>
      <c r="P19" s="158"/>
    </row>
    <row r="20" spans="1:16" x14ac:dyDescent="0.25">
      <c r="A20" s="18" t="s">
        <v>4</v>
      </c>
      <c r="B20" s="17" t="s">
        <v>5</v>
      </c>
      <c r="C20" s="18" t="s">
        <v>6</v>
      </c>
      <c r="D20" s="18" t="s">
        <v>7</v>
      </c>
      <c r="E20" s="18" t="s">
        <v>6</v>
      </c>
      <c r="F20" s="18" t="s">
        <v>7</v>
      </c>
      <c r="G20" s="18" t="s">
        <v>6</v>
      </c>
      <c r="H20" s="18" t="s">
        <v>7</v>
      </c>
      <c r="I20" s="18" t="s">
        <v>6</v>
      </c>
      <c r="J20" s="18" t="s">
        <v>7</v>
      </c>
      <c r="K20" s="19" t="s">
        <v>6</v>
      </c>
      <c r="L20" s="19" t="s">
        <v>7</v>
      </c>
    </row>
    <row r="21" spans="1:16" ht="19.899999999999999" customHeight="1" x14ac:dyDescent="0.25">
      <c r="A21" s="20">
        <v>1</v>
      </c>
      <c r="B21" s="30"/>
      <c r="C21" s="20"/>
      <c r="D21" s="20"/>
      <c r="E21" s="20"/>
      <c r="F21" s="20"/>
      <c r="G21" s="20"/>
      <c r="H21" s="20"/>
      <c r="I21" s="20"/>
      <c r="J21" s="20"/>
      <c r="K21" s="11">
        <f t="shared" ref="K21:K24" si="1">I21+G21+E21+C21</f>
        <v>0</v>
      </c>
      <c r="L21" s="11">
        <f t="shared" ref="L21:L24" si="2">J21+H21+F21+D21</f>
        <v>0</v>
      </c>
    </row>
    <row r="22" spans="1:16" ht="19.899999999999999" customHeight="1" x14ac:dyDescent="0.25">
      <c r="A22" s="20">
        <v>2</v>
      </c>
      <c r="B22" s="30"/>
      <c r="C22" s="20"/>
      <c r="D22" s="20"/>
      <c r="E22" s="20"/>
      <c r="F22" s="20"/>
      <c r="G22" s="20"/>
      <c r="H22" s="20"/>
      <c r="I22" s="20"/>
      <c r="J22" s="20"/>
      <c r="K22" s="11">
        <f t="shared" si="1"/>
        <v>0</v>
      </c>
      <c r="L22" s="11">
        <f t="shared" si="2"/>
        <v>0</v>
      </c>
    </row>
    <row r="23" spans="1:16" ht="19.899999999999999" customHeight="1" x14ac:dyDescent="0.25">
      <c r="A23" s="20">
        <v>3</v>
      </c>
      <c r="B23" s="30"/>
      <c r="C23" s="20"/>
      <c r="D23" s="20"/>
      <c r="E23" s="20"/>
      <c r="F23" s="20"/>
      <c r="G23" s="20"/>
      <c r="H23" s="20"/>
      <c r="I23" s="20"/>
      <c r="J23" s="20"/>
      <c r="K23" s="11">
        <f t="shared" si="1"/>
        <v>0</v>
      </c>
      <c r="L23" s="11">
        <f t="shared" si="2"/>
        <v>0</v>
      </c>
    </row>
    <row r="24" spans="1:16" ht="19.899999999999999" customHeight="1" x14ac:dyDescent="0.25">
      <c r="A24" s="20">
        <v>4</v>
      </c>
      <c r="B24" s="30"/>
      <c r="C24" s="20"/>
      <c r="D24" s="20"/>
      <c r="E24" s="20"/>
      <c r="F24" s="20"/>
      <c r="G24" s="20"/>
      <c r="H24" s="20"/>
      <c r="I24" s="20"/>
      <c r="J24" s="20"/>
      <c r="K24" s="11">
        <f t="shared" si="1"/>
        <v>0</v>
      </c>
      <c r="L24" s="11">
        <f t="shared" si="2"/>
        <v>0</v>
      </c>
    </row>
    <row r="25" spans="1:16" ht="19.899999999999999" customHeight="1" x14ac:dyDescent="0.25">
      <c r="A25" s="20">
        <v>5</v>
      </c>
      <c r="B25" s="30"/>
      <c r="C25" s="20"/>
      <c r="D25" s="20"/>
      <c r="E25" s="20"/>
      <c r="F25" s="20"/>
      <c r="G25" s="20"/>
      <c r="H25" s="20"/>
      <c r="I25" s="20"/>
      <c r="J25" s="20"/>
      <c r="K25" s="11">
        <f>I25+G25+E25+C25</f>
        <v>0</v>
      </c>
      <c r="L25" s="11">
        <f>J25+H25+F25+D25</f>
        <v>0</v>
      </c>
    </row>
    <row r="27" spans="1:16" ht="15.75" x14ac:dyDescent="0.25">
      <c r="A27" s="34"/>
    </row>
    <row r="29" spans="1:16" ht="15.75" x14ac:dyDescent="0.25">
      <c r="A29" s="24"/>
      <c r="B29" s="157" t="s">
        <v>46</v>
      </c>
      <c r="C29" s="157"/>
      <c r="D29" s="157"/>
      <c r="E29" s="157"/>
      <c r="F29" s="157"/>
      <c r="G29" s="157"/>
      <c r="H29" s="157"/>
      <c r="I29" s="157"/>
      <c r="J29" s="157"/>
      <c r="K29" s="157"/>
      <c r="L29" s="157"/>
    </row>
    <row r="30" spans="1:16" x14ac:dyDescent="0.25">
      <c r="C30" s="156" t="s">
        <v>19</v>
      </c>
      <c r="D30" s="156"/>
      <c r="E30" s="156" t="s">
        <v>20</v>
      </c>
      <c r="F30" s="156"/>
      <c r="G30" s="156" t="s">
        <v>21</v>
      </c>
      <c r="H30" s="156"/>
      <c r="I30" s="156" t="s">
        <v>29</v>
      </c>
      <c r="J30" s="156"/>
      <c r="K30" s="144" t="s">
        <v>3</v>
      </c>
      <c r="L30" s="144"/>
    </row>
    <row r="31" spans="1:16" x14ac:dyDescent="0.25">
      <c r="A31" s="18" t="s">
        <v>4</v>
      </c>
      <c r="B31" s="17" t="s">
        <v>5</v>
      </c>
      <c r="C31" s="18" t="s">
        <v>6</v>
      </c>
      <c r="D31" s="18" t="s">
        <v>7</v>
      </c>
      <c r="E31" s="18" t="s">
        <v>6</v>
      </c>
      <c r="F31" s="18" t="s">
        <v>7</v>
      </c>
      <c r="G31" s="18" t="s">
        <v>6</v>
      </c>
      <c r="H31" s="18" t="s">
        <v>7</v>
      </c>
      <c r="I31" s="18" t="s">
        <v>6</v>
      </c>
      <c r="J31" s="18" t="s">
        <v>7</v>
      </c>
      <c r="K31" s="19" t="s">
        <v>6</v>
      </c>
      <c r="L31" s="19" t="s">
        <v>7</v>
      </c>
      <c r="N31" s="158"/>
      <c r="O31" s="158"/>
      <c r="P31" s="158"/>
    </row>
    <row r="32" spans="1:16" ht="19.899999999999999" customHeight="1" x14ac:dyDescent="0.25">
      <c r="A32" s="20">
        <v>1</v>
      </c>
      <c r="B32" s="30"/>
      <c r="C32" s="20"/>
      <c r="D32" s="20"/>
      <c r="E32" s="20"/>
      <c r="F32" s="20"/>
      <c r="G32" s="20"/>
      <c r="H32" s="20"/>
      <c r="I32" s="20"/>
      <c r="J32" s="20"/>
      <c r="K32" s="11">
        <f t="shared" ref="K32:K35" si="3">I32+G32+E32+C32</f>
        <v>0</v>
      </c>
      <c r="L32" s="11">
        <f t="shared" ref="L32:L35" si="4">J32+H32+F32+D32</f>
        <v>0</v>
      </c>
    </row>
    <row r="33" spans="1:15" ht="19.899999999999999" customHeight="1" x14ac:dyDescent="0.25">
      <c r="A33" s="20">
        <v>2</v>
      </c>
      <c r="B33" s="30"/>
      <c r="C33" s="20"/>
      <c r="D33" s="20"/>
      <c r="E33" s="20"/>
      <c r="F33" s="20"/>
      <c r="G33" s="20"/>
      <c r="H33" s="20"/>
      <c r="I33" s="20"/>
      <c r="J33" s="20"/>
      <c r="K33" s="11">
        <f t="shared" si="3"/>
        <v>0</v>
      </c>
      <c r="L33" s="11">
        <f t="shared" si="4"/>
        <v>0</v>
      </c>
    </row>
    <row r="34" spans="1:15" ht="19.899999999999999" customHeight="1" x14ac:dyDescent="0.25">
      <c r="A34" s="20">
        <v>3</v>
      </c>
      <c r="B34" s="30"/>
      <c r="C34" s="20"/>
      <c r="D34" s="20"/>
      <c r="E34" s="20"/>
      <c r="F34" s="20"/>
      <c r="G34" s="20"/>
      <c r="H34" s="20"/>
      <c r="I34" s="20"/>
      <c r="J34" s="20"/>
      <c r="K34" s="11">
        <f t="shared" si="3"/>
        <v>0</v>
      </c>
      <c r="L34" s="11">
        <f t="shared" si="4"/>
        <v>0</v>
      </c>
    </row>
    <row r="35" spans="1:15" ht="19.899999999999999" customHeight="1" x14ac:dyDescent="0.25">
      <c r="A35" s="20">
        <v>4</v>
      </c>
      <c r="B35" s="30"/>
      <c r="C35" s="20"/>
      <c r="D35" s="20"/>
      <c r="E35" s="20"/>
      <c r="F35" s="20"/>
      <c r="G35" s="20"/>
      <c r="H35" s="20"/>
      <c r="I35" s="20"/>
      <c r="J35" s="20"/>
      <c r="K35" s="11">
        <f t="shared" si="3"/>
        <v>0</v>
      </c>
      <c r="L35" s="11">
        <f t="shared" si="4"/>
        <v>0</v>
      </c>
    </row>
    <row r="36" spans="1:15" ht="19.899999999999999" customHeight="1" x14ac:dyDescent="0.25">
      <c r="A36" s="20">
        <v>5</v>
      </c>
      <c r="B36" s="30"/>
      <c r="C36" s="20"/>
      <c r="D36" s="20"/>
      <c r="E36" s="20"/>
      <c r="F36" s="20"/>
      <c r="G36" s="20"/>
      <c r="H36" s="20"/>
      <c r="I36" s="20"/>
      <c r="J36" s="20"/>
      <c r="K36" s="11">
        <f>I36+G36+E36+C36</f>
        <v>0</v>
      </c>
      <c r="L36" s="11">
        <f>J36+H36+F36+D36</f>
        <v>0</v>
      </c>
    </row>
    <row r="39" spans="1:15" ht="15.75" x14ac:dyDescent="0.25">
      <c r="A39" s="24"/>
      <c r="B39" s="157" t="s">
        <v>47</v>
      </c>
      <c r="C39" s="157"/>
      <c r="D39" s="157"/>
      <c r="E39" s="157"/>
      <c r="F39" s="157"/>
      <c r="G39" s="157"/>
      <c r="H39" s="157"/>
      <c r="I39" s="157"/>
      <c r="J39" s="157"/>
      <c r="K39" s="157"/>
      <c r="L39" s="157"/>
    </row>
    <row r="40" spans="1:15" x14ac:dyDescent="0.25">
      <c r="C40" s="156" t="s">
        <v>23</v>
      </c>
      <c r="D40" s="156"/>
      <c r="E40" s="156" t="s">
        <v>24</v>
      </c>
      <c r="F40" s="156"/>
      <c r="G40" s="156" t="s">
        <v>25</v>
      </c>
      <c r="H40" s="156"/>
      <c r="I40" s="156" t="s">
        <v>26</v>
      </c>
      <c r="J40" s="156"/>
      <c r="K40" s="144" t="s">
        <v>3</v>
      </c>
      <c r="L40" s="144"/>
      <c r="N40" s="158"/>
      <c r="O40" s="158"/>
    </row>
    <row r="41" spans="1:15" x14ac:dyDescent="0.25">
      <c r="A41" s="18" t="s">
        <v>4</v>
      </c>
      <c r="B41" s="17" t="s">
        <v>5</v>
      </c>
      <c r="C41" s="18" t="s">
        <v>6</v>
      </c>
      <c r="D41" s="18" t="s">
        <v>7</v>
      </c>
      <c r="E41" s="18" t="s">
        <v>6</v>
      </c>
      <c r="F41" s="18" t="s">
        <v>7</v>
      </c>
      <c r="G41" s="18" t="s">
        <v>6</v>
      </c>
      <c r="H41" s="18" t="s">
        <v>7</v>
      </c>
      <c r="I41" s="18" t="s">
        <v>6</v>
      </c>
      <c r="J41" s="18" t="s">
        <v>7</v>
      </c>
      <c r="K41" s="19" t="s">
        <v>6</v>
      </c>
      <c r="L41" s="19" t="s">
        <v>7</v>
      </c>
    </row>
    <row r="42" spans="1:15" ht="19.899999999999999" customHeight="1" x14ac:dyDescent="0.25">
      <c r="A42" s="20">
        <v>1</v>
      </c>
      <c r="B42" s="30"/>
      <c r="C42" s="20"/>
      <c r="D42" s="20"/>
      <c r="E42" s="20"/>
      <c r="F42" s="20"/>
      <c r="G42" s="20"/>
      <c r="H42" s="20"/>
      <c r="I42" s="20"/>
      <c r="J42" s="20"/>
      <c r="K42" s="11">
        <f t="shared" ref="K42:K46" si="5">I42+G42+E42+C42</f>
        <v>0</v>
      </c>
      <c r="L42" s="11">
        <f t="shared" ref="L42:L46" si="6">J42+H42+F42+D42</f>
        <v>0</v>
      </c>
    </row>
    <row r="43" spans="1:15" ht="19.899999999999999" customHeight="1" x14ac:dyDescent="0.25">
      <c r="A43" s="20">
        <v>2</v>
      </c>
      <c r="B43" s="30"/>
      <c r="C43" s="20"/>
      <c r="D43" s="20"/>
      <c r="E43" s="20"/>
      <c r="F43" s="20"/>
      <c r="G43" s="20"/>
      <c r="H43" s="20"/>
      <c r="I43" s="20"/>
      <c r="J43" s="20"/>
      <c r="K43" s="11">
        <f t="shared" si="5"/>
        <v>0</v>
      </c>
      <c r="L43" s="11">
        <f t="shared" si="6"/>
        <v>0</v>
      </c>
    </row>
    <row r="44" spans="1:15" ht="19.899999999999999" customHeight="1" x14ac:dyDescent="0.25">
      <c r="A44" s="20">
        <v>3</v>
      </c>
      <c r="B44" s="30"/>
      <c r="C44" s="20"/>
      <c r="D44" s="20"/>
      <c r="E44" s="20"/>
      <c r="F44" s="20"/>
      <c r="G44" s="20"/>
      <c r="H44" s="20"/>
      <c r="I44" s="20"/>
      <c r="J44" s="20"/>
      <c r="K44" s="11">
        <f t="shared" si="5"/>
        <v>0</v>
      </c>
      <c r="L44" s="11">
        <f t="shared" si="6"/>
        <v>0</v>
      </c>
    </row>
    <row r="45" spans="1:15" ht="19.899999999999999" customHeight="1" x14ac:dyDescent="0.25">
      <c r="A45" s="20">
        <v>4</v>
      </c>
      <c r="B45" s="30"/>
      <c r="C45" s="20"/>
      <c r="D45" s="20"/>
      <c r="E45" s="20"/>
      <c r="F45" s="20"/>
      <c r="G45" s="20"/>
      <c r="H45" s="20"/>
      <c r="I45" s="20"/>
      <c r="J45" s="20"/>
      <c r="K45" s="11">
        <f t="shared" si="5"/>
        <v>0</v>
      </c>
      <c r="L45" s="11">
        <f t="shared" si="6"/>
        <v>0</v>
      </c>
    </row>
    <row r="46" spans="1:15" ht="19.899999999999999" customHeight="1" x14ac:dyDescent="0.25">
      <c r="A46" s="20">
        <v>5</v>
      </c>
      <c r="B46" s="30"/>
      <c r="C46" s="20"/>
      <c r="D46" s="20"/>
      <c r="E46" s="20"/>
      <c r="F46" s="20"/>
      <c r="G46" s="20"/>
      <c r="H46" s="20"/>
      <c r="I46" s="20"/>
      <c r="J46" s="20"/>
      <c r="K46" s="11">
        <f t="shared" si="5"/>
        <v>0</v>
      </c>
      <c r="L46" s="11">
        <f t="shared" si="6"/>
        <v>0</v>
      </c>
    </row>
    <row r="48" spans="1:15" ht="15.75" x14ac:dyDescent="0.25">
      <c r="A48" s="34" t="s">
        <v>56</v>
      </c>
    </row>
  </sheetData>
  <mergeCells count="31">
    <mergeCell ref="N8:Q8"/>
    <mergeCell ref="N19:P19"/>
    <mergeCell ref="N31:P31"/>
    <mergeCell ref="N40:O40"/>
    <mergeCell ref="B39:L39"/>
    <mergeCell ref="C40:D40"/>
    <mergeCell ref="E40:F40"/>
    <mergeCell ref="G40:H40"/>
    <mergeCell ref="I40:J40"/>
    <mergeCell ref="K40:L40"/>
    <mergeCell ref="B29:L29"/>
    <mergeCell ref="C30:D30"/>
    <mergeCell ref="E30:F30"/>
    <mergeCell ref="G30:H30"/>
    <mergeCell ref="I30:J30"/>
    <mergeCell ref="K30:L30"/>
    <mergeCell ref="C3:L3"/>
    <mergeCell ref="K7:L7"/>
    <mergeCell ref="B8:L8"/>
    <mergeCell ref="B5:C5"/>
    <mergeCell ref="B18:L18"/>
    <mergeCell ref="C9:D9"/>
    <mergeCell ref="E9:F9"/>
    <mergeCell ref="G9:H9"/>
    <mergeCell ref="I9:J9"/>
    <mergeCell ref="K9:L9"/>
    <mergeCell ref="C19:D19"/>
    <mergeCell ref="E19:F19"/>
    <mergeCell ref="G19:H19"/>
    <mergeCell ref="I19:J19"/>
    <mergeCell ref="K19:L19"/>
  </mergeCells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0"/>
  <sheetViews>
    <sheetView workbookViewId="0">
      <selection activeCell="M6" sqref="M6:N6"/>
    </sheetView>
  </sheetViews>
  <sheetFormatPr baseColWidth="10" defaultColWidth="11.42578125" defaultRowHeight="15" x14ac:dyDescent="0.25"/>
  <cols>
    <col min="1" max="1" width="3.7109375" customWidth="1"/>
    <col min="2" max="2" width="23.7109375" customWidth="1"/>
    <col min="3" max="3" width="6.7109375" style="28" customWidth="1"/>
    <col min="4" max="14" width="6.7109375" customWidth="1"/>
  </cols>
  <sheetData>
    <row r="1" spans="1:16" ht="15.75" x14ac:dyDescent="0.25">
      <c r="A1" s="24"/>
      <c r="B1" s="25"/>
      <c r="C1" s="26"/>
      <c r="F1" s="26"/>
      <c r="G1" s="26"/>
      <c r="H1" s="26"/>
      <c r="I1" s="26"/>
      <c r="J1" s="26"/>
      <c r="K1" s="26"/>
      <c r="L1" s="26"/>
      <c r="M1" s="27"/>
    </row>
    <row r="2" spans="1:16" ht="15.75" x14ac:dyDescent="0.25">
      <c r="A2" s="24"/>
      <c r="B2" s="25"/>
      <c r="D2" s="29" t="s">
        <v>17</v>
      </c>
      <c r="F2" s="26"/>
      <c r="G2" s="26"/>
      <c r="H2" s="26"/>
      <c r="I2" s="26"/>
      <c r="J2" s="26"/>
      <c r="K2" s="26"/>
      <c r="L2" s="26"/>
      <c r="M2" s="27"/>
    </row>
    <row r="3" spans="1:16" ht="34.5" x14ac:dyDescent="0.45">
      <c r="A3" s="24"/>
      <c r="C3" s="140" t="s">
        <v>64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86"/>
      <c r="P3" s="86"/>
    </row>
    <row r="4" spans="1:16" ht="15.75" x14ac:dyDescent="0.25">
      <c r="A4" s="24"/>
      <c r="C4" s="26"/>
      <c r="D4" s="29"/>
      <c r="F4" s="27"/>
      <c r="G4" s="27"/>
      <c r="H4" s="27"/>
      <c r="I4" s="27"/>
      <c r="J4" s="27"/>
      <c r="K4" s="27"/>
      <c r="L4" s="27"/>
      <c r="M4" s="27"/>
    </row>
    <row r="5" spans="1:16" ht="15.75" x14ac:dyDescent="0.25">
      <c r="A5" s="24"/>
      <c r="B5" s="139" t="s">
        <v>18</v>
      </c>
      <c r="C5" s="139"/>
      <c r="D5" s="29"/>
      <c r="F5" s="27"/>
      <c r="G5" s="27"/>
      <c r="H5" s="27"/>
      <c r="I5" s="27"/>
      <c r="J5" s="27"/>
      <c r="K5" s="27"/>
      <c r="L5" s="27"/>
      <c r="M5" s="27"/>
    </row>
    <row r="6" spans="1:16" ht="15.75" x14ac:dyDescent="0.25">
      <c r="A6" s="24"/>
      <c r="B6" s="32"/>
      <c r="C6" s="32"/>
      <c r="D6" s="29"/>
      <c r="F6" s="27"/>
      <c r="G6" s="27"/>
      <c r="H6" s="27"/>
      <c r="I6" s="27"/>
      <c r="J6" s="27"/>
      <c r="K6" s="27"/>
      <c r="M6" s="141">
        <v>45085</v>
      </c>
      <c r="N6" s="141"/>
    </row>
    <row r="7" spans="1:16" x14ac:dyDescent="0.25">
      <c r="A7" s="145"/>
      <c r="B7" s="159"/>
      <c r="C7" s="156" t="s">
        <v>23</v>
      </c>
      <c r="D7" s="156"/>
      <c r="E7" s="156" t="s">
        <v>24</v>
      </c>
      <c r="F7" s="156"/>
      <c r="G7" s="156" t="s">
        <v>25</v>
      </c>
      <c r="H7" s="156"/>
      <c r="I7" s="156" t="s">
        <v>26</v>
      </c>
      <c r="J7" s="156"/>
      <c r="K7" s="156" t="s">
        <v>27</v>
      </c>
      <c r="L7" s="156"/>
      <c r="M7" s="144" t="s">
        <v>3</v>
      </c>
      <c r="N7" s="144"/>
    </row>
    <row r="8" spans="1:16" x14ac:dyDescent="0.25">
      <c r="A8" s="18" t="s">
        <v>4</v>
      </c>
      <c r="B8" s="17" t="s">
        <v>5</v>
      </c>
      <c r="C8" s="18" t="s">
        <v>6</v>
      </c>
      <c r="D8" s="18" t="s">
        <v>7</v>
      </c>
      <c r="E8" s="18" t="s">
        <v>6</v>
      </c>
      <c r="F8" s="18" t="s">
        <v>7</v>
      </c>
      <c r="G8" s="18" t="s">
        <v>6</v>
      </c>
      <c r="H8" s="18" t="s">
        <v>7</v>
      </c>
      <c r="I8" s="18" t="s">
        <v>6</v>
      </c>
      <c r="J8" s="18" t="s">
        <v>7</v>
      </c>
      <c r="K8" s="18" t="s">
        <v>6</v>
      </c>
      <c r="L8" s="18" t="s">
        <v>7</v>
      </c>
      <c r="M8" s="19" t="s">
        <v>6</v>
      </c>
      <c r="N8" s="19" t="s">
        <v>7</v>
      </c>
    </row>
    <row r="9" spans="1:16" ht="19.899999999999999" customHeight="1" x14ac:dyDescent="0.25">
      <c r="A9" s="20">
        <v>1</v>
      </c>
      <c r="B9" s="30"/>
      <c r="C9" s="20"/>
      <c r="D9" s="20"/>
      <c r="E9" s="20"/>
      <c r="F9" s="20"/>
      <c r="G9" s="20"/>
      <c r="H9" s="20"/>
      <c r="I9" s="20"/>
      <c r="J9" s="20"/>
      <c r="K9" s="20"/>
      <c r="L9" s="20"/>
      <c r="M9" s="11">
        <f t="shared" ref="M9:N18" si="0">+K9+I9+G9+E9+C9</f>
        <v>0</v>
      </c>
      <c r="N9" s="11">
        <f t="shared" si="0"/>
        <v>0</v>
      </c>
    </row>
    <row r="10" spans="1:16" ht="19.899999999999999" customHeight="1" x14ac:dyDescent="0.25">
      <c r="A10" s="20">
        <v>2</v>
      </c>
      <c r="B10" s="3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11">
        <f t="shared" si="0"/>
        <v>0</v>
      </c>
      <c r="N10" s="11">
        <f t="shared" si="0"/>
        <v>0</v>
      </c>
    </row>
    <row r="11" spans="1:16" ht="19.899999999999999" customHeight="1" x14ac:dyDescent="0.25">
      <c r="A11" s="20">
        <v>3</v>
      </c>
      <c r="B11" s="3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11">
        <f t="shared" si="0"/>
        <v>0</v>
      </c>
      <c r="N11" s="11">
        <f t="shared" si="0"/>
        <v>0</v>
      </c>
    </row>
    <row r="12" spans="1:16" ht="19.899999999999999" customHeight="1" x14ac:dyDescent="0.25">
      <c r="A12" s="20">
        <f>+A11+1</f>
        <v>4</v>
      </c>
      <c r="B12" s="3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11">
        <f t="shared" si="0"/>
        <v>0</v>
      </c>
      <c r="N12" s="11">
        <f t="shared" si="0"/>
        <v>0</v>
      </c>
    </row>
    <row r="13" spans="1:16" ht="19.899999999999999" customHeight="1" x14ac:dyDescent="0.25">
      <c r="A13" s="20">
        <f>+A12+1</f>
        <v>5</v>
      </c>
      <c r="B13" s="3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11">
        <f t="shared" si="0"/>
        <v>0</v>
      </c>
      <c r="N13" s="11">
        <f t="shared" si="0"/>
        <v>0</v>
      </c>
    </row>
    <row r="14" spans="1:16" ht="19.899999999999999" customHeight="1" x14ac:dyDescent="0.25">
      <c r="A14" s="20">
        <f>+A13+1</f>
        <v>6</v>
      </c>
      <c r="B14" s="3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11">
        <f t="shared" si="0"/>
        <v>0</v>
      </c>
      <c r="N14" s="11">
        <f t="shared" si="0"/>
        <v>0</v>
      </c>
    </row>
    <row r="15" spans="1:16" ht="19.899999999999999" customHeight="1" x14ac:dyDescent="0.25">
      <c r="A15" s="20">
        <f t="shared" ref="A15:A18" si="1">+A14+1</f>
        <v>7</v>
      </c>
      <c r="B15" s="3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11">
        <f t="shared" ref="M15" si="2">+K15+I15+G15+E15+C15</f>
        <v>0</v>
      </c>
      <c r="N15" s="11">
        <f t="shared" ref="N15" si="3">+L15+J15+H15+F15+D15</f>
        <v>0</v>
      </c>
    </row>
    <row r="16" spans="1:16" ht="19.899999999999999" customHeight="1" x14ac:dyDescent="0.25">
      <c r="A16" s="20">
        <f t="shared" si="1"/>
        <v>8</v>
      </c>
      <c r="B16" s="3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11">
        <f t="shared" si="0"/>
        <v>0</v>
      </c>
      <c r="N16" s="11">
        <f t="shared" si="0"/>
        <v>0</v>
      </c>
    </row>
    <row r="17" spans="1:14" ht="19.899999999999999" customHeight="1" x14ac:dyDescent="0.25">
      <c r="A17" s="20">
        <f t="shared" si="1"/>
        <v>9</v>
      </c>
      <c r="B17" s="3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11">
        <f t="shared" si="0"/>
        <v>0</v>
      </c>
      <c r="N17" s="11">
        <f t="shared" si="0"/>
        <v>0</v>
      </c>
    </row>
    <row r="18" spans="1:14" ht="19.899999999999999" customHeight="1" x14ac:dyDescent="0.25">
      <c r="A18" s="20">
        <f t="shared" si="1"/>
        <v>10</v>
      </c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11">
        <f t="shared" si="0"/>
        <v>0</v>
      </c>
      <c r="N18" s="11">
        <f t="shared" si="0"/>
        <v>0</v>
      </c>
    </row>
    <row r="20" spans="1:14" ht="15.75" x14ac:dyDescent="0.25">
      <c r="A20" s="34" t="s">
        <v>56</v>
      </c>
    </row>
  </sheetData>
  <mergeCells count="10">
    <mergeCell ref="C3:N3"/>
    <mergeCell ref="B5:C5"/>
    <mergeCell ref="M6:N6"/>
    <mergeCell ref="A7:B7"/>
    <mergeCell ref="C7:D7"/>
    <mergeCell ref="E7:F7"/>
    <mergeCell ref="G7:H7"/>
    <mergeCell ref="I7:J7"/>
    <mergeCell ref="K7:L7"/>
    <mergeCell ref="M7:N7"/>
  </mergeCells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0"/>
  <sheetViews>
    <sheetView workbookViewId="0">
      <selection activeCell="O6" sqref="O6:P6"/>
    </sheetView>
  </sheetViews>
  <sheetFormatPr baseColWidth="10" defaultColWidth="11.42578125" defaultRowHeight="15" x14ac:dyDescent="0.25"/>
  <cols>
    <col min="1" max="1" width="3.7109375" customWidth="1"/>
    <col min="2" max="2" width="23.7109375" customWidth="1"/>
    <col min="3" max="3" width="6.7109375" style="28" customWidth="1"/>
    <col min="4" max="16" width="6.7109375" customWidth="1"/>
  </cols>
  <sheetData>
    <row r="1" spans="1:16" ht="15.75" x14ac:dyDescent="0.25">
      <c r="A1" s="24"/>
      <c r="B1" s="25"/>
      <c r="C1" s="26"/>
      <c r="F1" s="26"/>
      <c r="G1" s="26"/>
      <c r="H1" s="26"/>
      <c r="I1" s="26"/>
      <c r="J1" s="26"/>
      <c r="K1" s="26"/>
      <c r="L1" s="26"/>
      <c r="M1" s="27"/>
    </row>
    <row r="2" spans="1:16" ht="15.75" x14ac:dyDescent="0.25">
      <c r="A2" s="24"/>
      <c r="B2" s="25"/>
      <c r="D2" s="29" t="s">
        <v>17</v>
      </c>
      <c r="F2" s="26"/>
      <c r="G2" s="26"/>
      <c r="H2" s="26"/>
      <c r="I2" s="26"/>
      <c r="J2" s="26"/>
      <c r="K2" s="26"/>
      <c r="L2" s="26"/>
      <c r="M2" s="27"/>
    </row>
    <row r="3" spans="1:16" ht="34.5" x14ac:dyDescent="0.45">
      <c r="A3" s="24"/>
      <c r="C3" s="140" t="s">
        <v>48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1:16" ht="15.75" x14ac:dyDescent="0.25">
      <c r="A4" s="24"/>
      <c r="C4" s="26"/>
      <c r="D4" s="29"/>
      <c r="F4" s="27"/>
      <c r="G4" s="27"/>
      <c r="H4" s="27"/>
      <c r="I4" s="27"/>
      <c r="J4" s="27"/>
      <c r="K4" s="27"/>
      <c r="L4" s="27"/>
      <c r="M4" s="27"/>
    </row>
    <row r="5" spans="1:16" ht="15.75" x14ac:dyDescent="0.25">
      <c r="A5" s="24"/>
      <c r="B5" s="139" t="s">
        <v>18</v>
      </c>
      <c r="C5" s="139"/>
      <c r="D5" s="29"/>
      <c r="F5" s="27"/>
      <c r="G5" s="27"/>
      <c r="H5" s="27"/>
      <c r="I5" s="27"/>
      <c r="J5" s="27"/>
      <c r="K5" s="27"/>
      <c r="L5" s="27"/>
      <c r="M5" s="27"/>
    </row>
    <row r="6" spans="1:16" ht="15.75" x14ac:dyDescent="0.25">
      <c r="A6" s="24"/>
      <c r="B6" s="32"/>
      <c r="C6" s="32"/>
      <c r="D6" s="29"/>
      <c r="F6" s="27"/>
      <c r="G6" s="27"/>
      <c r="H6" s="27"/>
      <c r="I6" s="27"/>
      <c r="J6" s="27"/>
      <c r="K6" s="27"/>
      <c r="L6" s="27"/>
      <c r="M6" s="27"/>
      <c r="O6" s="141">
        <v>45085</v>
      </c>
      <c r="P6" s="141"/>
    </row>
    <row r="7" spans="1:16" x14ac:dyDescent="0.25">
      <c r="A7" s="145"/>
      <c r="B7" s="159"/>
      <c r="C7" s="156" t="s">
        <v>23</v>
      </c>
      <c r="D7" s="156"/>
      <c r="E7" s="156" t="s">
        <v>24</v>
      </c>
      <c r="F7" s="156"/>
      <c r="G7" s="156" t="s">
        <v>25</v>
      </c>
      <c r="H7" s="156"/>
      <c r="I7" s="156" t="s">
        <v>26</v>
      </c>
      <c r="J7" s="156"/>
      <c r="K7" s="156" t="s">
        <v>27</v>
      </c>
      <c r="L7" s="156"/>
      <c r="M7" s="156" t="s">
        <v>49</v>
      </c>
      <c r="N7" s="156"/>
      <c r="O7" s="144" t="s">
        <v>3</v>
      </c>
      <c r="P7" s="144"/>
    </row>
    <row r="8" spans="1:16" x14ac:dyDescent="0.25">
      <c r="A8" s="18" t="s">
        <v>4</v>
      </c>
      <c r="B8" s="17" t="s">
        <v>5</v>
      </c>
      <c r="C8" s="18" t="s">
        <v>6</v>
      </c>
      <c r="D8" s="18" t="s">
        <v>7</v>
      </c>
      <c r="E8" s="18" t="s">
        <v>6</v>
      </c>
      <c r="F8" s="18" t="s">
        <v>7</v>
      </c>
      <c r="G8" s="18" t="s">
        <v>6</v>
      </c>
      <c r="H8" s="18" t="s">
        <v>7</v>
      </c>
      <c r="I8" s="18" t="s">
        <v>6</v>
      </c>
      <c r="J8" s="18" t="s">
        <v>7</v>
      </c>
      <c r="K8" s="18" t="s">
        <v>6</v>
      </c>
      <c r="L8" s="18" t="s">
        <v>7</v>
      </c>
      <c r="M8" s="18" t="s">
        <v>6</v>
      </c>
      <c r="N8" s="18" t="s">
        <v>7</v>
      </c>
      <c r="O8" s="19" t="s">
        <v>6</v>
      </c>
      <c r="P8" s="19" t="s">
        <v>7</v>
      </c>
    </row>
    <row r="9" spans="1:16" ht="19.899999999999999" customHeight="1" x14ac:dyDescent="0.25">
      <c r="A9" s="20">
        <v>1</v>
      </c>
      <c r="B9" s="3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11">
        <f>C9+E9+G9+I9+K9+M9</f>
        <v>0</v>
      </c>
      <c r="P9" s="11">
        <f>D9+F9+H9+J9+L9+N9</f>
        <v>0</v>
      </c>
    </row>
    <row r="10" spans="1:16" ht="19.899999999999999" customHeight="1" x14ac:dyDescent="0.25">
      <c r="A10" s="20">
        <v>2</v>
      </c>
      <c r="B10" s="3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11">
        <f t="shared" ref="O10:O18" si="0">C10+E10+G10+I10+K10+M10</f>
        <v>0</v>
      </c>
      <c r="P10" s="11">
        <f t="shared" ref="P10:P18" si="1">D10+F10+H10+J10+L10+N10</f>
        <v>0</v>
      </c>
    </row>
    <row r="11" spans="1:16" ht="19.899999999999999" customHeight="1" x14ac:dyDescent="0.25">
      <c r="A11" s="20">
        <v>3</v>
      </c>
      <c r="B11" s="3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11">
        <f t="shared" si="0"/>
        <v>0</v>
      </c>
      <c r="P11" s="11">
        <f t="shared" si="1"/>
        <v>0</v>
      </c>
    </row>
    <row r="12" spans="1:16" ht="19.899999999999999" customHeight="1" x14ac:dyDescent="0.25">
      <c r="A12" s="20">
        <f>+A11+1</f>
        <v>4</v>
      </c>
      <c r="B12" s="3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11">
        <f t="shared" si="0"/>
        <v>0</v>
      </c>
      <c r="P12" s="11">
        <f t="shared" si="1"/>
        <v>0</v>
      </c>
    </row>
    <row r="13" spans="1:16" ht="19.899999999999999" customHeight="1" x14ac:dyDescent="0.25">
      <c r="A13" s="20">
        <f>+A12+1</f>
        <v>5</v>
      </c>
      <c r="B13" s="3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11">
        <f t="shared" si="0"/>
        <v>0</v>
      </c>
      <c r="P13" s="11">
        <f t="shared" si="1"/>
        <v>0</v>
      </c>
    </row>
    <row r="14" spans="1:16" ht="19.899999999999999" customHeight="1" x14ac:dyDescent="0.25">
      <c r="A14" s="20">
        <f>+A13+1</f>
        <v>6</v>
      </c>
      <c r="B14" s="3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11">
        <f t="shared" si="0"/>
        <v>0</v>
      </c>
      <c r="P14" s="11">
        <f t="shared" si="1"/>
        <v>0</v>
      </c>
    </row>
    <row r="15" spans="1:16" ht="19.899999999999999" customHeight="1" x14ac:dyDescent="0.25">
      <c r="A15" s="20">
        <f>+A14+1</f>
        <v>7</v>
      </c>
      <c r="B15" s="3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11">
        <f t="shared" si="0"/>
        <v>0</v>
      </c>
      <c r="P15" s="11">
        <f t="shared" si="1"/>
        <v>0</v>
      </c>
    </row>
    <row r="16" spans="1:16" ht="19.899999999999999" customHeight="1" x14ac:dyDescent="0.25">
      <c r="A16" s="20">
        <f t="shared" ref="A16:A18" si="2">+A15+1</f>
        <v>8</v>
      </c>
      <c r="B16" s="3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11">
        <f t="shared" ref="O16" si="3">C16+E16+G16+I16+K16+M16</f>
        <v>0</v>
      </c>
      <c r="P16" s="11">
        <f t="shared" ref="P16" si="4">D16+F16+H16+J16+L16+N16</f>
        <v>0</v>
      </c>
    </row>
    <row r="17" spans="1:16" ht="19.899999999999999" customHeight="1" x14ac:dyDescent="0.25">
      <c r="A17" s="20">
        <f t="shared" si="2"/>
        <v>9</v>
      </c>
      <c r="B17" s="3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11">
        <f t="shared" si="0"/>
        <v>0</v>
      </c>
      <c r="P17" s="11">
        <f t="shared" si="1"/>
        <v>0</v>
      </c>
    </row>
    <row r="18" spans="1:16" ht="19.899999999999999" customHeight="1" x14ac:dyDescent="0.25">
      <c r="A18" s="20">
        <f t="shared" si="2"/>
        <v>10</v>
      </c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11">
        <f t="shared" si="0"/>
        <v>0</v>
      </c>
      <c r="P18" s="11">
        <f t="shared" si="1"/>
        <v>0</v>
      </c>
    </row>
    <row r="20" spans="1:16" ht="15.75" x14ac:dyDescent="0.25">
      <c r="A20" s="34" t="s">
        <v>56</v>
      </c>
    </row>
  </sheetData>
  <mergeCells count="11">
    <mergeCell ref="O7:P7"/>
    <mergeCell ref="K7:L7"/>
    <mergeCell ref="C3:P3"/>
    <mergeCell ref="B5:C5"/>
    <mergeCell ref="O6:P6"/>
    <mergeCell ref="A7:B7"/>
    <mergeCell ref="C7:D7"/>
    <mergeCell ref="E7:F7"/>
    <mergeCell ref="G7:H7"/>
    <mergeCell ref="I7:J7"/>
    <mergeCell ref="M7:N7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0"/>
  <sheetViews>
    <sheetView workbookViewId="0">
      <selection activeCell="R18" sqref="R18"/>
    </sheetView>
  </sheetViews>
  <sheetFormatPr baseColWidth="10" defaultColWidth="11.42578125" defaultRowHeight="15" x14ac:dyDescent="0.25"/>
  <cols>
    <col min="1" max="1" width="3.7109375" customWidth="1"/>
    <col min="2" max="2" width="23.7109375" customWidth="1"/>
    <col min="3" max="3" width="6.7109375" style="28" customWidth="1"/>
    <col min="4" max="16" width="6.7109375" customWidth="1"/>
    <col min="17" max="17" width="5.28515625" bestFit="1" customWidth="1"/>
    <col min="20" max="20" width="11.5703125" hidden="1" customWidth="1"/>
  </cols>
  <sheetData>
    <row r="1" spans="1:20" ht="15.75" x14ac:dyDescent="0.25">
      <c r="A1" s="24"/>
      <c r="B1" s="25"/>
      <c r="C1" s="26"/>
      <c r="F1" s="26"/>
      <c r="G1" s="26"/>
      <c r="H1" s="26"/>
      <c r="I1" s="26"/>
      <c r="J1" s="26"/>
      <c r="K1" s="26"/>
      <c r="L1" s="26"/>
      <c r="M1" s="27"/>
    </row>
    <row r="2" spans="1:20" ht="15.75" x14ac:dyDescent="0.25">
      <c r="A2" s="24"/>
      <c r="B2" s="25"/>
      <c r="D2" s="29" t="s">
        <v>17</v>
      </c>
      <c r="F2" s="26"/>
      <c r="G2" s="26"/>
      <c r="H2" s="26"/>
      <c r="I2" s="26"/>
      <c r="J2" s="26"/>
      <c r="K2" s="26"/>
      <c r="L2" s="26"/>
      <c r="M2" s="27"/>
    </row>
    <row r="3" spans="1:20" ht="34.5" x14ac:dyDescent="0.45">
      <c r="A3" s="24"/>
      <c r="C3" s="140" t="s">
        <v>58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1:20" ht="15.75" x14ac:dyDescent="0.25">
      <c r="A4" s="24"/>
      <c r="C4" s="26"/>
      <c r="D4" s="29"/>
      <c r="F4" s="27"/>
      <c r="G4" s="27"/>
      <c r="H4" s="27"/>
      <c r="I4" s="27"/>
      <c r="J4" s="27"/>
      <c r="K4" s="27"/>
      <c r="L4" s="27"/>
      <c r="M4" s="27"/>
    </row>
    <row r="5" spans="1:20" ht="15.75" x14ac:dyDescent="0.25">
      <c r="A5" s="24"/>
      <c r="B5" s="139" t="s">
        <v>18</v>
      </c>
      <c r="C5" s="139"/>
      <c r="D5" s="29"/>
      <c r="F5" s="27"/>
      <c r="G5" s="27"/>
      <c r="H5" s="27"/>
      <c r="I5" s="27"/>
      <c r="J5" s="27"/>
      <c r="K5" s="27"/>
      <c r="L5" s="27"/>
      <c r="M5" s="27"/>
    </row>
    <row r="6" spans="1:20" ht="15.75" x14ac:dyDescent="0.25">
      <c r="A6" s="24"/>
      <c r="B6" s="32"/>
      <c r="C6" s="32"/>
      <c r="D6" s="29"/>
      <c r="F6" s="27"/>
      <c r="G6" s="27"/>
      <c r="H6" s="27"/>
      <c r="I6" s="27"/>
      <c r="J6" s="27"/>
      <c r="K6" s="27"/>
      <c r="L6" s="27"/>
      <c r="M6" s="27"/>
      <c r="O6" s="162"/>
      <c r="P6" s="162"/>
      <c r="Q6" s="141">
        <v>45085</v>
      </c>
      <c r="R6" s="141"/>
    </row>
    <row r="7" spans="1:20" x14ac:dyDescent="0.25">
      <c r="A7" s="145"/>
      <c r="B7" s="159"/>
      <c r="C7" s="156" t="s">
        <v>23</v>
      </c>
      <c r="D7" s="156"/>
      <c r="E7" s="156" t="s">
        <v>24</v>
      </c>
      <c r="F7" s="156"/>
      <c r="G7" s="156" t="s">
        <v>25</v>
      </c>
      <c r="H7" s="156"/>
      <c r="I7" s="156" t="s">
        <v>26</v>
      </c>
      <c r="J7" s="156"/>
      <c r="K7" s="156" t="s">
        <v>27</v>
      </c>
      <c r="L7" s="156"/>
      <c r="M7" s="156" t="s">
        <v>49</v>
      </c>
      <c r="N7" s="156"/>
      <c r="O7" s="152" t="s">
        <v>3</v>
      </c>
      <c r="P7" s="153"/>
      <c r="Q7" s="160" t="s">
        <v>50</v>
      </c>
      <c r="R7" s="19" t="s">
        <v>7</v>
      </c>
    </row>
    <row r="8" spans="1:20" x14ac:dyDescent="0.25">
      <c r="A8" s="18" t="s">
        <v>4</v>
      </c>
      <c r="B8" s="17" t="s">
        <v>5</v>
      </c>
      <c r="C8" s="18" t="s">
        <v>6</v>
      </c>
      <c r="D8" s="18" t="s">
        <v>7</v>
      </c>
      <c r="E8" s="18" t="s">
        <v>6</v>
      </c>
      <c r="F8" s="18" t="s">
        <v>7</v>
      </c>
      <c r="G8" s="18" t="s">
        <v>6</v>
      </c>
      <c r="H8" s="18" t="s">
        <v>7</v>
      </c>
      <c r="I8" s="18" t="s">
        <v>6</v>
      </c>
      <c r="J8" s="18" t="s">
        <v>7</v>
      </c>
      <c r="K8" s="18" t="s">
        <v>6</v>
      </c>
      <c r="L8" s="18" t="s">
        <v>7</v>
      </c>
      <c r="M8" s="18" t="s">
        <v>6</v>
      </c>
      <c r="N8" s="18" t="s">
        <v>7</v>
      </c>
      <c r="O8" s="18" t="s">
        <v>6</v>
      </c>
      <c r="P8" s="18" t="s">
        <v>7</v>
      </c>
      <c r="Q8" s="161"/>
      <c r="R8" s="19" t="s">
        <v>51</v>
      </c>
    </row>
    <row r="9" spans="1:20" ht="19.899999999999999" customHeight="1" x14ac:dyDescent="0.25">
      <c r="A9" s="20">
        <v>1</v>
      </c>
      <c r="B9" s="3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>
        <f>C9+E9+G9+I9+K9+M9</f>
        <v>0</v>
      </c>
      <c r="P9" s="20">
        <f>D9+F9+H9+J9+L9+N9</f>
        <v>0</v>
      </c>
      <c r="Q9" s="20"/>
      <c r="R9" s="11">
        <f>T9-50</f>
        <v>-50</v>
      </c>
      <c r="T9">
        <f>P9+Q9</f>
        <v>0</v>
      </c>
    </row>
    <row r="10" spans="1:20" ht="19.899999999999999" customHeight="1" x14ac:dyDescent="0.25">
      <c r="A10" s="20">
        <v>2</v>
      </c>
      <c r="B10" s="3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>
        <f t="shared" ref="O10:P18" si="0">C10+E10+G10+I10+K10+M10</f>
        <v>0</v>
      </c>
      <c r="P10" s="20">
        <f t="shared" si="0"/>
        <v>0</v>
      </c>
      <c r="Q10" s="20"/>
      <c r="R10" s="11">
        <f t="shared" ref="R10:R18" si="1">T10-50</f>
        <v>-50</v>
      </c>
      <c r="T10">
        <f t="shared" ref="T10:T18" si="2">P10+Q10</f>
        <v>0</v>
      </c>
    </row>
    <row r="11" spans="1:20" ht="19.899999999999999" customHeight="1" x14ac:dyDescent="0.25">
      <c r="A11" s="20">
        <v>3</v>
      </c>
      <c r="B11" s="3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>
        <f t="shared" si="0"/>
        <v>0</v>
      </c>
      <c r="P11" s="20">
        <f t="shared" si="0"/>
        <v>0</v>
      </c>
      <c r="Q11" s="20"/>
      <c r="R11" s="11">
        <f t="shared" si="1"/>
        <v>-50</v>
      </c>
      <c r="T11">
        <f t="shared" si="2"/>
        <v>0</v>
      </c>
    </row>
    <row r="12" spans="1:20" ht="19.899999999999999" customHeight="1" x14ac:dyDescent="0.25">
      <c r="A12" s="20">
        <f>+A11+1</f>
        <v>4</v>
      </c>
      <c r="B12" s="3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>
        <f t="shared" si="0"/>
        <v>0</v>
      </c>
      <c r="P12" s="20">
        <f t="shared" si="0"/>
        <v>0</v>
      </c>
      <c r="Q12" s="20"/>
      <c r="R12" s="11">
        <f t="shared" si="1"/>
        <v>-50</v>
      </c>
      <c r="T12">
        <f t="shared" si="2"/>
        <v>0</v>
      </c>
    </row>
    <row r="13" spans="1:20" ht="19.899999999999999" customHeight="1" x14ac:dyDescent="0.25">
      <c r="A13" s="20">
        <f>+A12+1</f>
        <v>5</v>
      </c>
      <c r="B13" s="3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>
        <f t="shared" si="0"/>
        <v>0</v>
      </c>
      <c r="P13" s="20">
        <f t="shared" si="0"/>
        <v>0</v>
      </c>
      <c r="Q13" s="20"/>
      <c r="R13" s="11">
        <f t="shared" si="1"/>
        <v>-50</v>
      </c>
      <c r="T13">
        <f t="shared" si="2"/>
        <v>0</v>
      </c>
    </row>
    <row r="14" spans="1:20" ht="19.899999999999999" customHeight="1" x14ac:dyDescent="0.25">
      <c r="A14" s="20">
        <f>+A13+1</f>
        <v>6</v>
      </c>
      <c r="B14" s="3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>
        <f t="shared" si="0"/>
        <v>0</v>
      </c>
      <c r="P14" s="20">
        <f t="shared" si="0"/>
        <v>0</v>
      </c>
      <c r="Q14" s="20"/>
      <c r="R14" s="11">
        <f t="shared" si="1"/>
        <v>-50</v>
      </c>
      <c r="T14">
        <f t="shared" si="2"/>
        <v>0</v>
      </c>
    </row>
    <row r="15" spans="1:20" ht="19.899999999999999" customHeight="1" x14ac:dyDescent="0.25">
      <c r="A15" s="20">
        <f>+A14+1</f>
        <v>7</v>
      </c>
      <c r="B15" s="3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>
        <f t="shared" si="0"/>
        <v>0</v>
      </c>
      <c r="P15" s="20">
        <f t="shared" si="0"/>
        <v>0</v>
      </c>
      <c r="Q15" s="20"/>
      <c r="R15" s="11">
        <f t="shared" si="1"/>
        <v>-50</v>
      </c>
      <c r="T15">
        <f t="shared" si="2"/>
        <v>0</v>
      </c>
    </row>
    <row r="16" spans="1:20" ht="19.899999999999999" customHeight="1" x14ac:dyDescent="0.25">
      <c r="A16" s="20">
        <f t="shared" ref="A16:A18" si="3">+A15+1</f>
        <v>8</v>
      </c>
      <c r="B16" s="3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>
        <f t="shared" ref="O16" si="4">C16+E16+G16+I16+K16+M16</f>
        <v>0</v>
      </c>
      <c r="P16" s="20">
        <f t="shared" ref="P16" si="5">D16+F16+H16+J16+L16+N16</f>
        <v>0</v>
      </c>
      <c r="Q16" s="20"/>
      <c r="R16" s="11">
        <f t="shared" ref="R16" si="6">T16-50</f>
        <v>-50</v>
      </c>
      <c r="T16">
        <f t="shared" ref="T16" si="7">P16+Q16</f>
        <v>0</v>
      </c>
    </row>
    <row r="17" spans="1:20" ht="19.899999999999999" customHeight="1" x14ac:dyDescent="0.25">
      <c r="A17" s="20">
        <f t="shared" si="3"/>
        <v>9</v>
      </c>
      <c r="B17" s="3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>
        <f t="shared" si="0"/>
        <v>0</v>
      </c>
      <c r="P17" s="20">
        <f t="shared" si="0"/>
        <v>0</v>
      </c>
      <c r="Q17" s="20"/>
      <c r="R17" s="11">
        <f t="shared" si="1"/>
        <v>-50</v>
      </c>
      <c r="T17">
        <f t="shared" si="2"/>
        <v>0</v>
      </c>
    </row>
    <row r="18" spans="1:20" ht="19.899999999999999" customHeight="1" x14ac:dyDescent="0.25">
      <c r="A18" s="20">
        <f t="shared" si="3"/>
        <v>10</v>
      </c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>
        <f t="shared" si="0"/>
        <v>0</v>
      </c>
      <c r="P18" s="20">
        <f t="shared" si="0"/>
        <v>0</v>
      </c>
      <c r="Q18" s="20"/>
      <c r="R18" s="11">
        <f t="shared" si="1"/>
        <v>-50</v>
      </c>
      <c r="T18">
        <f t="shared" si="2"/>
        <v>0</v>
      </c>
    </row>
    <row r="20" spans="1:20" ht="15.75" x14ac:dyDescent="0.25">
      <c r="A20" s="34" t="s">
        <v>56</v>
      </c>
    </row>
  </sheetData>
  <mergeCells count="13">
    <mergeCell ref="Q6:R6"/>
    <mergeCell ref="O7:P7"/>
    <mergeCell ref="Q7:Q8"/>
    <mergeCell ref="C3:P3"/>
    <mergeCell ref="B5:C5"/>
    <mergeCell ref="O6:P6"/>
    <mergeCell ref="A7:B7"/>
    <mergeCell ref="C7:D7"/>
    <mergeCell ref="E7:F7"/>
    <mergeCell ref="G7:H7"/>
    <mergeCell ref="I7:J7"/>
    <mergeCell ref="K7:L7"/>
    <mergeCell ref="M7:N7"/>
  </mergeCells>
  <pageMargins left="0.32" right="0.31" top="0.79" bottom="0.78740157480314965" header="0.31496062992125984" footer="0.31496062992125984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22</vt:i4>
      </vt:variant>
      <vt:variant>
        <vt:lpstr>Navngitte områder</vt:lpstr>
      </vt:variant>
      <vt:variant>
        <vt:i4>1</vt:i4>
      </vt:variant>
    </vt:vector>
  </HeadingPairs>
  <TitlesOfParts>
    <vt:vector size="23" baseType="lpstr">
      <vt:lpstr>FD</vt:lpstr>
      <vt:lpstr>NAIS</vt:lpstr>
      <vt:lpstr>P80 Pokalen</vt:lpstr>
      <vt:lpstr>Mil skarpskytter</vt:lpstr>
      <vt:lpstr>Beredskapspokalen</vt:lpstr>
      <vt:lpstr>Revolkverhylsene</vt:lpstr>
      <vt:lpstr>NOP 50 skudden</vt:lpstr>
      <vt:lpstr>Klubbmesterskap</vt:lpstr>
      <vt:lpstr>Oldermannsfatet</vt:lpstr>
      <vt:lpstr>Commandopokalen</vt:lpstr>
      <vt:lpstr>NOP Tjenestepistol</vt:lpstr>
      <vt:lpstr>Lugermerkene</vt:lpstr>
      <vt:lpstr>Kombinertpokalen </vt:lpstr>
      <vt:lpstr>NOP Blinken</vt:lpstr>
      <vt:lpstr>NOP Duellen</vt:lpstr>
      <vt:lpstr>Coltkrusene</vt:lpstr>
      <vt:lpstr>Kortholdspokalene</vt:lpstr>
      <vt:lpstr>Magnum mugga</vt:lpstr>
      <vt:lpstr>Revolverpokalen</vt:lpstr>
      <vt:lpstr>Hurtigskytingsstatuetten</vt:lpstr>
      <vt:lpstr>Nattfelt</vt:lpstr>
      <vt:lpstr>Ark2</vt:lpstr>
      <vt:lpstr>Revolverpokalen!Utskriftsområde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Thorvaldsen</dc:creator>
  <cp:lastModifiedBy>Øivind Brekke</cp:lastModifiedBy>
  <cp:lastPrinted>2023-09-20T19:39:56Z</cp:lastPrinted>
  <dcterms:created xsi:type="dcterms:W3CDTF">2023-06-26T17:59:09Z</dcterms:created>
  <dcterms:modified xsi:type="dcterms:W3CDTF">2023-09-24T17:55:43Z</dcterms:modified>
</cp:coreProperties>
</file>