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6/årsmøte_20260319/"/>
    </mc:Choice>
  </mc:AlternateContent>
  <xr:revisionPtr revIDLastSave="129" documentId="11_D0AA2AA2CB2AA3075D25D3E36E4D1209B299B5A6" xr6:coauthVersionLast="47" xr6:coauthVersionMax="47" xr10:uidLastSave="{3423DC6E-F01C-4EE9-BEE2-8C7D955699FF}"/>
  <bookViews>
    <workbookView xWindow="49650" yWindow="-5910" windowWidth="30840" windowHeight="13875" xr2:uid="{00000000-000D-0000-FFFF-FFFF00000000}"/>
  </bookViews>
  <sheets>
    <sheet name="Balanse" sheetId="3" r:id="rId1"/>
    <sheet name="Balanse historikk fra 201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3" l="1"/>
  <c r="C44" i="3"/>
  <c r="C32" i="3"/>
  <c r="C25" i="3"/>
  <c r="D25" i="3"/>
  <c r="D47" i="4"/>
  <c r="C47" i="4"/>
  <c r="D44" i="4"/>
  <c r="C44" i="4"/>
  <c r="D32" i="4"/>
  <c r="C32" i="4"/>
  <c r="D25" i="4"/>
  <c r="C25" i="4"/>
  <c r="E25" i="3"/>
  <c r="D32" i="3" s="1"/>
  <c r="D44" i="3" s="1"/>
  <c r="D47" i="3" s="1"/>
  <c r="F25" i="3"/>
  <c r="E32" i="3" s="1"/>
  <c r="E44" i="3" s="1"/>
  <c r="E47" i="3" s="1"/>
  <c r="L44" i="4"/>
  <c r="K32" i="4" s="1"/>
  <c r="K44" i="4" s="1"/>
  <c r="J32" i="4" s="1"/>
  <c r="J44" i="4" s="1"/>
  <c r="I32" i="4" s="1"/>
  <c r="I44" i="4" s="1"/>
  <c r="H32" i="4" s="1"/>
  <c r="H44" i="4" s="1"/>
  <c r="H40" i="4"/>
  <c r="H39" i="4"/>
  <c r="H38" i="4"/>
  <c r="H37" i="4"/>
  <c r="H36" i="4"/>
  <c r="H35" i="4"/>
  <c r="H34" i="4"/>
  <c r="H33" i="4"/>
  <c r="L25" i="4"/>
  <c r="K25" i="4"/>
  <c r="J25" i="4"/>
  <c r="I25" i="4"/>
  <c r="H25" i="4"/>
  <c r="G25" i="4"/>
  <c r="F32" i="4" s="1"/>
  <c r="F44" i="4" s="1"/>
  <c r="F47" i="4" s="1"/>
  <c r="F25" i="4"/>
  <c r="E32" i="4" s="1"/>
  <c r="E44" i="4" s="1"/>
  <c r="E47" i="4" s="1"/>
  <c r="E25" i="4"/>
  <c r="G25" i="3"/>
  <c r="F32" i="3" s="1"/>
  <c r="F44" i="3" s="1"/>
  <c r="F47" i="3" s="1"/>
  <c r="H47" i="4" l="1"/>
  <c r="G32" i="4"/>
  <c r="G44" i="4" s="1"/>
  <c r="G47" i="4" s="1"/>
  <c r="H25" i="3"/>
  <c r="G32" i="3" s="1"/>
  <c r="G44" i="3" s="1"/>
  <c r="G47" i="3" s="1"/>
  <c r="I25" i="3" l="1"/>
  <c r="H32" i="3" s="1"/>
  <c r="H44" i="3" s="1"/>
  <c r="H47" i="3" s="1"/>
  <c r="J36" i="3" l="1"/>
  <c r="J37" i="3"/>
  <c r="J38" i="3"/>
  <c r="J39" i="3"/>
  <c r="J40" i="3"/>
  <c r="J35" i="3"/>
  <c r="J34" i="3"/>
  <c r="J33" i="3"/>
  <c r="J25" i="3"/>
  <c r="K25" i="3" l="1"/>
  <c r="K44" i="3" l="1"/>
  <c r="J32" i="3" s="1"/>
  <c r="J44" i="3" s="1"/>
  <c r="I32" i="3" l="1"/>
  <c r="I44" i="3" s="1"/>
  <c r="I47" i="3" s="1"/>
  <c r="J47" i="3"/>
</calcChain>
</file>

<file path=xl/sharedStrings.xml><?xml version="1.0" encoding="utf-8"?>
<sst xmlns="http://schemas.openxmlformats.org/spreadsheetml/2006/main" count="72" uniqueCount="37">
  <si>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</si>
  <si>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</si>
  <si>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</si>
  <si>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</si>
  <si>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</si>
  <si>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</si>
  <si>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</si>
  <si>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</si>
  <si>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</si>
  <si>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</si>
  <si>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</si>
  <si>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</si>
  <si>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</si>
  <si>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</si>
  <si>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</si>
  <si>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</si>
  <si>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</si>
  <si>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</si>
  <si>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</si>
  <si>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</si>
  <si>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</si>
  <si>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</si>
  <si>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</si>
  <si>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</si>
  <si>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</si>
  <si>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</si>
  <si>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</si>
  <si>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</si>
  <si>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</si>
  <si>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</si>
  <si>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</si>
  <si>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</si>
  <si>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</si>
  <si>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</si>
  <si>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</si>
  <si>
    <t>BALANSE PR. 31.12.21</t>
  </si>
  <si>
    <t>BALANSE PR. 31.12.25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</si>
</sst>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3" fontId="2" fillId="0" borderId="1" xfId="1" applyNumberFormat="1" applyFont="1" applyBorder="1" applyAlignment="1">
      <alignment horizontal="left"/>
    </xf>
    <xf numFmtId="3" fontId="2" fillId="0" borderId="0" xfId="1" applyNumberFormat="1" applyFo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1" fillId="0" borderId="0" xfId="1" applyNumberFormat="1" applyAlignment="1">
      <alignment horizontal="right"/>
    </xf>
    <xf numFmtId="4" fontId="0" fillId="0" borderId="0" xfId="0" applyNumberFormat="1"/>
    <xf numFmtId="1" fontId="2" fillId="0" borderId="0" xfId="1" applyNumberFormat="1" applyFont="1"/>
  </cellXfs>
  <cellStyles count="6">
    <cellStyle name="Comma 2" xfId="2" xr:uid="{00000000-0005-0000-0000-000000000000}"/>
    <cellStyle name="Komma 2" xfId="3" xr:uid="{00000000-0005-0000-0000-000001000000}"/>
    <cellStyle name="Komma 3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N52"/>
  <sheetViews>
    <sheetView tabSelected="1" workbookViewId="0">
      <selection activeCell="D28" sqref="D28"/>
    </sheetView>
  </sheetViews>
  <sheetFormatPr baseColWidth="10" defaultColWidth="9.109375" defaultRowHeight="14.4" x14ac:dyDescent="0.3"/>
  <cols>
    <col min="2" max="9" width="27.88671875" customWidth="1"/>
    <col min="10" max="11" width="15.33203125" customWidth="1"/>
    <col min="14" max="14" width="10.6640625" bestFit="1" customWidth="1"/>
  </cols>
  <sheetData>
    <row r="1" spans="1:11" ht="17.399999999999999" x14ac:dyDescent="0.3">
      <c r="A1" s="1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1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6" x14ac:dyDescent="0.3">
      <c r="A3" s="11" t="s">
        <v>36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.6" x14ac:dyDescent="0.3">
      <c r="A4" s="11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5.6" x14ac:dyDescent="0.3">
      <c r="A5" s="11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">
      <c r="A6" s="4"/>
      <c r="B6" s="8"/>
      <c r="C6" s="20">
        <v>2025</v>
      </c>
      <c r="D6" s="20">
        <v>2024</v>
      </c>
      <c r="E6" s="20">
        <v>2023</v>
      </c>
      <c r="F6" s="20">
        <v>2022</v>
      </c>
      <c r="G6" s="20">
        <v>2021</v>
      </c>
      <c r="H6" s="20">
        <v>2020</v>
      </c>
      <c r="I6" s="20">
        <v>2019</v>
      </c>
      <c r="J6" s="20">
        <v>2018</v>
      </c>
      <c r="K6" s="20">
        <v>2017</v>
      </c>
    </row>
    <row r="7" spans="1:11" x14ac:dyDescent="0.3">
      <c r="A7" s="5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3">
      <c r="A9" s="6" t="s">
        <v>2</v>
      </c>
      <c r="B9" s="5"/>
      <c r="C9" s="15">
        <v>1200</v>
      </c>
      <c r="D9" s="15">
        <v>1200</v>
      </c>
      <c r="E9" s="15">
        <v>1200</v>
      </c>
      <c r="F9" s="15">
        <v>1200</v>
      </c>
      <c r="G9" s="15">
        <v>1200</v>
      </c>
      <c r="H9" s="15">
        <v>1200</v>
      </c>
      <c r="I9" s="15">
        <v>1200</v>
      </c>
      <c r="J9" s="15">
        <v>1200</v>
      </c>
      <c r="K9" s="15">
        <v>1200</v>
      </c>
    </row>
    <row r="10" spans="1:11" x14ac:dyDescent="0.3">
      <c r="A10" s="6" t="s">
        <v>3</v>
      </c>
      <c r="B10" s="5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3">
      <c r="A11" s="6" t="s">
        <v>4</v>
      </c>
      <c r="B11" s="5"/>
      <c r="C11" s="9">
        <v>1758</v>
      </c>
      <c r="D11" s="9">
        <v>1758</v>
      </c>
      <c r="E11" s="9">
        <v>1758</v>
      </c>
      <c r="F11" s="9">
        <v>1758</v>
      </c>
      <c r="G11" s="9">
        <v>1758</v>
      </c>
      <c r="H11" s="9">
        <v>1758</v>
      </c>
      <c r="I11" s="9">
        <v>1758</v>
      </c>
      <c r="J11" s="9">
        <v>1758</v>
      </c>
      <c r="K11" s="9">
        <v>1758</v>
      </c>
    </row>
    <row r="12" spans="1:11" x14ac:dyDescent="0.3">
      <c r="A12" s="6" t="s">
        <v>5</v>
      </c>
      <c r="B12" s="5"/>
      <c r="C12" s="15">
        <v>1851</v>
      </c>
      <c r="D12" s="15">
        <v>1851</v>
      </c>
      <c r="E12" s="15">
        <v>1851</v>
      </c>
      <c r="F12" s="15">
        <v>1851</v>
      </c>
      <c r="G12" s="15">
        <v>1851</v>
      </c>
      <c r="H12" s="15">
        <v>1851</v>
      </c>
      <c r="I12" s="15">
        <v>1851</v>
      </c>
      <c r="J12" s="15">
        <v>1851</v>
      </c>
      <c r="K12" s="15">
        <v>1851</v>
      </c>
    </row>
    <row r="13" spans="1:11" x14ac:dyDescent="0.3">
      <c r="A13" s="6" t="s">
        <v>6</v>
      </c>
      <c r="B13" s="5"/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  <c r="K13" s="15">
        <v>100</v>
      </c>
    </row>
    <row r="14" spans="1:11" x14ac:dyDescent="0.3">
      <c r="A14" s="6" t="s">
        <v>7</v>
      </c>
      <c r="B14" s="5"/>
      <c r="C14" s="15">
        <v>406202.64</v>
      </c>
      <c r="D14" s="15">
        <v>393780.69</v>
      </c>
      <c r="E14" s="18">
        <v>353651</v>
      </c>
      <c r="F14" s="18">
        <v>532543.03</v>
      </c>
      <c r="G14" s="17">
        <v>855184.56</v>
      </c>
      <c r="H14" s="17">
        <v>981055.37</v>
      </c>
      <c r="I14" s="17">
        <v>1077396.76</v>
      </c>
      <c r="J14" s="17">
        <v>1197879.78</v>
      </c>
      <c r="K14" s="17">
        <v>222493.21</v>
      </c>
    </row>
    <row r="15" spans="1:11" x14ac:dyDescent="0.3">
      <c r="A15" s="6" t="s">
        <v>16</v>
      </c>
      <c r="B15" s="5"/>
      <c r="C15" s="15"/>
      <c r="D15" s="15"/>
      <c r="E15" s="18">
        <v>0</v>
      </c>
      <c r="F15" s="18">
        <v>0</v>
      </c>
      <c r="G15" s="17">
        <v>0</v>
      </c>
      <c r="H15" s="17">
        <v>0</v>
      </c>
      <c r="I15" s="17">
        <v>0</v>
      </c>
      <c r="J15" s="17">
        <v>0</v>
      </c>
      <c r="K15" s="17">
        <v>3051830.13</v>
      </c>
    </row>
    <row r="16" spans="1:11" x14ac:dyDescent="0.3">
      <c r="A16" s="6" t="s">
        <v>17</v>
      </c>
      <c r="B16" s="5"/>
      <c r="C16" s="15"/>
      <c r="D16" s="15"/>
      <c r="E16" s="18">
        <v>0</v>
      </c>
      <c r="F16" s="18">
        <v>0</v>
      </c>
      <c r="G16" s="17">
        <v>0</v>
      </c>
      <c r="H16" s="17">
        <v>0</v>
      </c>
      <c r="I16" s="17">
        <v>0</v>
      </c>
      <c r="J16" s="17">
        <v>972703.8</v>
      </c>
      <c r="K16" s="17">
        <v>1056050</v>
      </c>
    </row>
    <row r="17" spans="1:11" x14ac:dyDescent="0.3">
      <c r="A17" s="6" t="s">
        <v>31</v>
      </c>
      <c r="B17" s="5"/>
      <c r="C17" s="15"/>
      <c r="D17" s="15"/>
      <c r="E17" s="18">
        <v>0</v>
      </c>
      <c r="F17" s="18">
        <v>0</v>
      </c>
      <c r="G17" s="17">
        <v>0</v>
      </c>
      <c r="H17" s="17">
        <v>0</v>
      </c>
      <c r="I17" s="17">
        <v>0</v>
      </c>
      <c r="J17" s="17">
        <v>821386.38</v>
      </c>
      <c r="K17" s="17"/>
    </row>
    <row r="18" spans="1:11" x14ac:dyDescent="0.3">
      <c r="A18" s="6" t="s">
        <v>18</v>
      </c>
      <c r="B18" s="5"/>
      <c r="C18" s="15"/>
      <c r="D18" s="15"/>
      <c r="E18" s="18">
        <v>0</v>
      </c>
      <c r="F18" s="18">
        <v>0</v>
      </c>
      <c r="G18" s="17">
        <v>0</v>
      </c>
      <c r="H18" s="17">
        <v>0</v>
      </c>
      <c r="I18" s="17">
        <v>0</v>
      </c>
      <c r="J18" s="17">
        <v>2020160.6</v>
      </c>
      <c r="K18" s="17">
        <v>1016473</v>
      </c>
    </row>
    <row r="19" spans="1:11" x14ac:dyDescent="0.3">
      <c r="A19" s="6" t="s">
        <v>19</v>
      </c>
      <c r="B19" s="5"/>
      <c r="C19" s="15"/>
      <c r="D19" s="15"/>
      <c r="E19" s="18">
        <v>0</v>
      </c>
      <c r="F19" s="18">
        <v>0</v>
      </c>
      <c r="G19" s="17">
        <v>0</v>
      </c>
      <c r="H19" s="17">
        <v>0</v>
      </c>
      <c r="I19" s="17">
        <v>0</v>
      </c>
      <c r="J19" s="17">
        <v>1012651.35</v>
      </c>
      <c r="K19" s="17">
        <v>1044820.21</v>
      </c>
    </row>
    <row r="20" spans="1:11" x14ac:dyDescent="0.3">
      <c r="A20" s="6" t="s">
        <v>20</v>
      </c>
      <c r="B20" s="5"/>
      <c r="C20" s="15"/>
      <c r="D20" s="15"/>
      <c r="E20" s="18">
        <v>0</v>
      </c>
      <c r="F20" s="18">
        <v>0</v>
      </c>
      <c r="G20" s="17">
        <v>0</v>
      </c>
      <c r="H20" s="17">
        <v>0</v>
      </c>
      <c r="I20" s="17">
        <v>0</v>
      </c>
      <c r="J20" s="17">
        <v>1017106.66</v>
      </c>
      <c r="K20" s="17">
        <v>1079874.31</v>
      </c>
    </row>
    <row r="21" spans="1:11" x14ac:dyDescent="0.3">
      <c r="A21" s="6" t="s">
        <v>21</v>
      </c>
      <c r="B21" s="5"/>
      <c r="C21" s="15"/>
      <c r="D21" s="15"/>
      <c r="E21" s="18">
        <v>0</v>
      </c>
      <c r="F21" s="18">
        <v>0</v>
      </c>
      <c r="G21" s="17">
        <v>0</v>
      </c>
      <c r="H21" s="17">
        <v>0</v>
      </c>
      <c r="I21" s="17">
        <v>0</v>
      </c>
      <c r="J21" s="17">
        <v>1020804.57</v>
      </c>
      <c r="K21" s="17">
        <v>1009549.28</v>
      </c>
    </row>
    <row r="22" spans="1:11" x14ac:dyDescent="0.3">
      <c r="A22" s="6" t="s">
        <v>33</v>
      </c>
      <c r="B22" s="5"/>
      <c r="C22" s="15">
        <v>10765057.23</v>
      </c>
      <c r="D22" s="15">
        <v>10381516.25</v>
      </c>
      <c r="E22" s="18">
        <v>9646714.9700000007</v>
      </c>
      <c r="F22" s="18">
        <v>8583554.3499999996</v>
      </c>
      <c r="G22" s="17">
        <v>9253895.3699999992</v>
      </c>
      <c r="H22" s="17">
        <v>8521046.3900000006</v>
      </c>
      <c r="I22" s="17">
        <v>7882064.96</v>
      </c>
      <c r="J22" s="17"/>
      <c r="K22" s="17"/>
    </row>
    <row r="23" spans="1:11" x14ac:dyDescent="0.3">
      <c r="A23" s="6" t="s">
        <v>8</v>
      </c>
      <c r="B23" s="5"/>
      <c r="C23" s="5"/>
      <c r="D23" s="15"/>
      <c r="E23" s="18"/>
      <c r="F23" s="18"/>
      <c r="G23" s="17"/>
      <c r="H23" s="17"/>
      <c r="I23" s="17"/>
      <c r="J23" s="17">
        <v>0</v>
      </c>
      <c r="K23" s="17">
        <v>0</v>
      </c>
    </row>
    <row r="24" spans="1:11" x14ac:dyDescent="0.3">
      <c r="A24" s="6" t="s">
        <v>9</v>
      </c>
      <c r="B24" s="5"/>
      <c r="C24" s="5"/>
      <c r="D24" s="15"/>
      <c r="E24" s="18"/>
      <c r="F24" s="18"/>
      <c r="G24" s="17"/>
      <c r="H24" s="17"/>
      <c r="I24" s="17"/>
      <c r="J24" s="17">
        <v>0</v>
      </c>
      <c r="K24" s="17">
        <v>0</v>
      </c>
    </row>
    <row r="25" spans="1:11" ht="15" thickBot="1" x14ac:dyDescent="0.35">
      <c r="A25" s="7" t="s">
        <v>10</v>
      </c>
      <c r="B25" s="7"/>
      <c r="C25" s="16">
        <f>SUM(C9:C24)</f>
        <v>11176168.870000001</v>
      </c>
      <c r="D25" s="16">
        <f>SUM(D9:D24)</f>
        <v>10780205.939999999</v>
      </c>
      <c r="E25" s="16">
        <f>SUM(E9:E24)</f>
        <v>10005274.970000001</v>
      </c>
      <c r="F25" s="16">
        <f>SUM(F9:F24)</f>
        <v>9121006.379999999</v>
      </c>
      <c r="G25" s="16">
        <f>SUM(G9:G24)</f>
        <v>10113988.93</v>
      </c>
      <c r="H25" s="16">
        <f t="shared" ref="H25:K25" si="0">SUM(H9:H24)</f>
        <v>9507010.7599999998</v>
      </c>
      <c r="I25" s="16">
        <f t="shared" si="0"/>
        <v>8964370.7200000007</v>
      </c>
      <c r="J25" s="16">
        <f t="shared" si="0"/>
        <v>8067602.1400000006</v>
      </c>
      <c r="K25" s="16">
        <f t="shared" si="0"/>
        <v>8485999.1399999987</v>
      </c>
    </row>
    <row r="26" spans="1:1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11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">
      <c r="A31" s="5" t="s">
        <v>12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3">
      <c r="A32" s="6" t="s">
        <v>13</v>
      </c>
      <c r="B32" s="5"/>
      <c r="C32" s="15">
        <f>+D25</f>
        <v>10780205.939999999</v>
      </c>
      <c r="D32" s="15">
        <f>+E25</f>
        <v>10005274.970000001</v>
      </c>
      <c r="E32" s="15">
        <f>+F25</f>
        <v>9121006.379999999</v>
      </c>
      <c r="F32" s="15">
        <f>+G25</f>
        <v>10113988.93</v>
      </c>
      <c r="G32" s="15">
        <f>+H25</f>
        <v>9507010.7599999998</v>
      </c>
      <c r="H32" s="15">
        <f>+I25</f>
        <v>8964370.7200000007</v>
      </c>
      <c r="I32" s="15">
        <f t="shared" ref="I32:J32" si="1">+J44</f>
        <v>8067602.1399999987</v>
      </c>
      <c r="J32" s="15">
        <f t="shared" si="1"/>
        <v>8485999.1399999987</v>
      </c>
      <c r="K32" s="15">
        <v>377648.36</v>
      </c>
    </row>
    <row r="33" spans="1:14" x14ac:dyDescent="0.3">
      <c r="A33" s="6" t="s">
        <v>22</v>
      </c>
      <c r="B33" s="5"/>
      <c r="C33" s="18">
        <v>-482868.84</v>
      </c>
      <c r="D33" s="18">
        <v>40129.69</v>
      </c>
      <c r="E33" s="18">
        <v>-178892.03</v>
      </c>
      <c r="F33" s="18">
        <v>-322641.53000000003</v>
      </c>
      <c r="G33" s="17">
        <v>-125870.81</v>
      </c>
      <c r="H33" s="17">
        <v>-96341.37</v>
      </c>
      <c r="I33" s="17">
        <v>-120482.02</v>
      </c>
      <c r="J33" s="17">
        <f t="shared" ref="J33:J40" si="2">J14-K14</f>
        <v>975386.57000000007</v>
      </c>
      <c r="K33" s="17">
        <v>-100246.15</v>
      </c>
    </row>
    <row r="34" spans="1:14" x14ac:dyDescent="0.3">
      <c r="A34" s="6" t="s">
        <v>23</v>
      </c>
      <c r="B34" s="5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f t="shared" si="2"/>
        <v>-3051830.13</v>
      </c>
      <c r="K34" s="17">
        <v>3051830.13</v>
      </c>
      <c r="N34" s="19"/>
    </row>
    <row r="35" spans="1:14" ht="16.2" x14ac:dyDescent="0.3">
      <c r="A35" s="6" t="s">
        <v>24</v>
      </c>
      <c r="B35" s="5"/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127533.93</v>
      </c>
      <c r="J35" s="17">
        <f t="shared" si="2"/>
        <v>-83346.199999999953</v>
      </c>
      <c r="K35" s="17">
        <v>1056050</v>
      </c>
    </row>
    <row r="36" spans="1:14" ht="16.2" x14ac:dyDescent="0.3">
      <c r="A36" s="6" t="s">
        <v>32</v>
      </c>
      <c r="B36" s="5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107541.38</v>
      </c>
      <c r="J36" s="17">
        <f t="shared" si="2"/>
        <v>821386.38</v>
      </c>
      <c r="K36" s="17"/>
    </row>
    <row r="37" spans="1:14" ht="16.2" x14ac:dyDescent="0.3">
      <c r="A37" s="6" t="s">
        <v>25</v>
      </c>
      <c r="B37" s="5"/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36136.269999999997</v>
      </c>
      <c r="J37" s="17">
        <f t="shared" si="2"/>
        <v>1003687.6000000001</v>
      </c>
      <c r="K37" s="17">
        <v>1016473</v>
      </c>
    </row>
    <row r="38" spans="1:14" ht="16.2" x14ac:dyDescent="0.3">
      <c r="A38" s="6" t="s">
        <v>26</v>
      </c>
      <c r="B38" s="5"/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118235.6</v>
      </c>
      <c r="J38" s="17">
        <f t="shared" si="2"/>
        <v>-32168.859999999986</v>
      </c>
      <c r="K38" s="17">
        <v>1044820.21</v>
      </c>
    </row>
    <row r="39" spans="1:14" ht="16.2" x14ac:dyDescent="0.3">
      <c r="A39" s="6" t="s">
        <v>27</v>
      </c>
      <c r="B39" s="5"/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129347.02</v>
      </c>
      <c r="J39" s="17">
        <f t="shared" si="2"/>
        <v>-62767.650000000023</v>
      </c>
      <c r="K39" s="17">
        <v>1079874.31</v>
      </c>
    </row>
    <row r="40" spans="1:14" ht="16.2" x14ac:dyDescent="0.3">
      <c r="A40" s="6" t="s">
        <v>28</v>
      </c>
      <c r="B40" s="5"/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15536.2</v>
      </c>
      <c r="J40" s="17">
        <f t="shared" si="2"/>
        <v>11255.289999999921</v>
      </c>
      <c r="K40" s="17">
        <v>1009549.28</v>
      </c>
    </row>
    <row r="41" spans="1:14" ht="16.2" x14ac:dyDescent="0.3">
      <c r="A41" s="6" t="s">
        <v>34</v>
      </c>
      <c r="B41" s="5"/>
      <c r="C41" s="18">
        <v>878831.77</v>
      </c>
      <c r="D41" s="18">
        <v>734801.28</v>
      </c>
      <c r="E41" s="18">
        <v>1063160.6200000001</v>
      </c>
      <c r="F41" s="18">
        <v>-670341.02</v>
      </c>
      <c r="G41" s="17">
        <v>732848.98</v>
      </c>
      <c r="H41" s="17">
        <v>638981.39</v>
      </c>
      <c r="I41" s="17">
        <v>482064.96</v>
      </c>
      <c r="J41" s="17"/>
      <c r="K41" s="17"/>
    </row>
    <row r="42" spans="1:14" x14ac:dyDescent="0.3">
      <c r="A42" s="6" t="s">
        <v>30</v>
      </c>
      <c r="B42" s="5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-50000</v>
      </c>
    </row>
    <row r="43" spans="1:14" x14ac:dyDescent="0.3">
      <c r="A43" s="6" t="s">
        <v>14</v>
      </c>
      <c r="B43" s="5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4" ht="15" thickBot="1" x14ac:dyDescent="0.35">
      <c r="A44" s="7" t="s">
        <v>15</v>
      </c>
      <c r="B44" s="7"/>
      <c r="C44" s="12">
        <f>SUM(C32:C43)</f>
        <v>11176168.869999999</v>
      </c>
      <c r="D44" s="12">
        <f>SUM(D32:D43)</f>
        <v>10780205.939999999</v>
      </c>
      <c r="E44" s="12">
        <f t="shared" ref="E44" si="3">SUM(E32:E43)</f>
        <v>10005274.969999999</v>
      </c>
      <c r="F44" s="12">
        <f t="shared" ref="F44:G44" si="4">SUM(F32:F43)</f>
        <v>9121006.3800000008</v>
      </c>
      <c r="G44" s="12">
        <f t="shared" si="4"/>
        <v>10113988.93</v>
      </c>
      <c r="H44" s="12">
        <f t="shared" ref="H44:K44" si="5">SUM(H32:H43)</f>
        <v>9507010.7400000021</v>
      </c>
      <c r="I44" s="12">
        <f t="shared" si="5"/>
        <v>8963515.4799999986</v>
      </c>
      <c r="J44" s="12">
        <f t="shared" si="5"/>
        <v>8067602.1399999987</v>
      </c>
      <c r="K44" s="12">
        <f t="shared" si="5"/>
        <v>8485999.1399999987</v>
      </c>
    </row>
    <row r="45" spans="1:14" x14ac:dyDescent="0.3">
      <c r="A45" s="4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4" x14ac:dyDescent="0.3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4" ht="16.2" x14ac:dyDescent="0.3">
      <c r="A47" s="5" t="s">
        <v>29</v>
      </c>
      <c r="B47" s="8"/>
      <c r="C47" s="8">
        <f>C44-D25</f>
        <v>395962.9299999997</v>
      </c>
      <c r="D47" s="8">
        <f>D44-E25</f>
        <v>774930.96999999881</v>
      </c>
      <c r="E47" s="8">
        <f>E44-F25</f>
        <v>884268.58999999985</v>
      </c>
      <c r="F47" s="8">
        <f>F44-G25</f>
        <v>-992982.54999999888</v>
      </c>
      <c r="G47" s="8">
        <f>G44-H25</f>
        <v>606978.16999999993</v>
      </c>
      <c r="H47" s="8">
        <f>H44-I25</f>
        <v>542640.02000000142</v>
      </c>
      <c r="I47" s="8">
        <f>I44-J44</f>
        <v>895913.33999999985</v>
      </c>
      <c r="J47" s="8">
        <f>J44-K44</f>
        <v>-418397</v>
      </c>
      <c r="K47" s="8">
        <v>206766.8</v>
      </c>
    </row>
    <row r="48" spans="1:14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3">
      <c r="A49" s="4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3">
      <c r="A51" s="4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B11C-1700-4F18-89E4-09DB00EA53B0}">
  <sheetPr>
    <pageSetUpPr fitToPage="1"/>
  </sheetPr>
  <dimension ref="A1:L52"/>
  <sheetViews>
    <sheetView workbookViewId="0">
      <selection activeCell="D3" sqref="D3"/>
    </sheetView>
  </sheetViews>
  <sheetFormatPr baseColWidth="10" defaultColWidth="9.109375" defaultRowHeight="14.4" x14ac:dyDescent="0.3"/>
  <cols>
    <col min="2" max="7" width="27.88671875" customWidth="1"/>
    <col min="8" max="10" width="15.33203125" customWidth="1"/>
    <col min="11" max="12" width="10.5546875" customWidth="1"/>
  </cols>
  <sheetData>
    <row r="1" spans="1:12" ht="17.399999999999999" x14ac:dyDescent="0.3">
      <c r="A1" s="13" t="s">
        <v>0</v>
      </c>
      <c r="B1" s="3"/>
      <c r="C1" s="3"/>
      <c r="D1" s="3"/>
      <c r="E1" s="3"/>
      <c r="F1" s="3"/>
      <c r="G1" s="3"/>
      <c r="H1" s="3"/>
      <c r="I1" s="3"/>
      <c r="J1" s="3"/>
      <c r="K1" s="9"/>
      <c r="L1" s="9"/>
    </row>
    <row r="2" spans="1:12" x14ac:dyDescent="0.3">
      <c r="A2" s="1"/>
      <c r="B2" s="3"/>
      <c r="C2" s="3"/>
      <c r="D2" s="3"/>
      <c r="E2" s="3"/>
      <c r="F2" s="3"/>
      <c r="G2" s="3"/>
      <c r="H2" s="3"/>
      <c r="I2" s="3"/>
      <c r="J2" s="3"/>
      <c r="K2" s="9"/>
      <c r="L2" s="9"/>
    </row>
    <row r="3" spans="1:12" ht="15.6" x14ac:dyDescent="0.3">
      <c r="A3" s="11" t="s">
        <v>35</v>
      </c>
      <c r="B3" s="8"/>
      <c r="C3" s="8"/>
      <c r="D3" s="8"/>
      <c r="E3" s="8"/>
      <c r="F3" s="8"/>
      <c r="G3" s="8"/>
      <c r="H3" s="8"/>
      <c r="I3" s="8"/>
      <c r="J3" s="8"/>
      <c r="K3" s="10"/>
      <c r="L3" s="9"/>
    </row>
    <row r="4" spans="1:12" ht="15.6" x14ac:dyDescent="0.3">
      <c r="A4" s="11"/>
      <c r="B4" s="8"/>
      <c r="C4" s="8"/>
      <c r="D4" s="8"/>
      <c r="E4" s="8"/>
      <c r="F4" s="8"/>
      <c r="G4" s="8"/>
      <c r="H4" s="8"/>
      <c r="I4" s="8"/>
      <c r="J4" s="8"/>
      <c r="K4" s="10"/>
      <c r="L4" s="9"/>
    </row>
    <row r="5" spans="1:12" ht="15.6" x14ac:dyDescent="0.3">
      <c r="A5" s="11"/>
      <c r="B5" s="8"/>
      <c r="C5" s="8"/>
      <c r="D5" s="8"/>
      <c r="E5" s="8"/>
      <c r="F5" s="8"/>
      <c r="G5" s="8"/>
      <c r="H5" s="8"/>
      <c r="I5" s="8"/>
      <c r="J5" s="8"/>
      <c r="K5" s="10"/>
      <c r="L5" s="9"/>
    </row>
    <row r="6" spans="1:12" x14ac:dyDescent="0.3">
      <c r="A6" s="4"/>
      <c r="B6" s="8"/>
      <c r="C6" s="20">
        <v>2023</v>
      </c>
      <c r="D6" s="20">
        <v>2022</v>
      </c>
      <c r="E6" s="8">
        <v>2021</v>
      </c>
      <c r="F6" s="8">
        <v>2020</v>
      </c>
      <c r="G6" s="8">
        <v>2019</v>
      </c>
      <c r="H6" s="8">
        <v>2018</v>
      </c>
      <c r="I6" s="8">
        <v>2017</v>
      </c>
      <c r="J6" s="8">
        <v>2016</v>
      </c>
      <c r="K6" s="14">
        <v>2015</v>
      </c>
      <c r="L6" s="14">
        <v>2014</v>
      </c>
    </row>
    <row r="7" spans="1:12" x14ac:dyDescent="0.3">
      <c r="A7" s="5" t="s">
        <v>1</v>
      </c>
      <c r="B7" s="5"/>
      <c r="C7" s="5"/>
      <c r="D7" s="5"/>
      <c r="E7" s="5"/>
      <c r="F7" s="5"/>
      <c r="G7" s="5"/>
      <c r="H7" s="5"/>
      <c r="I7" s="5"/>
      <c r="J7" s="5"/>
      <c r="K7" s="9"/>
      <c r="L7" s="9"/>
    </row>
    <row r="8" spans="1:12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9"/>
      <c r="L8" s="9"/>
    </row>
    <row r="9" spans="1:12" x14ac:dyDescent="0.3">
      <c r="A9" s="6" t="s">
        <v>2</v>
      </c>
      <c r="B9" s="5"/>
      <c r="C9" s="15">
        <v>1200</v>
      </c>
      <c r="D9" s="15">
        <v>1200</v>
      </c>
      <c r="E9" s="15">
        <v>1200</v>
      </c>
      <c r="F9" s="15">
        <v>1200</v>
      </c>
      <c r="G9" s="15">
        <v>1200</v>
      </c>
      <c r="H9" s="15">
        <v>1200</v>
      </c>
      <c r="I9" s="15">
        <v>1200</v>
      </c>
      <c r="J9" s="15">
        <v>1200</v>
      </c>
      <c r="K9" s="9">
        <v>1200</v>
      </c>
      <c r="L9" s="9">
        <v>1200</v>
      </c>
    </row>
    <row r="10" spans="1:12" x14ac:dyDescent="0.3">
      <c r="A10" s="6" t="s">
        <v>3</v>
      </c>
      <c r="B10" s="5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50000</v>
      </c>
      <c r="K10" s="9">
        <v>50000</v>
      </c>
      <c r="L10" s="9">
        <v>50000</v>
      </c>
    </row>
    <row r="11" spans="1:12" x14ac:dyDescent="0.3">
      <c r="A11" s="6" t="s">
        <v>4</v>
      </c>
      <c r="B11" s="5"/>
      <c r="C11" s="9">
        <v>1758</v>
      </c>
      <c r="D11" s="9">
        <v>1758</v>
      </c>
      <c r="E11" s="9">
        <v>1758</v>
      </c>
      <c r="F11" s="9">
        <v>1758</v>
      </c>
      <c r="G11" s="9">
        <v>1758</v>
      </c>
      <c r="H11" s="9">
        <v>1758</v>
      </c>
      <c r="I11" s="9">
        <v>1758</v>
      </c>
      <c r="J11" s="9">
        <v>1758</v>
      </c>
      <c r="K11" s="9">
        <v>1758</v>
      </c>
      <c r="L11" s="9"/>
    </row>
    <row r="12" spans="1:12" x14ac:dyDescent="0.3">
      <c r="A12" s="6" t="s">
        <v>5</v>
      </c>
      <c r="B12" s="5"/>
      <c r="C12" s="15">
        <v>1851</v>
      </c>
      <c r="D12" s="15">
        <v>1851</v>
      </c>
      <c r="E12" s="15">
        <v>1851</v>
      </c>
      <c r="F12" s="15">
        <v>1851</v>
      </c>
      <c r="G12" s="15">
        <v>1851</v>
      </c>
      <c r="H12" s="15">
        <v>1851</v>
      </c>
      <c r="I12" s="15">
        <v>1851</v>
      </c>
      <c r="J12" s="15">
        <v>1851</v>
      </c>
      <c r="K12" s="9">
        <v>1851</v>
      </c>
      <c r="L12" s="9">
        <v>1850.5</v>
      </c>
    </row>
    <row r="13" spans="1:12" x14ac:dyDescent="0.3">
      <c r="A13" s="6" t="s">
        <v>6</v>
      </c>
      <c r="B13" s="5"/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  <c r="K13" s="9">
        <v>100</v>
      </c>
      <c r="L13" s="9">
        <v>100</v>
      </c>
    </row>
    <row r="14" spans="1:12" x14ac:dyDescent="0.3">
      <c r="A14" s="6" t="s">
        <v>7</v>
      </c>
      <c r="B14" s="5"/>
      <c r="C14" s="18">
        <v>353651</v>
      </c>
      <c r="D14" s="18">
        <v>532543.03</v>
      </c>
      <c r="E14" s="17">
        <v>855184.56</v>
      </c>
      <c r="F14" s="17">
        <v>981055.37</v>
      </c>
      <c r="G14" s="17">
        <v>1077396.76</v>
      </c>
      <c r="H14" s="17">
        <v>1197879.78</v>
      </c>
      <c r="I14" s="17">
        <v>222493.21</v>
      </c>
      <c r="J14" s="17">
        <v>322739.36</v>
      </c>
      <c r="K14" s="9">
        <v>279522</v>
      </c>
      <c r="L14" s="9">
        <v>98253</v>
      </c>
    </row>
    <row r="15" spans="1:12" x14ac:dyDescent="0.3">
      <c r="A15" s="6" t="s">
        <v>16</v>
      </c>
      <c r="B15" s="5"/>
      <c r="C15" s="18">
        <v>0</v>
      </c>
      <c r="D15" s="18">
        <v>0</v>
      </c>
      <c r="E15" s="17">
        <v>0</v>
      </c>
      <c r="F15" s="17">
        <v>0</v>
      </c>
      <c r="G15" s="17">
        <v>0</v>
      </c>
      <c r="H15" s="17">
        <v>0</v>
      </c>
      <c r="I15" s="17">
        <v>3051830.13</v>
      </c>
      <c r="J15" s="17"/>
      <c r="K15" s="9"/>
      <c r="L15" s="9"/>
    </row>
    <row r="16" spans="1:12" x14ac:dyDescent="0.3">
      <c r="A16" s="6" t="s">
        <v>17</v>
      </c>
      <c r="B16" s="5"/>
      <c r="C16" s="18">
        <v>0</v>
      </c>
      <c r="D16" s="18">
        <v>0</v>
      </c>
      <c r="E16" s="17">
        <v>0</v>
      </c>
      <c r="F16" s="17">
        <v>0</v>
      </c>
      <c r="G16" s="17">
        <v>0</v>
      </c>
      <c r="H16" s="17">
        <v>972703.8</v>
      </c>
      <c r="I16" s="17">
        <v>1056050</v>
      </c>
      <c r="J16" s="17"/>
      <c r="K16" s="9"/>
      <c r="L16" s="9"/>
    </row>
    <row r="17" spans="1:12" x14ac:dyDescent="0.3">
      <c r="A17" s="6" t="s">
        <v>31</v>
      </c>
      <c r="B17" s="5"/>
      <c r="C17" s="18">
        <v>0</v>
      </c>
      <c r="D17" s="18">
        <v>0</v>
      </c>
      <c r="E17" s="17">
        <v>0</v>
      </c>
      <c r="F17" s="17">
        <v>0</v>
      </c>
      <c r="G17" s="17">
        <v>0</v>
      </c>
      <c r="H17" s="17">
        <v>821386.38</v>
      </c>
      <c r="I17" s="17"/>
      <c r="J17" s="17"/>
      <c r="K17" s="9"/>
      <c r="L17" s="9"/>
    </row>
    <row r="18" spans="1:12" x14ac:dyDescent="0.3">
      <c r="A18" s="6" t="s">
        <v>18</v>
      </c>
      <c r="B18" s="5"/>
      <c r="C18" s="18">
        <v>0</v>
      </c>
      <c r="D18" s="18">
        <v>0</v>
      </c>
      <c r="E18" s="17">
        <v>0</v>
      </c>
      <c r="F18" s="17">
        <v>0</v>
      </c>
      <c r="G18" s="17">
        <v>0</v>
      </c>
      <c r="H18" s="17">
        <v>2020160.6</v>
      </c>
      <c r="I18" s="17">
        <v>1016473</v>
      </c>
      <c r="J18" s="17"/>
      <c r="K18" s="9"/>
      <c r="L18" s="9"/>
    </row>
    <row r="19" spans="1:12" x14ac:dyDescent="0.3">
      <c r="A19" s="6" t="s">
        <v>19</v>
      </c>
      <c r="B19" s="5"/>
      <c r="C19" s="18">
        <v>0</v>
      </c>
      <c r="D19" s="18">
        <v>0</v>
      </c>
      <c r="E19" s="17">
        <v>0</v>
      </c>
      <c r="F19" s="17">
        <v>0</v>
      </c>
      <c r="G19" s="17">
        <v>0</v>
      </c>
      <c r="H19" s="17">
        <v>1012651.35</v>
      </c>
      <c r="I19" s="17">
        <v>1044820.21</v>
      </c>
      <c r="J19" s="17"/>
      <c r="K19" s="9"/>
      <c r="L19" s="9"/>
    </row>
    <row r="20" spans="1:12" x14ac:dyDescent="0.3">
      <c r="A20" s="6" t="s">
        <v>20</v>
      </c>
      <c r="B20" s="5"/>
      <c r="C20" s="18">
        <v>0</v>
      </c>
      <c r="D20" s="18">
        <v>0</v>
      </c>
      <c r="E20" s="17">
        <v>0</v>
      </c>
      <c r="F20" s="17">
        <v>0</v>
      </c>
      <c r="G20" s="17">
        <v>0</v>
      </c>
      <c r="H20" s="17">
        <v>1017106.66</v>
      </c>
      <c r="I20" s="17">
        <v>1079874.31</v>
      </c>
      <c r="J20" s="17"/>
      <c r="K20" s="9"/>
      <c r="L20" s="9"/>
    </row>
    <row r="21" spans="1:12" x14ac:dyDescent="0.3">
      <c r="A21" s="6" t="s">
        <v>21</v>
      </c>
      <c r="B21" s="5"/>
      <c r="C21" s="18">
        <v>0</v>
      </c>
      <c r="D21" s="18">
        <v>0</v>
      </c>
      <c r="E21" s="17">
        <v>0</v>
      </c>
      <c r="F21" s="17">
        <v>0</v>
      </c>
      <c r="G21" s="17">
        <v>0</v>
      </c>
      <c r="H21" s="17">
        <v>1020804.57</v>
      </c>
      <c r="I21" s="17">
        <v>1009549.28</v>
      </c>
      <c r="J21" s="17"/>
      <c r="K21" s="9"/>
      <c r="L21" s="9"/>
    </row>
    <row r="22" spans="1:12" x14ac:dyDescent="0.3">
      <c r="A22" s="6" t="s">
        <v>33</v>
      </c>
      <c r="B22" s="5"/>
      <c r="C22" s="18">
        <v>9646714.9700000007</v>
      </c>
      <c r="D22" s="18">
        <v>8583554.3499999996</v>
      </c>
      <c r="E22" s="17">
        <v>9253895.3699999992</v>
      </c>
      <c r="F22" s="17">
        <v>8521046.3900000006</v>
      </c>
      <c r="G22" s="17">
        <v>7882064.96</v>
      </c>
      <c r="H22" s="17"/>
      <c r="I22" s="17"/>
      <c r="J22" s="17"/>
      <c r="K22" s="9"/>
      <c r="L22" s="9"/>
    </row>
    <row r="23" spans="1:12" x14ac:dyDescent="0.3">
      <c r="A23" s="6" t="s">
        <v>8</v>
      </c>
      <c r="B23" s="5"/>
      <c r="C23" s="18"/>
      <c r="D23" s="18"/>
      <c r="E23" s="17"/>
      <c r="F23" s="17"/>
      <c r="G23" s="17"/>
      <c r="H23" s="17">
        <v>0</v>
      </c>
      <c r="I23" s="17">
        <v>0</v>
      </c>
      <c r="J23" s="17">
        <v>0</v>
      </c>
      <c r="K23" s="9">
        <v>0</v>
      </c>
      <c r="L23" s="9">
        <v>34970.579999999994</v>
      </c>
    </row>
    <row r="24" spans="1:12" x14ac:dyDescent="0.3">
      <c r="A24" s="6" t="s">
        <v>9</v>
      </c>
      <c r="B24" s="5"/>
      <c r="C24" s="18"/>
      <c r="D24" s="18"/>
      <c r="E24" s="17"/>
      <c r="F24" s="17"/>
      <c r="G24" s="17"/>
      <c r="H24" s="17">
        <v>0</v>
      </c>
      <c r="I24" s="17">
        <v>0</v>
      </c>
      <c r="J24" s="17">
        <v>0</v>
      </c>
      <c r="K24" s="9">
        <v>0</v>
      </c>
      <c r="L24" s="9">
        <v>101433.08</v>
      </c>
    </row>
    <row r="25" spans="1:12" ht="15" thickBot="1" x14ac:dyDescent="0.35">
      <c r="A25" s="7" t="s">
        <v>10</v>
      </c>
      <c r="B25" s="7"/>
      <c r="C25" s="16">
        <f>SUM(C9:C24)</f>
        <v>10005274.970000001</v>
      </c>
      <c r="D25" s="16">
        <f>SUM(D9:D24)</f>
        <v>9121006.379999999</v>
      </c>
      <c r="E25" s="16">
        <f t="shared" ref="E25:L25" si="0">SUM(E9:E24)</f>
        <v>10113988.93</v>
      </c>
      <c r="F25" s="16">
        <f t="shared" si="0"/>
        <v>9507010.7599999998</v>
      </c>
      <c r="G25" s="16">
        <f t="shared" si="0"/>
        <v>8964370.7200000007</v>
      </c>
      <c r="H25" s="16">
        <f t="shared" si="0"/>
        <v>8067602.1400000006</v>
      </c>
      <c r="I25" s="16">
        <f t="shared" si="0"/>
        <v>8485999.1399999987</v>
      </c>
      <c r="J25" s="16">
        <f t="shared" si="0"/>
        <v>377648.36</v>
      </c>
      <c r="K25" s="12">
        <f t="shared" si="0"/>
        <v>334431</v>
      </c>
      <c r="L25" s="12">
        <f t="shared" si="0"/>
        <v>287807.15999999997</v>
      </c>
    </row>
    <row r="26" spans="1:12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9"/>
      <c r="L26" s="4"/>
    </row>
    <row r="27" spans="1:12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9"/>
      <c r="L27" s="4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9"/>
      <c r="L28" s="4"/>
    </row>
    <row r="29" spans="1:12" x14ac:dyDescent="0.3">
      <c r="A29" s="5" t="s">
        <v>11</v>
      </c>
      <c r="B29" s="5"/>
      <c r="C29" s="5"/>
      <c r="D29" s="5"/>
      <c r="E29" s="5"/>
      <c r="F29" s="5"/>
      <c r="G29" s="5"/>
      <c r="H29" s="5"/>
      <c r="I29" s="5"/>
      <c r="J29" s="5"/>
      <c r="K29" s="9"/>
      <c r="L29" s="4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9"/>
      <c r="L30" s="4"/>
    </row>
    <row r="31" spans="1:12" x14ac:dyDescent="0.3">
      <c r="A31" s="5" t="s">
        <v>12</v>
      </c>
      <c r="B31" s="5"/>
      <c r="C31" s="5"/>
      <c r="D31" s="5"/>
      <c r="E31" s="5"/>
      <c r="F31" s="5"/>
      <c r="G31" s="5"/>
      <c r="H31" s="5"/>
      <c r="I31" s="5"/>
      <c r="J31" s="5"/>
      <c r="K31" s="9"/>
      <c r="L31" s="4"/>
    </row>
    <row r="32" spans="1:12" x14ac:dyDescent="0.3">
      <c r="A32" s="6" t="s">
        <v>13</v>
      </c>
      <c r="B32" s="5"/>
      <c r="C32" s="15">
        <f>+D25</f>
        <v>9121006.379999999</v>
      </c>
      <c r="D32" s="15">
        <f>+E25</f>
        <v>10113988.93</v>
      </c>
      <c r="E32" s="15">
        <f>+F25</f>
        <v>9507010.7599999998</v>
      </c>
      <c r="F32" s="15">
        <f>+G25</f>
        <v>8964370.7200000007</v>
      </c>
      <c r="G32" s="15">
        <f t="shared" ref="G32:K32" si="1">+H44</f>
        <v>8067601.6099999994</v>
      </c>
      <c r="H32" s="15">
        <f t="shared" si="1"/>
        <v>8485998.6099999994</v>
      </c>
      <c r="I32" s="15">
        <f t="shared" si="1"/>
        <v>377647.82999999996</v>
      </c>
      <c r="J32" s="15">
        <f t="shared" si="1"/>
        <v>334430.82999999996</v>
      </c>
      <c r="K32" s="9">
        <f t="shared" si="1"/>
        <v>287806.82999999996</v>
      </c>
      <c r="L32" s="9">
        <v>222297</v>
      </c>
    </row>
    <row r="33" spans="1:12" x14ac:dyDescent="0.3">
      <c r="A33" s="6" t="s">
        <v>22</v>
      </c>
      <c r="B33" s="5"/>
      <c r="C33" s="18">
        <v>-178892.03</v>
      </c>
      <c r="D33" s="18">
        <v>-322641.53000000003</v>
      </c>
      <c r="E33" s="17">
        <v>-125870.81</v>
      </c>
      <c r="F33" s="17">
        <v>-96341.37</v>
      </c>
      <c r="G33" s="17">
        <v>-120482.02</v>
      </c>
      <c r="H33" s="17">
        <f t="shared" ref="H33:H40" si="2">H14-I14</f>
        <v>975386.57000000007</v>
      </c>
      <c r="I33" s="17">
        <v>-100246.15</v>
      </c>
      <c r="J33" s="17">
        <v>43217</v>
      </c>
      <c r="K33" s="10">
        <v>62381</v>
      </c>
      <c r="L33" s="10">
        <v>69429.47</v>
      </c>
    </row>
    <row r="34" spans="1:12" x14ac:dyDescent="0.3">
      <c r="A34" s="6" t="s">
        <v>23</v>
      </c>
      <c r="B34" s="5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f t="shared" si="2"/>
        <v>-3051830.13</v>
      </c>
      <c r="I34" s="17">
        <v>3051830.13</v>
      </c>
      <c r="J34" s="17"/>
      <c r="K34" s="10"/>
      <c r="L34" s="10"/>
    </row>
    <row r="35" spans="1:12" ht="16.2" x14ac:dyDescent="0.3">
      <c r="A35" s="6" t="s">
        <v>24</v>
      </c>
      <c r="B35" s="5"/>
      <c r="C35" s="17">
        <v>0</v>
      </c>
      <c r="D35" s="17">
        <v>0</v>
      </c>
      <c r="E35" s="17">
        <v>0</v>
      </c>
      <c r="F35" s="17">
        <v>0</v>
      </c>
      <c r="G35" s="17">
        <v>127533.93</v>
      </c>
      <c r="H35" s="17">
        <f t="shared" si="2"/>
        <v>-83346.199999999953</v>
      </c>
      <c r="I35" s="17">
        <v>1056050</v>
      </c>
      <c r="J35" s="17"/>
      <c r="K35" s="10"/>
      <c r="L35" s="10"/>
    </row>
    <row r="36" spans="1:12" ht="16.2" x14ac:dyDescent="0.3">
      <c r="A36" s="6" t="s">
        <v>32</v>
      </c>
      <c r="B36" s="5"/>
      <c r="C36" s="17">
        <v>0</v>
      </c>
      <c r="D36" s="17">
        <v>0</v>
      </c>
      <c r="E36" s="17">
        <v>0</v>
      </c>
      <c r="F36" s="17">
        <v>0</v>
      </c>
      <c r="G36" s="17">
        <v>107541.38</v>
      </c>
      <c r="H36" s="17">
        <f t="shared" si="2"/>
        <v>821386.38</v>
      </c>
      <c r="I36" s="17"/>
      <c r="J36" s="17"/>
      <c r="K36" s="10"/>
      <c r="L36" s="10"/>
    </row>
    <row r="37" spans="1:12" ht="16.2" x14ac:dyDescent="0.3">
      <c r="A37" s="6" t="s">
        <v>25</v>
      </c>
      <c r="B37" s="5"/>
      <c r="C37" s="17">
        <v>0</v>
      </c>
      <c r="D37" s="17">
        <v>0</v>
      </c>
      <c r="E37" s="17">
        <v>0</v>
      </c>
      <c r="F37" s="17">
        <v>0</v>
      </c>
      <c r="G37" s="17">
        <v>36136.269999999997</v>
      </c>
      <c r="H37" s="17">
        <f t="shared" si="2"/>
        <v>1003687.6000000001</v>
      </c>
      <c r="I37" s="17">
        <v>1016473</v>
      </c>
      <c r="J37" s="17"/>
      <c r="K37" s="10"/>
      <c r="L37" s="10"/>
    </row>
    <row r="38" spans="1:12" ht="16.2" x14ac:dyDescent="0.3">
      <c r="A38" s="6" t="s">
        <v>26</v>
      </c>
      <c r="B38" s="5"/>
      <c r="C38" s="17">
        <v>0</v>
      </c>
      <c r="D38" s="17">
        <v>0</v>
      </c>
      <c r="E38" s="17">
        <v>0</v>
      </c>
      <c r="F38" s="17">
        <v>0</v>
      </c>
      <c r="G38" s="17">
        <v>118235.6</v>
      </c>
      <c r="H38" s="17">
        <f t="shared" si="2"/>
        <v>-32168.859999999986</v>
      </c>
      <c r="I38" s="17">
        <v>1044820.21</v>
      </c>
      <c r="J38" s="17"/>
      <c r="K38" s="10"/>
      <c r="L38" s="10"/>
    </row>
    <row r="39" spans="1:12" ht="16.2" x14ac:dyDescent="0.3">
      <c r="A39" s="6" t="s">
        <v>27</v>
      </c>
      <c r="B39" s="5"/>
      <c r="C39" s="17">
        <v>0</v>
      </c>
      <c r="D39" s="17">
        <v>0</v>
      </c>
      <c r="E39" s="17">
        <v>0</v>
      </c>
      <c r="F39" s="17">
        <v>0</v>
      </c>
      <c r="G39" s="17">
        <v>129347.02</v>
      </c>
      <c r="H39" s="17">
        <f t="shared" si="2"/>
        <v>-62767.650000000023</v>
      </c>
      <c r="I39" s="17">
        <v>1079874.31</v>
      </c>
      <c r="J39" s="17"/>
      <c r="K39" s="10"/>
      <c r="L39" s="10"/>
    </row>
    <row r="40" spans="1:12" ht="16.2" x14ac:dyDescent="0.3">
      <c r="A40" s="6" t="s">
        <v>28</v>
      </c>
      <c r="B40" s="5"/>
      <c r="C40" s="17">
        <v>0</v>
      </c>
      <c r="D40" s="17">
        <v>0</v>
      </c>
      <c r="E40" s="17">
        <v>0</v>
      </c>
      <c r="F40" s="17">
        <v>0</v>
      </c>
      <c r="G40" s="17">
        <v>15536.2</v>
      </c>
      <c r="H40" s="17">
        <f t="shared" si="2"/>
        <v>11255.289999999921</v>
      </c>
      <c r="I40" s="17">
        <v>1009549.28</v>
      </c>
      <c r="J40" s="17"/>
      <c r="K40" s="10"/>
      <c r="L40" s="10"/>
    </row>
    <row r="41" spans="1:12" ht="16.2" x14ac:dyDescent="0.3">
      <c r="A41" s="6" t="s">
        <v>34</v>
      </c>
      <c r="B41" s="5"/>
      <c r="C41" s="18">
        <v>1063160.6200000001</v>
      </c>
      <c r="D41" s="18">
        <v>-670341.02</v>
      </c>
      <c r="E41" s="17">
        <v>732848.98</v>
      </c>
      <c r="F41" s="17">
        <v>638981.39</v>
      </c>
      <c r="G41" s="17">
        <v>482064.96</v>
      </c>
      <c r="H41" s="17"/>
      <c r="I41" s="17"/>
      <c r="J41" s="17"/>
      <c r="K41" s="10"/>
      <c r="L41" s="10"/>
    </row>
    <row r="42" spans="1:12" x14ac:dyDescent="0.3">
      <c r="A42" s="6" t="s">
        <v>30</v>
      </c>
      <c r="B42" s="5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-50000</v>
      </c>
      <c r="J42" s="17"/>
      <c r="K42" s="10"/>
      <c r="L42" s="10"/>
    </row>
    <row r="43" spans="1:12" x14ac:dyDescent="0.3">
      <c r="A43" s="6" t="s">
        <v>14</v>
      </c>
      <c r="B43" s="5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0">
        <v>-15757</v>
      </c>
      <c r="L43" s="10">
        <v>-3919.6400000000062</v>
      </c>
    </row>
    <row r="44" spans="1:12" ht="15" thickBot="1" x14ac:dyDescent="0.35">
      <c r="A44" s="7" t="s">
        <v>15</v>
      </c>
      <c r="B44" s="7"/>
      <c r="C44" s="12">
        <f t="shared" ref="C44:D44" si="3">SUM(C32:C43)</f>
        <v>10005274.969999999</v>
      </c>
      <c r="D44" s="12">
        <f t="shared" si="3"/>
        <v>9121006.3800000008</v>
      </c>
      <c r="E44" s="12">
        <f t="shared" ref="E44:L44" si="4">SUM(E32:E43)</f>
        <v>10113988.93</v>
      </c>
      <c r="F44" s="12">
        <f t="shared" si="4"/>
        <v>9507010.7400000021</v>
      </c>
      <c r="G44" s="12">
        <f t="shared" si="4"/>
        <v>8963514.9499999993</v>
      </c>
      <c r="H44" s="12">
        <f t="shared" si="4"/>
        <v>8067601.6099999994</v>
      </c>
      <c r="I44" s="12">
        <f t="shared" si="4"/>
        <v>8485998.6099999994</v>
      </c>
      <c r="J44" s="12">
        <f t="shared" si="4"/>
        <v>377647.82999999996</v>
      </c>
      <c r="K44" s="12">
        <f t="shared" si="4"/>
        <v>334430.82999999996</v>
      </c>
      <c r="L44" s="12">
        <f t="shared" si="4"/>
        <v>287806.82999999996</v>
      </c>
    </row>
    <row r="45" spans="1:12" x14ac:dyDescent="0.3">
      <c r="A45" s="4"/>
      <c r="B45" s="8"/>
      <c r="C45" s="8"/>
      <c r="D45" s="8"/>
      <c r="E45" s="8"/>
      <c r="F45" s="8"/>
      <c r="G45" s="8"/>
      <c r="H45" s="8"/>
      <c r="I45" s="8"/>
      <c r="J45" s="8"/>
      <c r="K45" s="9"/>
      <c r="L45" s="9"/>
    </row>
    <row r="46" spans="1:12" x14ac:dyDescent="0.3">
      <c r="A46" s="4"/>
      <c r="B46" s="8"/>
      <c r="C46" s="8"/>
      <c r="D46" s="8"/>
      <c r="E46" s="8"/>
      <c r="F46" s="8"/>
      <c r="G46" s="8"/>
      <c r="H46" s="8"/>
      <c r="I46" s="8"/>
      <c r="J46" s="8"/>
      <c r="K46" s="9"/>
      <c r="L46" s="9"/>
    </row>
    <row r="47" spans="1:12" ht="16.2" x14ac:dyDescent="0.3">
      <c r="A47" s="5" t="s">
        <v>29</v>
      </c>
      <c r="B47" s="8"/>
      <c r="C47" s="8">
        <f>C44-D25</f>
        <v>884268.58999999985</v>
      </c>
      <c r="D47" s="8">
        <f>D44-E25</f>
        <v>-992982.54999999888</v>
      </c>
      <c r="E47" s="8">
        <f>E44-F25</f>
        <v>606978.16999999993</v>
      </c>
      <c r="F47" s="8">
        <f>F44-G25</f>
        <v>542640.02000000142</v>
      </c>
      <c r="G47" s="8">
        <f>G44-H44</f>
        <v>895913.33999999985</v>
      </c>
      <c r="H47" s="8">
        <f>H44-I44</f>
        <v>-418397</v>
      </c>
      <c r="I47" s="8">
        <v>206766.8</v>
      </c>
      <c r="J47" s="8"/>
      <c r="K47" s="9"/>
      <c r="L47" s="9"/>
    </row>
    <row r="48" spans="1:12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9"/>
      <c r="L48" s="9"/>
    </row>
    <row r="49" spans="1:12" x14ac:dyDescent="0.3">
      <c r="A49" s="4"/>
      <c r="B49" s="8"/>
      <c r="C49" s="8"/>
      <c r="D49" s="8"/>
      <c r="E49" s="8"/>
      <c r="F49" s="8"/>
      <c r="G49" s="8"/>
      <c r="H49" s="8"/>
      <c r="I49" s="8"/>
      <c r="J49" s="8"/>
      <c r="K49" s="9"/>
      <c r="L49" s="9"/>
    </row>
    <row r="50" spans="1:12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9"/>
      <c r="L50" s="9"/>
    </row>
    <row r="51" spans="1:12" x14ac:dyDescent="0.3">
      <c r="A51" s="4"/>
      <c r="B51" s="8"/>
      <c r="C51" s="8"/>
      <c r="D51" s="8"/>
      <c r="E51" s="8"/>
      <c r="F51" s="8"/>
      <c r="G51" s="8"/>
      <c r="H51" s="8"/>
      <c r="I51" s="8"/>
      <c r="J51" s="8"/>
      <c r="K51" s="10"/>
      <c r="L51" s="9"/>
    </row>
    <row r="52" spans="1:12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9"/>
      <c r="L52" s="10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Balanse</vt:lpstr>
      <vt:lpstr>Balanse historikk fra 2014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2026-02-26T10:48:24Z</cp:lastPrinted>
  <dcterms:created xsi:type="dcterms:W3CDTF">2015-03-26T09:36:17Z</dcterms:created>
  <dcterms:modified xsi:type="dcterms:W3CDTF">2026-02-26T10:48:28Z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2024-01-31T08:25:32Z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b5c859d9-3dd4-42d0-b0eb-04b66c00ac55</vt:lpwstr>
  </property>
  <property fmtid="{D5CDD505-2E9C-101B-9397-08002B2CF9AE}" pid="8" name="MSIP_Label_68ed6534-701e-4052-b9aa-6ed330ffc3a5_ContentBits">
    <vt:lpwstr>0</vt:lpwstr>
  </property>
</Properties>
</file>