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00jfn\Documents\GBK\2020\årsmøte_20200312\"/>
    </mc:Choice>
  </mc:AlternateContent>
  <bookViews>
    <workbookView xWindow="120" yWindow="60" windowWidth="10665" windowHeight="8250"/>
  </bookViews>
  <sheets>
    <sheet name="Balanse" sheetId="3" r:id="rId1"/>
  </sheets>
  <calcPr calcId="162913"/>
</workbook>
</file>

<file path=xl/calcChain.xml><?xml version="1.0" encoding="utf-8"?>
<calcChain xmlns="http://schemas.openxmlformats.org/spreadsheetml/2006/main">
  <c r="C44" i="3" l="1"/>
  <c r="C47" i="3" s="1"/>
  <c r="C32" i="3"/>
  <c r="C25" i="3"/>
  <c r="D47" i="3" l="1"/>
  <c r="D36" i="3" l="1"/>
  <c r="D37" i="3"/>
  <c r="D38" i="3"/>
  <c r="D39" i="3"/>
  <c r="D40" i="3"/>
  <c r="D35" i="3"/>
  <c r="D34" i="3"/>
  <c r="D33" i="3"/>
  <c r="D32" i="3"/>
  <c r="D25" i="3"/>
  <c r="D44" i="3" l="1"/>
  <c r="F32" i="3"/>
  <c r="F25" i="3"/>
  <c r="E25" i="3" l="1"/>
  <c r="H44" i="3" l="1"/>
  <c r="G32" i="3"/>
  <c r="G44" i="3"/>
  <c r="H25" i="3"/>
  <c r="G25" i="3"/>
  <c r="F44" i="3"/>
  <c r="E32" i="3" s="1"/>
  <c r="E44" i="3" s="1"/>
</calcChain>
</file>

<file path=xl/sharedStrings.xml><?xml version="1.0" encoding="utf-8"?>
<sst xmlns="http://schemas.openxmlformats.org/spreadsheetml/2006/main" count="36" uniqueCount="36">
  <si>
    <t>GRIMSTAD BADMINTONKLUBB</t>
  </si>
  <si>
    <t>EIENDELER</t>
  </si>
  <si>
    <t>Varebeholdning</t>
  </si>
  <si>
    <t>Aksjer i Grimstadhallen A/S</t>
  </si>
  <si>
    <t>Fodringer</t>
  </si>
  <si>
    <t>Kassebeholdning</t>
  </si>
  <si>
    <t>Vekslepenger hallen</t>
  </si>
  <si>
    <t>Bank 3000.20.57278</t>
  </si>
  <si>
    <t>Bank 3000.20.57308 Junior</t>
  </si>
  <si>
    <t>Bank 3000.28.71730</t>
  </si>
  <si>
    <t>SUM EIENDELER</t>
  </si>
  <si>
    <t>GJELD/EGENKAPITAL</t>
  </si>
  <si>
    <t xml:space="preserve">Egenkapital  </t>
  </si>
  <si>
    <t>Egenkapital pr. 1.1.</t>
  </si>
  <si>
    <t>Periodens resultat Junior</t>
  </si>
  <si>
    <t>SUM GJELD/EGENKAPITAL</t>
  </si>
  <si>
    <t>Bank 2801.46.68073</t>
  </si>
  <si>
    <t>ODIN Aksje B</t>
  </si>
  <si>
    <t>ODIN Rente B</t>
  </si>
  <si>
    <t>SKAGEN Global A</t>
  </si>
  <si>
    <t>DNB Aktiv 100</t>
  </si>
  <si>
    <t>DNB Aktiv Rente</t>
  </si>
  <si>
    <t>Periodens resultat Bank 3000.20.57278</t>
  </si>
  <si>
    <t>Periodens resultat Bank 2801.46.68073</t>
  </si>
  <si>
    <r>
      <t xml:space="preserve">Periodens resultat ODIN Aksje B </t>
    </r>
    <r>
      <rPr>
        <vertAlign val="superscript"/>
        <sz val="10"/>
        <rFont val="Arial"/>
        <family val="2"/>
      </rPr>
      <t>*)</t>
    </r>
  </si>
  <si>
    <r>
      <t xml:space="preserve">Periodens resultat ODIN Rente B </t>
    </r>
    <r>
      <rPr>
        <vertAlign val="superscript"/>
        <sz val="10"/>
        <rFont val="Arial"/>
        <family val="2"/>
      </rPr>
      <t>*)</t>
    </r>
  </si>
  <si>
    <r>
      <t xml:space="preserve">Periodens resultat SKAGEN Global A </t>
    </r>
    <r>
      <rPr>
        <vertAlign val="superscript"/>
        <sz val="10"/>
        <rFont val="Arial"/>
        <family val="2"/>
      </rPr>
      <t>*)</t>
    </r>
  </si>
  <si>
    <r>
      <t xml:space="preserve">Periodens resultat DNB Aktiv 100 </t>
    </r>
    <r>
      <rPr>
        <vertAlign val="superscript"/>
        <sz val="10"/>
        <rFont val="Arial"/>
        <family val="2"/>
      </rPr>
      <t>*)</t>
    </r>
  </si>
  <si>
    <r>
      <t xml:space="preserve">Periodens resultat DNB Aktiv Rente </t>
    </r>
    <r>
      <rPr>
        <vertAlign val="superscript"/>
        <sz val="10"/>
        <rFont val="Arial"/>
        <family val="2"/>
      </rPr>
      <t>*)</t>
    </r>
  </si>
  <si>
    <r>
      <rPr>
        <b/>
        <vertAlign val="superscript"/>
        <sz val="10"/>
        <rFont val="Arial"/>
        <family val="2"/>
      </rPr>
      <t>*)</t>
    </r>
    <r>
      <rPr>
        <b/>
        <sz val="10"/>
        <rFont val="Arial"/>
        <family val="2"/>
      </rPr>
      <t xml:space="preserve"> Urealisert avkastning/tap</t>
    </r>
  </si>
  <si>
    <t>Realisert aksjer i Grimstadhallen A/S</t>
  </si>
  <si>
    <t>ODIN Europa B</t>
  </si>
  <si>
    <r>
      <t xml:space="preserve">Periodens resultat ODIN Europa B </t>
    </r>
    <r>
      <rPr>
        <vertAlign val="superscript"/>
        <sz val="10"/>
        <rFont val="Arial"/>
        <family val="2"/>
      </rPr>
      <t>*)</t>
    </r>
  </si>
  <si>
    <t>DNB Aktiv 50</t>
  </si>
  <si>
    <t>BALANSE PR. 31.12.19</t>
  </si>
  <si>
    <r>
      <t xml:space="preserve">Periodens resultat DNB Aktiv 50 </t>
    </r>
    <r>
      <rPr>
        <vertAlign val="superscript"/>
        <sz val="10"/>
        <rFont val="Arial"/>
        <family val="2"/>
      </rPr>
      <t>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</si>
</sst>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</cellStyleXfs>
  <cellXfs count="22">
    <xf numFmtId="0" fontId="0" fillId="0" borderId="0" xfId="0"/>
    <xf numFmtId="0" fontId="1" fillId="0" borderId="0" xfId="1"/>
    <xf numFmtId="0" fontId="3" fillId="0" borderId="0" xfId="1" applyFont="1"/>
    <xf numFmtId="0" fontId="2" fillId="0" borderId="0" xfId="1" applyFont="1"/>
    <xf numFmtId="3" fontId="3" fillId="0" borderId="0" xfId="1" applyNumberFormat="1" applyFont="1"/>
    <xf numFmtId="3" fontId="2" fillId="0" borderId="0" xfId="1" applyNumberFormat="1" applyFont="1" applyFill="1" applyBorder="1" applyAlignment="1">
      <alignment horizontal="left"/>
    </xf>
    <xf numFmtId="3" fontId="3" fillId="0" borderId="0" xfId="1" applyNumberFormat="1" applyFont="1" applyFill="1" applyBorder="1" applyAlignment="1">
      <alignment horizontal="left"/>
    </xf>
    <xf numFmtId="3" fontId="2" fillId="0" borderId="1" xfId="1" applyNumberFormat="1" applyFont="1" applyFill="1" applyBorder="1" applyAlignment="1">
      <alignment horizontal="left"/>
    </xf>
    <xf numFmtId="3" fontId="2" fillId="0" borderId="0" xfId="1" applyNumberFormat="1" applyFont="1"/>
    <xf numFmtId="3" fontId="3" fillId="0" borderId="0" xfId="1" applyNumberFormat="1" applyFont="1" applyFill="1" applyBorder="1" applyAlignment="1"/>
    <xf numFmtId="3" fontId="3" fillId="0" borderId="0" xfId="2" applyNumberFormat="1" applyFont="1"/>
    <xf numFmtId="3" fontId="3" fillId="0" borderId="0" xfId="2" applyNumberFormat="1" applyFont="1" applyBorder="1"/>
    <xf numFmtId="3" fontId="4" fillId="0" borderId="0" xfId="1" applyNumberFormat="1" applyFont="1"/>
    <xf numFmtId="3" fontId="2" fillId="0" borderId="0" xfId="1" applyNumberFormat="1" applyFont="1" applyFill="1" applyBorder="1" applyAlignment="1"/>
    <xf numFmtId="3" fontId="2" fillId="0" borderId="1" xfId="2" applyNumberFormat="1" applyFont="1" applyBorder="1"/>
    <xf numFmtId="0" fontId="5" fillId="0" borderId="0" xfId="1" applyFont="1"/>
    <xf numFmtId="1" fontId="2" fillId="0" borderId="0" xfId="1" quotePrefix="1" applyNumberFormat="1" applyFont="1" applyBorder="1" applyAlignment="1">
      <alignment horizontal="right"/>
    </xf>
    <xf numFmtId="3" fontId="3" fillId="0" borderId="0" xfId="2" applyNumberFormat="1" applyFont="1" applyAlignment="1">
      <alignment horizontal="right"/>
    </xf>
    <xf numFmtId="3" fontId="2" fillId="0" borderId="1" xfId="2" applyNumberFormat="1" applyFont="1" applyBorder="1" applyAlignment="1">
      <alignment horizontal="right"/>
    </xf>
    <xf numFmtId="3" fontId="3" fillId="0" borderId="0" xfId="1" applyNumberFormat="1" applyFont="1" applyBorder="1"/>
    <xf numFmtId="3" fontId="2" fillId="0" borderId="0" xfId="1" applyNumberFormat="1" applyFont="1" applyBorder="1"/>
    <xf numFmtId="3" fontId="3" fillId="0" borderId="0" xfId="1" applyNumberFormat="1" applyFont="1" applyFill="1" applyBorder="1" applyAlignment="1">
      <alignment horizontal="right"/>
    </xf>
  </cellXfs>
  <cellStyles count="6">
    <cellStyle name="Comma 2" xfId="2"/>
    <cellStyle name="Komma 2" xfId="3"/>
    <cellStyle name="Komma 3" xfId="4"/>
    <cellStyle name="Normal" xfId="0" builtinId="0"/>
    <cellStyle name="Normal 2" xfId="5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H52"/>
  <sheetViews>
    <sheetView tabSelected="1" topLeftCell="A16" workbookViewId="0">
      <selection activeCell="C36" sqref="C36"/>
    </sheetView>
  </sheetViews>
  <sheetFormatPr baseColWidth="10" defaultColWidth="9.140625" defaultRowHeight="15" x14ac:dyDescent="0.25"/>
  <cols>
    <col min="2" max="3" width="27.85546875" customWidth="1"/>
    <col min="4" max="6" width="15.28515625" customWidth="1"/>
    <col min="7" max="8" width="10.5703125" customWidth="1"/>
  </cols>
  <sheetData>
    <row r="1" spans="1:8" ht="18" x14ac:dyDescent="0.25">
      <c r="A1" s="15" t="s">
        <v>0</v>
      </c>
      <c r="B1" s="3"/>
      <c r="C1" s="3"/>
      <c r="D1" s="3"/>
      <c r="E1" s="3"/>
      <c r="F1" s="3"/>
      <c r="G1" s="10"/>
      <c r="H1" s="10"/>
    </row>
    <row r="2" spans="1:8" x14ac:dyDescent="0.25">
      <c r="A2" s="1"/>
      <c r="B2" s="3"/>
      <c r="C2" s="3"/>
      <c r="D2" s="3"/>
      <c r="E2" s="3"/>
      <c r="F2" s="3"/>
      <c r="G2" s="10"/>
      <c r="H2" s="10"/>
    </row>
    <row r="3" spans="1:8" ht="15.75" x14ac:dyDescent="0.25">
      <c r="A3" s="12" t="s">
        <v>34</v>
      </c>
      <c r="B3" s="8"/>
      <c r="C3" s="8"/>
      <c r="D3" s="8"/>
      <c r="E3" s="8"/>
      <c r="F3" s="8"/>
      <c r="G3" s="11"/>
      <c r="H3" s="10"/>
    </row>
    <row r="4" spans="1:8" ht="15.75" x14ac:dyDescent="0.25">
      <c r="A4" s="12"/>
      <c r="B4" s="8"/>
      <c r="C4" s="8"/>
      <c r="D4" s="8"/>
      <c r="E4" s="8"/>
      <c r="F4" s="8"/>
      <c r="G4" s="11"/>
      <c r="H4" s="10"/>
    </row>
    <row r="5" spans="1:8" ht="15.75" x14ac:dyDescent="0.25">
      <c r="A5" s="12"/>
      <c r="B5" s="8"/>
      <c r="C5" s="8"/>
      <c r="D5" s="8"/>
      <c r="E5" s="8"/>
      <c r="F5" s="8"/>
      <c r="G5" s="11"/>
      <c r="H5" s="10"/>
    </row>
    <row r="6" spans="1:8" x14ac:dyDescent="0.25">
      <c r="A6" s="9"/>
      <c r="B6" s="13"/>
      <c r="C6" s="13">
        <v>2019</v>
      </c>
      <c r="D6" s="13">
        <v>2018</v>
      </c>
      <c r="E6" s="13">
        <v>2017</v>
      </c>
      <c r="F6" s="13">
        <v>2016</v>
      </c>
      <c r="G6" s="16">
        <v>2015</v>
      </c>
      <c r="H6" s="16">
        <v>2014</v>
      </c>
    </row>
    <row r="7" spans="1:8" x14ac:dyDescent="0.25">
      <c r="A7" s="5" t="s">
        <v>1</v>
      </c>
      <c r="B7" s="5"/>
      <c r="C7" s="5"/>
      <c r="D7" s="5"/>
      <c r="E7" s="5"/>
      <c r="F7" s="5"/>
      <c r="G7" s="10"/>
      <c r="H7" s="10"/>
    </row>
    <row r="8" spans="1:8" x14ac:dyDescent="0.25">
      <c r="A8" s="5"/>
      <c r="B8" s="5"/>
      <c r="C8" s="5"/>
      <c r="D8" s="5"/>
      <c r="E8" s="5"/>
      <c r="F8" s="5"/>
      <c r="G8" s="10"/>
      <c r="H8" s="10"/>
    </row>
    <row r="9" spans="1:8" x14ac:dyDescent="0.25">
      <c r="A9" s="6" t="s">
        <v>2</v>
      </c>
      <c r="B9" s="5"/>
      <c r="C9" s="17">
        <v>1200</v>
      </c>
      <c r="D9" s="17">
        <v>1200</v>
      </c>
      <c r="E9" s="17">
        <v>1200</v>
      </c>
      <c r="F9" s="17">
        <v>1200</v>
      </c>
      <c r="G9" s="10">
        <v>1200</v>
      </c>
      <c r="H9" s="10">
        <v>1200</v>
      </c>
    </row>
    <row r="10" spans="1:8" x14ac:dyDescent="0.25">
      <c r="A10" s="6" t="s">
        <v>3</v>
      </c>
      <c r="B10" s="5"/>
      <c r="C10" s="17">
        <v>0</v>
      </c>
      <c r="D10" s="17">
        <v>0</v>
      </c>
      <c r="E10" s="17">
        <v>0</v>
      </c>
      <c r="F10" s="17">
        <v>50000</v>
      </c>
      <c r="G10" s="10">
        <v>50000</v>
      </c>
      <c r="H10" s="10">
        <v>50000</v>
      </c>
    </row>
    <row r="11" spans="1:8" x14ac:dyDescent="0.25">
      <c r="A11" s="6" t="s">
        <v>4</v>
      </c>
      <c r="B11" s="5"/>
      <c r="C11" s="10">
        <v>1758</v>
      </c>
      <c r="D11" s="10">
        <v>1758</v>
      </c>
      <c r="E11" s="10">
        <v>1758</v>
      </c>
      <c r="F11" s="10">
        <v>1758</v>
      </c>
      <c r="G11" s="10">
        <v>1758</v>
      </c>
      <c r="H11" s="10"/>
    </row>
    <row r="12" spans="1:8" x14ac:dyDescent="0.25">
      <c r="A12" s="6" t="s">
        <v>5</v>
      </c>
      <c r="B12" s="5"/>
      <c r="C12" s="17">
        <v>1851</v>
      </c>
      <c r="D12" s="17">
        <v>1851</v>
      </c>
      <c r="E12" s="17">
        <v>1851</v>
      </c>
      <c r="F12" s="17">
        <v>1851</v>
      </c>
      <c r="G12" s="10">
        <v>1851</v>
      </c>
      <c r="H12" s="10">
        <v>1850.5</v>
      </c>
    </row>
    <row r="13" spans="1:8" x14ac:dyDescent="0.25">
      <c r="A13" s="6" t="s">
        <v>6</v>
      </c>
      <c r="B13" s="5"/>
      <c r="C13" s="17">
        <v>100</v>
      </c>
      <c r="D13" s="17">
        <v>100</v>
      </c>
      <c r="E13" s="17">
        <v>100</v>
      </c>
      <c r="F13" s="17">
        <v>100</v>
      </c>
      <c r="G13" s="10">
        <v>100</v>
      </c>
      <c r="H13" s="10">
        <v>100</v>
      </c>
    </row>
    <row r="14" spans="1:8" x14ac:dyDescent="0.25">
      <c r="A14" s="6" t="s">
        <v>7</v>
      </c>
      <c r="B14" s="5"/>
      <c r="C14" s="21">
        <v>1077396.76</v>
      </c>
      <c r="D14" s="21">
        <v>1197879.78</v>
      </c>
      <c r="E14" s="21">
        <v>222493.21</v>
      </c>
      <c r="F14" s="21">
        <v>322739.36</v>
      </c>
      <c r="G14" s="10">
        <v>279522</v>
      </c>
      <c r="H14" s="10">
        <v>98253</v>
      </c>
    </row>
    <row r="15" spans="1:8" x14ac:dyDescent="0.25">
      <c r="A15" s="6" t="s">
        <v>16</v>
      </c>
      <c r="B15" s="5"/>
      <c r="C15" s="21">
        <v>0</v>
      </c>
      <c r="D15" s="21">
        <v>0</v>
      </c>
      <c r="E15" s="21">
        <v>3051830.13</v>
      </c>
      <c r="F15" s="21"/>
      <c r="G15" s="10"/>
      <c r="H15" s="10"/>
    </row>
    <row r="16" spans="1:8" x14ac:dyDescent="0.25">
      <c r="A16" s="6" t="s">
        <v>17</v>
      </c>
      <c r="B16" s="5"/>
      <c r="C16" s="21">
        <v>0</v>
      </c>
      <c r="D16" s="21">
        <v>972703.8</v>
      </c>
      <c r="E16" s="21">
        <v>1056050</v>
      </c>
      <c r="F16" s="21"/>
      <c r="G16" s="10"/>
      <c r="H16" s="10"/>
    </row>
    <row r="17" spans="1:8" x14ac:dyDescent="0.25">
      <c r="A17" s="6" t="s">
        <v>31</v>
      </c>
      <c r="B17" s="5"/>
      <c r="C17" s="21">
        <v>0</v>
      </c>
      <c r="D17" s="21">
        <v>821386.38</v>
      </c>
      <c r="E17" s="21"/>
      <c r="F17" s="21"/>
      <c r="G17" s="10"/>
      <c r="H17" s="10"/>
    </row>
    <row r="18" spans="1:8" x14ac:dyDescent="0.25">
      <c r="A18" s="6" t="s">
        <v>18</v>
      </c>
      <c r="B18" s="5"/>
      <c r="C18" s="21">
        <v>0</v>
      </c>
      <c r="D18" s="21">
        <v>2020160.6</v>
      </c>
      <c r="E18" s="21">
        <v>1016473</v>
      </c>
      <c r="F18" s="21"/>
      <c r="G18" s="10"/>
      <c r="H18" s="10"/>
    </row>
    <row r="19" spans="1:8" x14ac:dyDescent="0.25">
      <c r="A19" s="6" t="s">
        <v>19</v>
      </c>
      <c r="B19" s="5"/>
      <c r="C19" s="21">
        <v>0</v>
      </c>
      <c r="D19" s="21">
        <v>1012651.35</v>
      </c>
      <c r="E19" s="21">
        <v>1044820.21</v>
      </c>
      <c r="F19" s="21"/>
      <c r="G19" s="10"/>
      <c r="H19" s="10"/>
    </row>
    <row r="20" spans="1:8" x14ac:dyDescent="0.25">
      <c r="A20" s="6" t="s">
        <v>20</v>
      </c>
      <c r="B20" s="5"/>
      <c r="C20" s="21">
        <v>0</v>
      </c>
      <c r="D20" s="21">
        <v>1017106.66</v>
      </c>
      <c r="E20" s="21">
        <v>1079874.31</v>
      </c>
      <c r="F20" s="21"/>
      <c r="G20" s="10"/>
      <c r="H20" s="10"/>
    </row>
    <row r="21" spans="1:8" x14ac:dyDescent="0.25">
      <c r="A21" s="6" t="s">
        <v>21</v>
      </c>
      <c r="B21" s="5"/>
      <c r="C21" s="21">
        <v>0</v>
      </c>
      <c r="D21" s="21">
        <v>1020804.57</v>
      </c>
      <c r="E21" s="21">
        <v>1009549.28</v>
      </c>
      <c r="F21" s="21"/>
      <c r="G21" s="10"/>
      <c r="H21" s="10"/>
    </row>
    <row r="22" spans="1:8" x14ac:dyDescent="0.25">
      <c r="A22" s="6" t="s">
        <v>33</v>
      </c>
      <c r="B22" s="5"/>
      <c r="C22" s="21">
        <v>7882064.96</v>
      </c>
      <c r="D22" s="21"/>
      <c r="E22" s="21"/>
      <c r="F22" s="21"/>
      <c r="G22" s="10"/>
      <c r="H22" s="10"/>
    </row>
    <row r="23" spans="1:8" x14ac:dyDescent="0.25">
      <c r="A23" s="6" t="s">
        <v>8</v>
      </c>
      <c r="B23" s="5"/>
      <c r="C23" s="21"/>
      <c r="D23" s="21">
        <v>0</v>
      </c>
      <c r="E23" s="21">
        <v>0</v>
      </c>
      <c r="F23" s="21">
        <v>0</v>
      </c>
      <c r="G23" s="10">
        <v>0</v>
      </c>
      <c r="H23" s="10">
        <v>34970.579999999994</v>
      </c>
    </row>
    <row r="24" spans="1:8" x14ac:dyDescent="0.25">
      <c r="A24" s="6" t="s">
        <v>9</v>
      </c>
      <c r="B24" s="5"/>
      <c r="C24" s="21"/>
      <c r="D24" s="21">
        <v>0</v>
      </c>
      <c r="E24" s="21">
        <v>0</v>
      </c>
      <c r="F24" s="21">
        <v>0</v>
      </c>
      <c r="G24" s="10">
        <v>0</v>
      </c>
      <c r="H24" s="10">
        <v>101433.08</v>
      </c>
    </row>
    <row r="25" spans="1:8" ht="15.75" thickBot="1" x14ac:dyDescent="0.3">
      <c r="A25" s="7" t="s">
        <v>10</v>
      </c>
      <c r="B25" s="7"/>
      <c r="C25" s="18">
        <f>SUM(C9:C24)</f>
        <v>8964370.7200000007</v>
      </c>
      <c r="D25" s="18">
        <f>SUM(D9:D24)</f>
        <v>8067602.1400000006</v>
      </c>
      <c r="E25" s="18">
        <f>SUM(E9:E24)</f>
        <v>8485999.1399999987</v>
      </c>
      <c r="F25" s="18">
        <f>SUM(F9:F24)</f>
        <v>377648.36</v>
      </c>
      <c r="G25" s="14">
        <f>SUM(G9:G24)</f>
        <v>334431</v>
      </c>
      <c r="H25" s="14">
        <f>SUM(H9:H24)</f>
        <v>287807.15999999997</v>
      </c>
    </row>
    <row r="26" spans="1:8" x14ac:dyDescent="0.25">
      <c r="A26" s="5"/>
      <c r="B26" s="5"/>
      <c r="C26" s="5"/>
      <c r="D26" s="5"/>
      <c r="E26" s="5"/>
      <c r="F26" s="5"/>
      <c r="G26" s="10"/>
      <c r="H26" s="4"/>
    </row>
    <row r="27" spans="1:8" x14ac:dyDescent="0.25">
      <c r="A27" s="5"/>
      <c r="B27" s="5"/>
      <c r="C27" s="5"/>
      <c r="D27" s="5"/>
      <c r="E27" s="5"/>
      <c r="F27" s="5"/>
      <c r="G27" s="10"/>
      <c r="H27" s="4"/>
    </row>
    <row r="28" spans="1:8" x14ac:dyDescent="0.25">
      <c r="A28" s="5"/>
      <c r="B28" s="5"/>
      <c r="C28" s="5"/>
      <c r="D28" s="5"/>
      <c r="E28" s="5"/>
      <c r="F28" s="5"/>
      <c r="G28" s="10"/>
      <c r="H28" s="4"/>
    </row>
    <row r="29" spans="1:8" x14ac:dyDescent="0.25">
      <c r="A29" s="5" t="s">
        <v>11</v>
      </c>
      <c r="B29" s="5"/>
      <c r="C29" s="5"/>
      <c r="D29" s="5"/>
      <c r="E29" s="5"/>
      <c r="F29" s="5"/>
      <c r="G29" s="10"/>
      <c r="H29" s="4"/>
    </row>
    <row r="30" spans="1:8" x14ac:dyDescent="0.25">
      <c r="A30" s="5"/>
      <c r="B30" s="5"/>
      <c r="C30" s="5"/>
      <c r="D30" s="5"/>
      <c r="E30" s="5"/>
      <c r="F30" s="5"/>
      <c r="G30" s="10"/>
      <c r="H30" s="4"/>
    </row>
    <row r="31" spans="1:8" x14ac:dyDescent="0.25">
      <c r="A31" s="5" t="s">
        <v>12</v>
      </c>
      <c r="B31" s="5"/>
      <c r="C31" s="5"/>
      <c r="D31" s="5"/>
      <c r="E31" s="5"/>
      <c r="F31" s="5"/>
      <c r="G31" s="10"/>
      <c r="H31" s="4"/>
    </row>
    <row r="32" spans="1:8" x14ac:dyDescent="0.25">
      <c r="A32" s="6" t="s">
        <v>13</v>
      </c>
      <c r="B32" s="5"/>
      <c r="C32" s="17">
        <f>+D44</f>
        <v>8067601.6099999994</v>
      </c>
      <c r="D32" s="17">
        <f>+E44</f>
        <v>8485998.6099999994</v>
      </c>
      <c r="E32" s="17">
        <f>+F44</f>
        <v>377647.82999999996</v>
      </c>
      <c r="F32" s="17">
        <f>+G44</f>
        <v>334430.82999999996</v>
      </c>
      <c r="G32" s="10">
        <f>+H44</f>
        <v>287806.82999999996</v>
      </c>
      <c r="H32" s="10">
        <v>222297</v>
      </c>
    </row>
    <row r="33" spans="1:8" x14ac:dyDescent="0.25">
      <c r="A33" s="6" t="s">
        <v>22</v>
      </c>
      <c r="B33" s="5"/>
      <c r="C33" s="21">
        <v>-120482.02</v>
      </c>
      <c r="D33" s="21">
        <f t="shared" ref="D33:D40" si="0">D14-E14</f>
        <v>975386.57000000007</v>
      </c>
      <c r="E33" s="21">
        <v>-100246.15</v>
      </c>
      <c r="F33" s="21">
        <v>43217</v>
      </c>
      <c r="G33" s="11">
        <v>62381</v>
      </c>
      <c r="H33" s="11">
        <v>69429.47</v>
      </c>
    </row>
    <row r="34" spans="1:8" x14ac:dyDescent="0.25">
      <c r="A34" s="6" t="s">
        <v>23</v>
      </c>
      <c r="B34" s="5"/>
      <c r="C34" s="21">
        <v>0</v>
      </c>
      <c r="D34" s="21">
        <f t="shared" si="0"/>
        <v>-3051830.13</v>
      </c>
      <c r="E34" s="21">
        <v>3051830.13</v>
      </c>
      <c r="F34" s="21"/>
      <c r="G34" s="11"/>
      <c r="H34" s="11"/>
    </row>
    <row r="35" spans="1:8" x14ac:dyDescent="0.25">
      <c r="A35" s="6" t="s">
        <v>24</v>
      </c>
      <c r="B35" s="5"/>
      <c r="C35" s="21">
        <v>127533.93</v>
      </c>
      <c r="D35" s="21">
        <f t="shared" si="0"/>
        <v>-83346.199999999953</v>
      </c>
      <c r="E35" s="21">
        <v>1056050</v>
      </c>
      <c r="F35" s="21"/>
      <c r="G35" s="11"/>
      <c r="H35" s="11"/>
    </row>
    <row r="36" spans="1:8" x14ac:dyDescent="0.25">
      <c r="A36" s="6" t="s">
        <v>32</v>
      </c>
      <c r="B36" s="5"/>
      <c r="C36" s="21">
        <v>107541.38</v>
      </c>
      <c r="D36" s="21">
        <f t="shared" si="0"/>
        <v>821386.38</v>
      </c>
      <c r="E36" s="21"/>
      <c r="F36" s="21"/>
      <c r="G36" s="11"/>
      <c r="H36" s="11"/>
    </row>
    <row r="37" spans="1:8" x14ac:dyDescent="0.25">
      <c r="A37" s="6" t="s">
        <v>25</v>
      </c>
      <c r="B37" s="5"/>
      <c r="C37" s="21">
        <v>36136.269999999997</v>
      </c>
      <c r="D37" s="21">
        <f t="shared" si="0"/>
        <v>1003687.6000000001</v>
      </c>
      <c r="E37" s="21">
        <v>1016473</v>
      </c>
      <c r="F37" s="21"/>
      <c r="G37" s="11"/>
      <c r="H37" s="11"/>
    </row>
    <row r="38" spans="1:8" x14ac:dyDescent="0.25">
      <c r="A38" s="6" t="s">
        <v>26</v>
      </c>
      <c r="B38" s="5"/>
      <c r="C38" s="21">
        <v>118235.6</v>
      </c>
      <c r="D38" s="21">
        <f t="shared" si="0"/>
        <v>-32168.859999999986</v>
      </c>
      <c r="E38" s="21">
        <v>1044820.21</v>
      </c>
      <c r="F38" s="21"/>
      <c r="G38" s="11"/>
      <c r="H38" s="11"/>
    </row>
    <row r="39" spans="1:8" x14ac:dyDescent="0.25">
      <c r="A39" s="6" t="s">
        <v>27</v>
      </c>
      <c r="B39" s="5"/>
      <c r="C39" s="21">
        <v>129347.02</v>
      </c>
      <c r="D39" s="21">
        <f t="shared" si="0"/>
        <v>-62767.650000000023</v>
      </c>
      <c r="E39" s="21">
        <v>1079874.31</v>
      </c>
      <c r="F39" s="21"/>
      <c r="G39" s="11"/>
      <c r="H39" s="11"/>
    </row>
    <row r="40" spans="1:8" x14ac:dyDescent="0.25">
      <c r="A40" s="6" t="s">
        <v>28</v>
      </c>
      <c r="B40" s="5"/>
      <c r="C40" s="21">
        <v>15536.2</v>
      </c>
      <c r="D40" s="21">
        <f t="shared" si="0"/>
        <v>11255.289999999921</v>
      </c>
      <c r="E40" s="21">
        <v>1009549.28</v>
      </c>
      <c r="F40" s="21"/>
      <c r="G40" s="11"/>
      <c r="H40" s="11"/>
    </row>
    <row r="41" spans="1:8" x14ac:dyDescent="0.25">
      <c r="A41" s="6" t="s">
        <v>35</v>
      </c>
      <c r="B41" s="5"/>
      <c r="C41" s="21">
        <v>482064.96</v>
      </c>
      <c r="D41" s="21"/>
      <c r="E41" s="21"/>
      <c r="F41" s="21"/>
      <c r="G41" s="11"/>
      <c r="H41" s="11"/>
    </row>
    <row r="42" spans="1:8" x14ac:dyDescent="0.25">
      <c r="A42" s="6" t="s">
        <v>30</v>
      </c>
      <c r="B42" s="5"/>
      <c r="C42" s="21">
        <v>0</v>
      </c>
      <c r="D42" s="21">
        <v>0</v>
      </c>
      <c r="E42" s="21">
        <v>-50000</v>
      </c>
      <c r="F42" s="21"/>
      <c r="G42" s="11"/>
      <c r="H42" s="11"/>
    </row>
    <row r="43" spans="1:8" x14ac:dyDescent="0.25">
      <c r="A43" s="6" t="s">
        <v>14</v>
      </c>
      <c r="B43" s="5"/>
      <c r="C43" s="21">
        <v>0</v>
      </c>
      <c r="D43" s="21">
        <v>0</v>
      </c>
      <c r="E43" s="21">
        <v>0</v>
      </c>
      <c r="F43" s="21">
        <v>0</v>
      </c>
      <c r="G43" s="11">
        <v>-15757</v>
      </c>
      <c r="H43" s="11">
        <v>-3919.6400000000062</v>
      </c>
    </row>
    <row r="44" spans="1:8" ht="15.75" thickBot="1" x14ac:dyDescent="0.3">
      <c r="A44" s="7" t="s">
        <v>15</v>
      </c>
      <c r="B44" s="7"/>
      <c r="C44" s="14">
        <f>SUM(C32:C43)</f>
        <v>8963514.9499999993</v>
      </c>
      <c r="D44" s="14">
        <f>SUM(D32:D43)</f>
        <v>8067601.6099999994</v>
      </c>
      <c r="E44" s="14">
        <f>SUM(E32:E43)</f>
        <v>8485998.6099999994</v>
      </c>
      <c r="F44" s="14">
        <f>SUM(F32:F43)</f>
        <v>377647.82999999996</v>
      </c>
      <c r="G44" s="14">
        <f>SUM(G32:G43)</f>
        <v>334430.82999999996</v>
      </c>
      <c r="H44" s="14">
        <f>SUM(H32:H43)</f>
        <v>287806.82999999996</v>
      </c>
    </row>
    <row r="45" spans="1:8" x14ac:dyDescent="0.25">
      <c r="A45" s="4"/>
      <c r="B45" s="8"/>
      <c r="C45" s="8"/>
      <c r="D45" s="8"/>
      <c r="E45" s="8"/>
      <c r="F45" s="8"/>
      <c r="G45" s="10"/>
      <c r="H45" s="10"/>
    </row>
    <row r="46" spans="1:8" x14ac:dyDescent="0.25">
      <c r="A46" s="4"/>
      <c r="B46" s="8"/>
      <c r="C46" s="8"/>
      <c r="D46" s="8"/>
      <c r="E46" s="8"/>
      <c r="F46" s="8"/>
      <c r="G46" s="10"/>
      <c r="H46" s="10"/>
    </row>
    <row r="47" spans="1:8" x14ac:dyDescent="0.25">
      <c r="A47" s="5" t="s">
        <v>29</v>
      </c>
      <c r="B47" s="8"/>
      <c r="C47" s="8">
        <f>C44-D44</f>
        <v>895913.33999999985</v>
      </c>
      <c r="D47" s="8">
        <f>D44-E44</f>
        <v>-418397</v>
      </c>
      <c r="E47" s="8">
        <v>206766.8</v>
      </c>
      <c r="F47" s="8"/>
      <c r="G47" s="10"/>
      <c r="H47" s="10"/>
    </row>
    <row r="48" spans="1:8" x14ac:dyDescent="0.25">
      <c r="A48" s="8"/>
      <c r="B48" s="8"/>
      <c r="C48" s="8"/>
      <c r="D48" s="8"/>
      <c r="E48" s="8"/>
      <c r="F48" s="8"/>
      <c r="G48" s="10"/>
      <c r="H48" s="10"/>
    </row>
    <row r="49" spans="1:8" x14ac:dyDescent="0.25">
      <c r="A49" s="4"/>
      <c r="B49" s="8"/>
      <c r="C49" s="8"/>
      <c r="D49" s="8"/>
      <c r="E49" s="8"/>
      <c r="F49" s="8"/>
      <c r="G49" s="10"/>
      <c r="H49" s="10"/>
    </row>
    <row r="50" spans="1:8" x14ac:dyDescent="0.25">
      <c r="A50" s="8"/>
      <c r="B50" s="8"/>
      <c r="C50" s="8"/>
      <c r="D50" s="8"/>
      <c r="E50" s="8"/>
      <c r="F50" s="8"/>
      <c r="G50" s="10"/>
      <c r="H50" s="10"/>
    </row>
    <row r="51" spans="1:8" x14ac:dyDescent="0.25">
      <c r="A51" s="19"/>
      <c r="B51" s="20"/>
      <c r="C51" s="20"/>
      <c r="D51" s="20"/>
      <c r="E51" s="20"/>
      <c r="F51" s="20"/>
      <c r="G51" s="11"/>
      <c r="H51" s="10"/>
    </row>
    <row r="52" spans="1:8" x14ac:dyDescent="0.25">
      <c r="A52" s="2"/>
      <c r="B52" s="3"/>
      <c r="C52" s="3"/>
      <c r="D52" s="3"/>
      <c r="E52" s="3"/>
      <c r="F52" s="3"/>
      <c r="G52" s="10"/>
      <c r="H52" s="11"/>
    </row>
  </sheetData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Balanse</vt:lpstr>
    </vt:vector>
  </TitlesOfParts>
  <Manager/>
  <Company>Hogg Robinson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hjohansson</dc:creator>
  <cp:keywords/>
  <dc:description/>
  <cp:lastModifiedBy>Neverdal, Jan Frode</cp:lastModifiedBy>
  <cp:revision/>
  <cp:lastPrinted>2019-02-28T14:24:29Z</cp:lastPrinted>
  <dcterms:created xsi:type="dcterms:W3CDTF">2015-03-26T09:36:17Z</dcterms:created>
  <dcterms:modified xsi:type="dcterms:W3CDTF">2020-03-12T09:53:09Z</dcterms:modified>
  <cp:category/>
  <cp:contentStatus/>
</cp:coreProperties>
</file>