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90" yWindow="30" windowWidth="8370" windowHeight="10425"/>
  </bookViews>
  <sheets>
    <sheet name="Ark1" sheetId="1" r:id="rId1"/>
    <sheet name="Ark2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I44" i="1" l="1"/>
  <c r="I31" i="1"/>
  <c r="D11" i="1"/>
  <c r="I11" i="1"/>
  <c r="D16" i="1"/>
  <c r="I20" i="1"/>
  <c r="D24" i="1"/>
  <c r="I27" i="1"/>
  <c r="I36" i="1"/>
  <c r="I46" i="1" l="1"/>
  <c r="D40" i="1" s="1"/>
  <c r="D28" i="1"/>
  <c r="D39" i="1" s="1"/>
  <c r="D42" i="1" l="1"/>
</calcChain>
</file>

<file path=xl/sharedStrings.xml><?xml version="1.0" encoding="utf-8"?>
<sst xmlns="http://schemas.openxmlformats.org/spreadsheetml/2006/main" count="62" uniqueCount="61">
  <si>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</si>
  <si>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</si>
  <si>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</si>
  <si>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</si>
  <si>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</si>
  <si>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</si>
  <si>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</si>
  <si>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</si>
  <si>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</si>
  <si>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</si>
  <si>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</si>
  <si>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Tilskudd NIF</t>
  </si>
  <si>
    <t>Tilskudd Badminton kretsen</t>
  </si>
  <si>
    <t>Reise Cup/turneringer</t>
  </si>
  <si>
    <t>Sum Kontingenter og tilskudd</t>
  </si>
  <si>
    <t>Sum deltakere i konkurranser</t>
  </si>
  <si>
    <t>Lønn Trener</t>
  </si>
  <si>
    <t>Sum ekstramidler</t>
  </si>
  <si>
    <t>Ballsalg</t>
  </si>
  <si>
    <t>Sum trenings-/instruksjonskostnader</t>
  </si>
  <si>
    <t>Kjøp baller</t>
  </si>
  <si>
    <t>Premier</t>
  </si>
  <si>
    <t>Sum salg</t>
  </si>
  <si>
    <t>Sum div. tiltak</t>
  </si>
  <si>
    <t>Diverse inntekter</t>
  </si>
  <si>
    <t>Møter/komiteer</t>
  </si>
  <si>
    <t>Sum inntekter</t>
  </si>
  <si>
    <t>Sum møter/komiteer</t>
  </si>
  <si>
    <t>Telefon/porto</t>
  </si>
  <si>
    <t>Honorarer regnskap</t>
  </si>
  <si>
    <t>Sum adm.</t>
  </si>
  <si>
    <t>Annonser</t>
  </si>
  <si>
    <t>DRIFTSBUDSJETT</t>
  </si>
  <si>
    <t>Diverse kostnader</t>
  </si>
  <si>
    <t>Sum inntekter</t>
  </si>
  <si>
    <t>Sum diverse kostnader</t>
  </si>
  <si>
    <t>Sum Kostnader</t>
  </si>
  <si>
    <t>Sum kostnader</t>
  </si>
  <si>
    <t>Budsjettert driftsresultat</t>
  </si>
  <si>
    <r>
      <t xml:space="preserve">Anleggtilskudd GH </t>
    </r>
    <r>
      <rPr>
        <vertAlign val="superscript"/>
        <sz val="10"/>
        <color indexed="8"/>
        <rFont val="Arial"/>
        <family val="2"/>
      </rPr>
      <t>1)</t>
    </r>
  </si>
  <si>
    <t>1) Overføring av anleggtilskudd fra kommunen til Grimstad Hallen</t>
  </si>
  <si>
    <t>Rekruttering</t>
  </si>
  <si>
    <t>Internett/Hjemmeside</t>
  </si>
  <si>
    <t>Grasrot andel</t>
  </si>
  <si>
    <t>Budsjett Grimstad Badminton Klubb  - sesongen 2016</t>
  </si>
  <si>
    <r>
      <t xml:space="preserve">Lotteri </t>
    </r>
    <r>
      <rPr>
        <vertAlign val="superscript"/>
        <sz val="10"/>
        <color indexed="8"/>
        <rFont val="Arial"/>
        <family val="2"/>
      </rPr>
      <t>2)</t>
    </r>
  </si>
  <si>
    <t>2) Pålagt lotteri fra forbundet</t>
  </si>
  <si>
    <r>
      <t xml:space="preserve">Dugnad/gaver </t>
    </r>
    <r>
      <rPr>
        <vertAlign val="superscript"/>
        <sz val="10"/>
        <color indexed="8"/>
        <rFont val="Arial"/>
        <family val="2"/>
      </rPr>
      <t>3)</t>
    </r>
  </si>
  <si>
    <r>
      <t xml:space="preserve">Sponsorinntekter </t>
    </r>
    <r>
      <rPr>
        <vertAlign val="superscript"/>
        <sz val="10"/>
        <color indexed="8"/>
        <rFont val="Arial"/>
        <family val="2"/>
      </rPr>
      <t>4)</t>
    </r>
  </si>
  <si>
    <t>3) Diverse søknader om midler</t>
  </si>
  <si>
    <t>4) Sp.sør: 15.000,- GH: 25.000,-. FD: 5.000,- Ekstra GH: 100.000,-</t>
  </si>
  <si>
    <t>Feriepenger beregnet</t>
  </si>
  <si>
    <r>
      <t xml:space="preserve">Arbeidsgiveravgift </t>
    </r>
    <r>
      <rPr>
        <vertAlign val="superscript"/>
        <sz val="10"/>
        <color indexed="8"/>
        <rFont val="Arial"/>
        <family val="2"/>
      </rPr>
      <t>5)</t>
    </r>
  </si>
  <si>
    <t>5) Kun ved lønn over 50.000,- pr ansatt eller 500.000,- totalt</t>
  </si>
  <si>
    <t>Kjøring/reise trener</t>
  </si>
  <si>
    <r>
      <t xml:space="preserve">Aktivitets-/Anleggstilskudd </t>
    </r>
    <r>
      <rPr>
        <vertAlign val="superscript"/>
        <sz val="10"/>
        <color indexed="8"/>
        <rFont val="Arial"/>
        <family val="2"/>
      </rPr>
      <t>1)</t>
    </r>
  </si>
  <si>
    <r>
      <t xml:space="preserve">Lisens/avgift </t>
    </r>
    <r>
      <rPr>
        <vertAlign val="superscript"/>
        <sz val="10"/>
        <rFont val="Arial"/>
        <family val="2"/>
      </rPr>
      <t>6)</t>
    </r>
  </si>
  <si>
    <t>6) NBF og krets</t>
  </si>
  <si>
    <t>Sosiale arrangement</t>
  </si>
  <si>
    <t>Momskompensasjon</t>
  </si>
  <si>
    <t>Kjøp tøy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</si>
</sst>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kr&quot;\ #,##0"/>
  </numFmts>
  <fonts count="13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3" xfId="0" applyFont="1" applyFill="1" applyBorder="1"/>
    <xf numFmtId="0" fontId="1" fillId="3" borderId="2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164" fontId="6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/>
    </xf>
    <xf numFmtId="164" fontId="3" fillId="3" borderId="0" xfId="0" applyNumberFormat="1" applyFont="1" applyFill="1" applyAlignment="1">
      <alignment horizontal="center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9" xfId="0" applyFont="1" applyFill="1" applyBorder="1"/>
    <xf numFmtId="0" fontId="11" fillId="0" borderId="0" xfId="0" applyFont="1"/>
    <xf numFmtId="0" fontId="1" fillId="2" borderId="13" xfId="0" applyFont="1" applyFill="1" applyBorder="1"/>
    <xf numFmtId="164" fontId="1" fillId="2" borderId="14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topLeftCell="A21" zoomScaleNormal="100" workbookViewId="0">
      <selection activeCell="I59" sqref="I59"/>
    </sheetView>
  </sheetViews>
  <sheetFormatPr baseColWidth="10" defaultRowHeight="12.75" x14ac:dyDescent="0.2"/>
  <cols>
    <col min="1" max="2" width="11.42578125" customWidth="1"/>
    <col min="3" max="3" width="13.7109375" customWidth="1"/>
    <col min="4" max="4" width="11.5703125" customWidth="1"/>
    <col min="5" max="7" width="11.42578125" customWidth="1"/>
    <col min="8" max="8" width="21.140625" customWidth="1"/>
    <col min="9" max="9" width="11.5703125" customWidth="1"/>
    <col min="10" max="256" width="9.140625" customWidth="1"/>
  </cols>
  <sheetData>
    <row r="1" spans="1:10" ht="20.25" x14ac:dyDescent="0.3">
      <c r="A1" s="1"/>
      <c r="B1" s="35" t="s">
        <v>44</v>
      </c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3" t="s">
        <v>0</v>
      </c>
      <c r="B4" s="4" t="s">
        <v>1</v>
      </c>
      <c r="C4" s="4"/>
      <c r="D4" s="5" t="s">
        <v>2</v>
      </c>
      <c r="E4" s="5" t="s">
        <v>3</v>
      </c>
      <c r="F4" s="42" t="s">
        <v>4</v>
      </c>
      <c r="G4" s="4" t="s">
        <v>5</v>
      </c>
      <c r="H4" s="4"/>
      <c r="I4" s="5" t="s">
        <v>6</v>
      </c>
      <c r="J4" s="3" t="s">
        <v>7</v>
      </c>
    </row>
    <row r="5" spans="1:10" x14ac:dyDescent="0.2">
      <c r="A5" s="6"/>
      <c r="B5" s="7"/>
      <c r="C5" s="7"/>
      <c r="D5" s="8"/>
      <c r="E5" s="8"/>
      <c r="F5" s="43"/>
      <c r="G5" s="7"/>
      <c r="H5" s="7"/>
      <c r="I5" s="8"/>
      <c r="J5" s="6"/>
    </row>
    <row r="6" spans="1:10" x14ac:dyDescent="0.2">
      <c r="A6" s="9">
        <v>3920</v>
      </c>
      <c r="B6" s="1" t="s">
        <v>8</v>
      </c>
      <c r="C6" s="1"/>
      <c r="D6" s="10">
        <v>40000</v>
      </c>
      <c r="E6" s="11"/>
      <c r="F6" s="40">
        <v>7400</v>
      </c>
      <c r="G6" s="1" t="s">
        <v>9</v>
      </c>
      <c r="H6" s="1"/>
      <c r="I6" s="10">
        <v>25000</v>
      </c>
      <c r="J6" s="12"/>
    </row>
    <row r="7" spans="1:10" x14ac:dyDescent="0.2">
      <c r="A7" s="9"/>
      <c r="B7" s="1"/>
      <c r="C7" s="1"/>
      <c r="D7" s="10"/>
      <c r="E7" s="11"/>
      <c r="F7" s="40">
        <v>7410</v>
      </c>
      <c r="G7" s="1" t="s">
        <v>10</v>
      </c>
      <c r="H7" s="1"/>
      <c r="I7" s="10">
        <v>25000</v>
      </c>
      <c r="J7" s="12"/>
    </row>
    <row r="8" spans="1:10" x14ac:dyDescent="0.2">
      <c r="A8" s="9">
        <v>3410</v>
      </c>
      <c r="B8" s="1" t="s">
        <v>11</v>
      </c>
      <c r="C8" s="1"/>
      <c r="D8" s="10">
        <v>15000</v>
      </c>
      <c r="E8" s="11"/>
      <c r="F8" s="40"/>
      <c r="G8" s="1"/>
      <c r="H8" s="1"/>
      <c r="I8" s="10"/>
      <c r="J8" s="12"/>
    </row>
    <row r="9" spans="1:10" x14ac:dyDescent="0.2">
      <c r="A9" s="9">
        <v>3420</v>
      </c>
      <c r="B9" s="1" t="s">
        <v>12</v>
      </c>
      <c r="C9" s="1"/>
      <c r="D9" s="10">
        <v>0</v>
      </c>
      <c r="E9" s="11"/>
      <c r="F9" s="40">
        <v>7170</v>
      </c>
      <c r="G9" s="1" t="s">
        <v>13</v>
      </c>
      <c r="H9" s="1"/>
      <c r="I9" s="10">
        <v>10000</v>
      </c>
      <c r="J9" s="12"/>
    </row>
    <row r="10" spans="1:10" x14ac:dyDescent="0.2">
      <c r="A10" s="9"/>
      <c r="B10" s="1"/>
      <c r="C10" s="1"/>
      <c r="D10" s="10"/>
      <c r="E10" s="11"/>
      <c r="F10" s="40"/>
      <c r="G10" s="1"/>
      <c r="H10" s="1"/>
      <c r="I10" s="10"/>
      <c r="J10" s="12"/>
    </row>
    <row r="11" spans="1:10" x14ac:dyDescent="0.2">
      <c r="A11" s="9"/>
      <c r="B11" s="13" t="s">
        <v>14</v>
      </c>
      <c r="C11" s="13"/>
      <c r="D11" s="14">
        <f>SUM(D6:D9)</f>
        <v>55000</v>
      </c>
      <c r="E11" s="11"/>
      <c r="F11" s="40"/>
      <c r="G11" s="15" t="s">
        <v>15</v>
      </c>
      <c r="H11" s="15"/>
      <c r="I11" s="16">
        <f>SUM(I6:I10)</f>
        <v>60000</v>
      </c>
      <c r="J11" s="12"/>
    </row>
    <row r="12" spans="1:10" x14ac:dyDescent="0.2">
      <c r="A12" s="9"/>
      <c r="B12" s="1"/>
      <c r="C12" s="1"/>
      <c r="D12" s="10"/>
      <c r="E12" s="11"/>
      <c r="F12" s="40"/>
      <c r="G12" s="1"/>
      <c r="H12" s="1"/>
      <c r="I12" s="10"/>
      <c r="J12" s="12"/>
    </row>
    <row r="13" spans="1:10" ht="14.25" x14ac:dyDescent="0.2">
      <c r="A13" s="9">
        <v>3400</v>
      </c>
      <c r="B13" s="1" t="s">
        <v>55</v>
      </c>
      <c r="C13" s="1"/>
      <c r="D13" s="10">
        <v>33000</v>
      </c>
      <c r="E13" s="11"/>
      <c r="F13" s="40">
        <v>5000</v>
      </c>
      <c r="G13" s="1" t="s">
        <v>16</v>
      </c>
      <c r="H13" s="1"/>
      <c r="I13" s="10">
        <v>45000</v>
      </c>
      <c r="J13" s="12"/>
    </row>
    <row r="14" spans="1:10" x14ac:dyDescent="0.2">
      <c r="A14" s="9">
        <v>3440</v>
      </c>
      <c r="B14" s="1" t="s">
        <v>59</v>
      </c>
      <c r="C14" s="1"/>
      <c r="D14" s="10">
        <v>10000</v>
      </c>
      <c r="E14" s="11"/>
      <c r="F14" s="40">
        <v>7110</v>
      </c>
      <c r="G14" s="1" t="s">
        <v>54</v>
      </c>
      <c r="H14" s="1"/>
      <c r="I14" s="10">
        <v>25000</v>
      </c>
      <c r="J14" s="12"/>
    </row>
    <row r="15" spans="1:10" x14ac:dyDescent="0.2">
      <c r="A15" s="9"/>
      <c r="B15" s="1"/>
      <c r="C15" s="1"/>
      <c r="D15" s="10"/>
      <c r="E15" s="11"/>
      <c r="F15" s="40">
        <v>5180</v>
      </c>
      <c r="G15" s="1" t="s">
        <v>51</v>
      </c>
      <c r="H15" s="1"/>
      <c r="I15" s="10">
        <v>2000</v>
      </c>
      <c r="J15" s="12"/>
    </row>
    <row r="16" spans="1:10" ht="14.25" x14ac:dyDescent="0.2">
      <c r="A16" s="9"/>
      <c r="B16" s="13" t="s">
        <v>17</v>
      </c>
      <c r="C16" s="13"/>
      <c r="D16" s="14">
        <f>SUM(D13:D15)</f>
        <v>43000</v>
      </c>
      <c r="E16" s="11"/>
      <c r="F16" s="40">
        <v>5400</v>
      </c>
      <c r="G16" s="1" t="s">
        <v>52</v>
      </c>
      <c r="H16" s="1"/>
      <c r="I16" s="10">
        <v>0</v>
      </c>
      <c r="J16" s="12"/>
    </row>
    <row r="17" spans="1:10" x14ac:dyDescent="0.2">
      <c r="A17" s="9"/>
      <c r="B17" s="1"/>
      <c r="C17" s="1"/>
      <c r="D17" s="10"/>
      <c r="E17" s="11"/>
      <c r="F17" s="40">
        <v>7730</v>
      </c>
      <c r="G17" s="1" t="s">
        <v>41</v>
      </c>
      <c r="H17" s="1"/>
      <c r="I17" s="10">
        <v>10000</v>
      </c>
      <c r="J17" s="12"/>
    </row>
    <row r="18" spans="1:10" ht="14.25" x14ac:dyDescent="0.2">
      <c r="A18" s="9">
        <v>3211</v>
      </c>
      <c r="B18" s="1" t="s">
        <v>18</v>
      </c>
      <c r="C18" s="1"/>
      <c r="D18" s="10">
        <v>10000</v>
      </c>
      <c r="E18" s="11"/>
      <c r="F18" s="40">
        <v>6300</v>
      </c>
      <c r="G18" s="1" t="s">
        <v>39</v>
      </c>
      <c r="H18" s="1"/>
      <c r="I18" s="10">
        <v>30000</v>
      </c>
      <c r="J18" s="12"/>
    </row>
    <row r="19" spans="1:10" ht="14.25" x14ac:dyDescent="0.2">
      <c r="A19" s="9">
        <v>3960</v>
      </c>
      <c r="B19" s="1" t="s">
        <v>45</v>
      </c>
      <c r="C19" s="1"/>
      <c r="D19" s="10">
        <v>10000</v>
      </c>
      <c r="E19" s="11"/>
      <c r="F19" s="40"/>
      <c r="G19" s="1"/>
      <c r="H19" s="1"/>
      <c r="I19" s="10"/>
      <c r="J19" s="12"/>
    </row>
    <row r="20" spans="1:10" ht="14.25" x14ac:dyDescent="0.2">
      <c r="A20" s="9">
        <v>3961</v>
      </c>
      <c r="B20" s="1" t="s">
        <v>47</v>
      </c>
      <c r="C20" s="1"/>
      <c r="D20" s="10">
        <v>10000</v>
      </c>
      <c r="E20" s="11"/>
      <c r="F20" s="40"/>
      <c r="G20" s="15" t="s">
        <v>19</v>
      </c>
      <c r="H20" s="15"/>
      <c r="I20" s="16">
        <f>SUM(I13:I18)</f>
        <v>112000</v>
      </c>
      <c r="J20" s="12"/>
    </row>
    <row r="21" spans="1:10" x14ac:dyDescent="0.2">
      <c r="A21" s="9">
        <v>3130</v>
      </c>
      <c r="B21" s="1" t="s">
        <v>43</v>
      </c>
      <c r="C21" s="1"/>
      <c r="D21" s="10">
        <v>10000</v>
      </c>
      <c r="E21" s="11"/>
      <c r="F21" s="40"/>
      <c r="G21" s="1"/>
      <c r="H21" s="1"/>
      <c r="I21" s="10"/>
      <c r="J21" s="12"/>
    </row>
    <row r="22" spans="1:10" ht="14.25" x14ac:dyDescent="0.2">
      <c r="A22" s="9">
        <v>3120</v>
      </c>
      <c r="B22" s="1" t="s">
        <v>48</v>
      </c>
      <c r="C22" s="1"/>
      <c r="D22" s="10">
        <v>140000</v>
      </c>
      <c r="E22" s="11"/>
      <c r="F22" s="40">
        <v>4300</v>
      </c>
      <c r="G22" s="1" t="s">
        <v>20</v>
      </c>
      <c r="H22" s="1"/>
      <c r="I22" s="10">
        <v>25000</v>
      </c>
      <c r="J22" s="12"/>
    </row>
    <row r="23" spans="1:10" x14ac:dyDescent="0.2">
      <c r="A23" s="9"/>
      <c r="B23" s="1"/>
      <c r="C23" s="1"/>
      <c r="D23" s="10"/>
      <c r="E23" s="11"/>
      <c r="F23" s="40">
        <v>4310</v>
      </c>
      <c r="G23" s="1" t="s">
        <v>60</v>
      </c>
      <c r="H23" s="1"/>
      <c r="I23" s="10">
        <v>10000</v>
      </c>
      <c r="J23" s="12"/>
    </row>
    <row r="24" spans="1:10" x14ac:dyDescent="0.2">
      <c r="A24" s="9"/>
      <c r="B24" s="13" t="s">
        <v>22</v>
      </c>
      <c r="C24" s="13"/>
      <c r="D24" s="14">
        <f>SUM(D18:D23)</f>
        <v>180000</v>
      </c>
      <c r="E24" s="11"/>
      <c r="F24" s="40">
        <v>7420</v>
      </c>
      <c r="G24" s="1" t="s">
        <v>21</v>
      </c>
      <c r="H24" s="1"/>
      <c r="I24" s="10">
        <v>0</v>
      </c>
      <c r="J24" s="12"/>
    </row>
    <row r="25" spans="1:10" ht="14.25" x14ac:dyDescent="0.2">
      <c r="A25" s="9"/>
      <c r="B25" s="1"/>
      <c r="C25" s="1"/>
      <c r="D25" s="10"/>
      <c r="E25" s="11"/>
      <c r="F25" s="40">
        <v>4320</v>
      </c>
      <c r="G25" s="1" t="s">
        <v>45</v>
      </c>
      <c r="H25" s="1"/>
      <c r="I25" s="10">
        <v>5000</v>
      </c>
      <c r="J25" s="12"/>
    </row>
    <row r="26" spans="1:10" x14ac:dyDescent="0.2">
      <c r="A26" s="9">
        <v>3999</v>
      </c>
      <c r="B26" s="1" t="s">
        <v>24</v>
      </c>
      <c r="C26" s="1"/>
      <c r="D26" s="10">
        <v>15000</v>
      </c>
      <c r="E26" s="11"/>
      <c r="F26" s="40"/>
      <c r="G26" s="1"/>
      <c r="H26" s="1"/>
      <c r="I26" s="10"/>
      <c r="J26" s="12"/>
    </row>
    <row r="27" spans="1:10" x14ac:dyDescent="0.2">
      <c r="A27" s="9"/>
      <c r="B27" s="1"/>
      <c r="C27" s="1"/>
      <c r="D27" s="10"/>
      <c r="E27" s="11"/>
      <c r="F27" s="40"/>
      <c r="G27" s="15" t="s">
        <v>23</v>
      </c>
      <c r="H27" s="15"/>
      <c r="I27" s="16">
        <f>SUM(I22:I24)</f>
        <v>35000</v>
      </c>
      <c r="J27" s="12"/>
    </row>
    <row r="28" spans="1:10" x14ac:dyDescent="0.2">
      <c r="A28" s="9"/>
      <c r="B28" s="17" t="s">
        <v>26</v>
      </c>
      <c r="C28" s="17"/>
      <c r="D28" s="18">
        <f>D11+D16+D24+D26</f>
        <v>293000</v>
      </c>
      <c r="E28" s="11"/>
      <c r="F28" s="40"/>
      <c r="G28" s="1"/>
      <c r="H28" s="1"/>
      <c r="I28" s="10"/>
      <c r="J28" s="12"/>
    </row>
    <row r="29" spans="1:10" x14ac:dyDescent="0.2">
      <c r="A29" s="9"/>
      <c r="B29" s="1"/>
      <c r="C29" s="1"/>
      <c r="D29" s="10"/>
      <c r="E29" s="11"/>
      <c r="F29" s="40">
        <v>6860</v>
      </c>
      <c r="G29" s="1" t="s">
        <v>25</v>
      </c>
      <c r="H29" s="1"/>
      <c r="I29" s="10">
        <v>4000</v>
      </c>
      <c r="J29" s="12"/>
    </row>
    <row r="30" spans="1:10" x14ac:dyDescent="0.2">
      <c r="A30" s="9"/>
      <c r="B30" s="1"/>
      <c r="C30" s="1"/>
      <c r="D30" s="11"/>
      <c r="E30" s="11"/>
      <c r="F30" s="40"/>
      <c r="G30" s="1"/>
      <c r="H30" s="1"/>
      <c r="I30" s="10"/>
      <c r="J30" s="12"/>
    </row>
    <row r="31" spans="1:10" x14ac:dyDescent="0.2">
      <c r="A31" s="12"/>
      <c r="B31" s="1"/>
      <c r="C31" s="1"/>
      <c r="D31" s="11"/>
      <c r="E31" s="11"/>
      <c r="F31" s="40"/>
      <c r="G31" s="15" t="s">
        <v>27</v>
      </c>
      <c r="H31" s="15"/>
      <c r="I31" s="16">
        <f>SUM(I29)</f>
        <v>4000</v>
      </c>
      <c r="J31" s="12"/>
    </row>
    <row r="32" spans="1:10" x14ac:dyDescent="0.2">
      <c r="A32" s="12"/>
      <c r="B32" s="1"/>
      <c r="C32" s="1"/>
      <c r="D32" s="11"/>
      <c r="E32" s="11"/>
      <c r="F32" s="40"/>
      <c r="G32" s="1"/>
      <c r="H32" s="1"/>
      <c r="I32" s="10"/>
      <c r="J32" s="12"/>
    </row>
    <row r="33" spans="1:10" x14ac:dyDescent="0.2">
      <c r="A33" s="12"/>
      <c r="B33" s="1"/>
      <c r="C33" s="1"/>
      <c r="D33" s="11"/>
      <c r="E33" s="11"/>
      <c r="F33" s="40">
        <v>6900</v>
      </c>
      <c r="G33" s="1" t="s">
        <v>28</v>
      </c>
      <c r="H33" s="1"/>
      <c r="I33" s="10">
        <v>0</v>
      </c>
      <c r="J33" s="12"/>
    </row>
    <row r="34" spans="1:10" x14ac:dyDescent="0.2">
      <c r="A34" s="19"/>
      <c r="B34" s="20"/>
      <c r="C34" s="20"/>
      <c r="D34" s="21"/>
      <c r="E34" s="21"/>
      <c r="F34" s="40">
        <v>6700</v>
      </c>
      <c r="G34" s="1" t="s">
        <v>29</v>
      </c>
      <c r="H34" s="1"/>
      <c r="I34" s="10">
        <v>2500</v>
      </c>
      <c r="J34" s="12"/>
    </row>
    <row r="35" spans="1:10" x14ac:dyDescent="0.2">
      <c r="A35" s="22"/>
      <c r="B35" s="23"/>
      <c r="C35" s="23"/>
      <c r="D35" s="23"/>
      <c r="E35" s="23"/>
      <c r="F35" s="40"/>
      <c r="G35" s="1"/>
      <c r="H35" s="1"/>
      <c r="I35" s="10"/>
      <c r="J35" s="12"/>
    </row>
    <row r="36" spans="1:10" x14ac:dyDescent="0.2">
      <c r="A36" s="24"/>
      <c r="B36" s="25"/>
      <c r="C36" s="25"/>
      <c r="D36" s="25"/>
      <c r="E36" s="25"/>
      <c r="F36" s="40"/>
      <c r="G36" s="15" t="s">
        <v>30</v>
      </c>
      <c r="H36" s="15"/>
      <c r="I36" s="16">
        <f>SUM(I33:I35)</f>
        <v>2500</v>
      </c>
      <c r="J36" s="12"/>
    </row>
    <row r="37" spans="1:10" x14ac:dyDescent="0.2">
      <c r="A37" s="26" t="s">
        <v>32</v>
      </c>
      <c r="B37" s="25"/>
      <c r="C37" s="25"/>
      <c r="D37" s="25"/>
      <c r="E37" s="25"/>
      <c r="F37" s="40"/>
      <c r="G37" s="1"/>
      <c r="H37" s="1"/>
      <c r="I37" s="10"/>
      <c r="J37" s="12"/>
    </row>
    <row r="38" spans="1:10" x14ac:dyDescent="0.2">
      <c r="A38" s="24"/>
      <c r="B38" s="25"/>
      <c r="C38" s="25"/>
      <c r="D38" s="25"/>
      <c r="E38" s="25"/>
      <c r="F38" s="40">
        <v>7320</v>
      </c>
      <c r="G38" s="1" t="s">
        <v>31</v>
      </c>
      <c r="H38" s="1"/>
      <c r="I38" s="10">
        <v>10000</v>
      </c>
      <c r="J38" s="12"/>
    </row>
    <row r="39" spans="1:10" x14ac:dyDescent="0.2">
      <c r="A39" s="24"/>
      <c r="B39" s="27" t="s">
        <v>34</v>
      </c>
      <c r="C39" s="27"/>
      <c r="D39" s="28">
        <f>D28</f>
        <v>293000</v>
      </c>
      <c r="E39" s="25"/>
      <c r="F39" s="40">
        <v>7330</v>
      </c>
      <c r="G39" s="1" t="s">
        <v>42</v>
      </c>
      <c r="H39" s="1"/>
      <c r="I39" s="10">
        <v>1000</v>
      </c>
      <c r="J39" s="12"/>
    </row>
    <row r="40" spans="1:10" x14ac:dyDescent="0.2">
      <c r="A40" s="24"/>
      <c r="B40" s="29" t="s">
        <v>36</v>
      </c>
      <c r="C40" s="29"/>
      <c r="D40" s="30">
        <f>I46</f>
        <v>259500</v>
      </c>
      <c r="E40" s="25"/>
      <c r="F40" s="40">
        <v>7790</v>
      </c>
      <c r="G40" s="1" t="s">
        <v>33</v>
      </c>
      <c r="H40" s="1"/>
      <c r="I40" s="10">
        <v>15000</v>
      </c>
      <c r="J40" s="12"/>
    </row>
    <row r="41" spans="1:10" x14ac:dyDescent="0.2">
      <c r="A41" s="24"/>
      <c r="B41" s="31"/>
      <c r="C41" s="31"/>
      <c r="D41" s="32"/>
      <c r="E41" s="25"/>
      <c r="F41" s="40">
        <v>7791</v>
      </c>
      <c r="G41" s="1" t="s">
        <v>58</v>
      </c>
      <c r="H41" s="1"/>
      <c r="I41" s="48">
        <v>5000</v>
      </c>
      <c r="J41" s="47"/>
    </row>
    <row r="42" spans="1:10" ht="14.25" x14ac:dyDescent="0.2">
      <c r="A42" s="24"/>
      <c r="B42" s="31" t="s">
        <v>38</v>
      </c>
      <c r="C42" s="31"/>
      <c r="D42" s="32">
        <f>D39-D40</f>
        <v>33500</v>
      </c>
      <c r="E42" s="25"/>
      <c r="F42" s="40">
        <v>7401</v>
      </c>
      <c r="G42" s="38" t="s">
        <v>56</v>
      </c>
      <c r="H42" s="15"/>
      <c r="I42" s="39">
        <v>15000</v>
      </c>
      <c r="J42" s="45"/>
    </row>
    <row r="43" spans="1:10" x14ac:dyDescent="0.2">
      <c r="A43" s="24"/>
      <c r="B43" s="25"/>
      <c r="C43" s="25"/>
      <c r="D43" s="25"/>
      <c r="E43" s="25"/>
      <c r="F43" s="41"/>
      <c r="G43" s="41"/>
      <c r="I43" s="41"/>
      <c r="J43" s="45"/>
    </row>
    <row r="44" spans="1:10" x14ac:dyDescent="0.2">
      <c r="A44" s="24"/>
      <c r="B44" s="25"/>
      <c r="C44" s="25"/>
      <c r="D44" s="25"/>
      <c r="E44" s="25"/>
      <c r="F44" s="40"/>
      <c r="G44" s="37" t="s">
        <v>35</v>
      </c>
      <c r="H44" s="1"/>
      <c r="I44" s="36">
        <f>SUM(I38:I42)</f>
        <v>46000</v>
      </c>
      <c r="J44" s="45"/>
    </row>
    <row r="45" spans="1:10" x14ac:dyDescent="0.2">
      <c r="A45" s="8"/>
      <c r="B45" s="7"/>
      <c r="C45" s="7"/>
      <c r="D45" s="7"/>
      <c r="E45" s="7"/>
      <c r="F45" s="40"/>
      <c r="I45" s="41"/>
      <c r="J45" s="45"/>
    </row>
    <row r="46" spans="1:10" x14ac:dyDescent="0.2">
      <c r="F46" s="40"/>
      <c r="G46" s="33" t="s">
        <v>37</v>
      </c>
      <c r="H46" s="1"/>
      <c r="I46" s="34">
        <f>I11+I20+I27+I31+I36+I44</f>
        <v>259500</v>
      </c>
      <c r="J46" s="12"/>
    </row>
    <row r="47" spans="1:10" x14ac:dyDescent="0.2">
      <c r="A47" t="s">
        <v>40</v>
      </c>
      <c r="F47" s="44"/>
      <c r="G47" s="20"/>
      <c r="H47" s="20"/>
      <c r="I47" s="21"/>
      <c r="J47" s="19"/>
    </row>
    <row r="48" spans="1:10" x14ac:dyDescent="0.2">
      <c r="A48" s="46" t="s">
        <v>46</v>
      </c>
    </row>
    <row r="49" spans="1:1" x14ac:dyDescent="0.2">
      <c r="A49" s="46" t="s">
        <v>49</v>
      </c>
    </row>
    <row r="50" spans="1:1" x14ac:dyDescent="0.2">
      <c r="A50" s="46" t="s">
        <v>50</v>
      </c>
    </row>
    <row r="51" spans="1:1" x14ac:dyDescent="0.2">
      <c r="A51" s="46" t="s">
        <v>53</v>
      </c>
    </row>
    <row r="52" spans="1:1" x14ac:dyDescent="0.2">
      <c r="A52" s="46" t="s">
        <v>57</v>
      </c>
    </row>
  </sheetData>
  <phoneticPr fontId="8" type="noConversion"/>
  <pageMargins left="0.78749999999999998" right="0.78749999999999998" top="0.17986111111111111" bottom="0.12986111111111112" header="0.5" footer="0.5"/>
  <pageSetup paperSize="9" scale="86" firstPageNumber="0" orientation="landscape" cellComments="asDisplayed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2016-03-08T16:53:46Z</cp:lastPrinted>
  <dcterms:created xsi:type="dcterms:W3CDTF">2003-05-11T14:04:04Z</dcterms:created>
  <dcterms:modified xsi:type="dcterms:W3CDTF">2016-03-08T16:59:47Z</dcterms:modified>
</cp:coreProperties>
</file>