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4/"/>
    </mc:Choice>
  </mc:AlternateContent>
  <xr:revisionPtr revIDLastSave="180" documentId="8_{71D345C0-8EAF-4E1E-BD6E-138863FD26EC}" xr6:coauthVersionLast="47" xr6:coauthVersionMax="47" xr10:uidLastSave="{C1A3BA84-D1B3-4CEE-8809-D4FA2B004C00}"/>
  <bookViews>
    <workbookView xWindow="1350" yWindow="6270" windowWidth="25215" windowHeight="16275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1" l="1"/>
  <c r="X5" i="1"/>
  <c r="X6" i="1"/>
  <c r="X7" i="1"/>
  <c r="X8" i="1"/>
  <c r="X9" i="1"/>
  <c r="X4" i="1"/>
  <c r="W4" i="1"/>
  <c r="W6" i="1"/>
  <c r="W5" i="1"/>
  <c r="W7" i="1"/>
  <c r="W8" i="1"/>
  <c r="W9" i="1"/>
  <c r="W3" i="1"/>
  <c r="U3" i="1"/>
  <c r="U9" i="1"/>
  <c r="U8" i="1"/>
  <c r="U7" i="1"/>
  <c r="U5" i="1"/>
  <c r="U6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<sst xmlns="http://schemas.openxmlformats.org/spreadsheetml/2006/main" count="57" uniqueCount="48">
  <si>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</si>
  <si>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</si>
  <si>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</si>
  <si>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</si>
  <si>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</si>
  <si>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</si>
  <si>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</si>
  <si>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</si>
  <si>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</si>
  <si>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</si>
  <si>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</si>
  <si>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</si>
  <si>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</si>
  <si>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</si>
  <si>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</si>
  <si>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</si>
  <si>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</si>
  <si>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</si>
  <si>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</si>
  <si>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</si>
  <si>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</si>
  <si>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</si>
  <si>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</si>
  <si>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</si>
  <si>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</si>
  <si>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</si>
  <si>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</si>
  <si>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</si>
  <si>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</si>
  <si>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</si>
  <si>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</si>
  <si>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Øystein Richardsen</t>
  </si>
  <si>
    <t>L164 OUS BIL</t>
  </si>
  <si>
    <t>Lill Torjesen</t>
  </si>
  <si>
    <t>L16411</t>
  </si>
  <si>
    <t>Pardis Riahi</t>
  </si>
  <si>
    <t>L16418</t>
  </si>
  <si>
    <t>Ole Chr Ødegaard</t>
  </si>
  <si>
    <t>L16402</t>
  </si>
  <si>
    <t>L11932</t>
  </si>
  <si>
    <t>L15327</t>
  </si>
  <si>
    <t>Helge Tvedten</t>
  </si>
  <si>
    <t>Top 3</t>
  </si>
  <si>
    <t>Top 2</t>
  </si>
  <si>
    <t>Odd F. Dahl</t>
  </si>
  <si>
    <t>L12728</t>
  </si>
  <si>
    <t>L15328</t>
  </si>
  <si>
    <t>Torry Granheim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</si>
</sst>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X9"/>
  <sheetViews>
    <sheetView tabSelected="1" zoomScale="90" zoomScaleNormal="90" workbookViewId="0">
      <selection activeCell="R7" sqref="R7"/>
    </sheetView>
  </sheetViews>
  <sheetFormatPr baseColWidth="10" defaultColWidth="11.42578125" defaultRowHeight="15" x14ac:dyDescent="0.25"/>
  <cols>
    <col min="1" max="1" width="22" customWidth="1"/>
    <col min="2" max="2" width="9.140625" customWidth="1"/>
    <col min="3" max="3" width="21" customWidth="1"/>
    <col min="4" max="4" width="6.7109375" customWidth="1"/>
    <col min="5" max="5" width="8.5703125" customWidth="1"/>
    <col min="6" max="6" width="15.7109375" customWidth="1"/>
    <col min="7" max="7" width="6.7109375" customWidth="1"/>
    <col min="8" max="8" width="9" customWidth="1"/>
    <col min="9" max="9" width="15.85546875" customWidth="1"/>
    <col min="10" max="10" width="6.7109375" customWidth="1"/>
    <col min="11" max="11" width="9.5703125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4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  <c r="W2" s="6" t="s">
        <v>42</v>
      </c>
      <c r="X2" s="6" t="s">
        <v>43</v>
      </c>
    </row>
    <row r="3" spans="1:24" x14ac:dyDescent="0.25">
      <c r="A3" s="8" t="s">
        <v>21</v>
      </c>
      <c r="B3" s="8" t="s">
        <v>39</v>
      </c>
      <c r="C3" s="9" t="s">
        <v>31</v>
      </c>
      <c r="D3" s="10">
        <v>259</v>
      </c>
      <c r="E3" s="8" t="s">
        <v>24</v>
      </c>
      <c r="F3" s="9" t="s">
        <v>25</v>
      </c>
      <c r="G3" s="10">
        <v>249</v>
      </c>
      <c r="H3" s="8" t="s">
        <v>26</v>
      </c>
      <c r="I3" s="9" t="s">
        <v>27</v>
      </c>
      <c r="J3" s="10">
        <v>253</v>
      </c>
      <c r="K3" s="8" t="s">
        <v>22</v>
      </c>
      <c r="L3" s="9" t="s">
        <v>23</v>
      </c>
      <c r="M3" s="10">
        <v>259</v>
      </c>
      <c r="O3" s="11">
        <v>732</v>
      </c>
      <c r="P3" s="11">
        <v>776</v>
      </c>
      <c r="Q3" s="11">
        <v>751</v>
      </c>
      <c r="R3" s="11">
        <v>771</v>
      </c>
      <c r="S3" s="11"/>
      <c r="T3" s="11"/>
      <c r="U3" s="12">
        <f t="shared" ref="U3:U9" si="0">SUM(O3:T3)</f>
        <v>3030</v>
      </c>
      <c r="W3">
        <f t="shared" ref="W3:W9" si="1">LARGE(B3:M3,1)+LARGE(B3:M3,2)+LARGE(B3:M3,3)</f>
        <v>771</v>
      </c>
      <c r="X3">
        <f t="shared" ref="X3:X9" si="2">LARGE(C3:N3,1)+LARGE(C3:N3,2)</f>
        <v>518</v>
      </c>
    </row>
    <row r="4" spans="1:24" x14ac:dyDescent="0.25">
      <c r="A4" s="8" t="s">
        <v>16</v>
      </c>
      <c r="B4" s="8" t="s">
        <v>17</v>
      </c>
      <c r="C4" s="9" t="s">
        <v>18</v>
      </c>
      <c r="D4" s="10">
        <v>253</v>
      </c>
      <c r="E4" s="8" t="s">
        <v>40</v>
      </c>
      <c r="F4" s="9" t="s">
        <v>41</v>
      </c>
      <c r="G4" s="10">
        <v>230</v>
      </c>
      <c r="H4" s="8" t="s">
        <v>19</v>
      </c>
      <c r="I4" s="9" t="s">
        <v>20</v>
      </c>
      <c r="J4" s="10">
        <v>233</v>
      </c>
      <c r="K4" s="8" t="s">
        <v>46</v>
      </c>
      <c r="L4" s="9" t="s">
        <v>47</v>
      </c>
      <c r="M4" s="10"/>
      <c r="O4" s="11">
        <v>736</v>
      </c>
      <c r="P4" s="11">
        <v>726</v>
      </c>
      <c r="Q4" s="11">
        <v>729</v>
      </c>
      <c r="R4" s="11">
        <v>716</v>
      </c>
      <c r="S4" s="11"/>
      <c r="T4" s="11"/>
      <c r="U4" s="12">
        <f t="shared" si="0"/>
        <v>2907</v>
      </c>
      <c r="W4">
        <f t="shared" si="1"/>
        <v>716</v>
      </c>
      <c r="X4">
        <f t="shared" si="2"/>
        <v>486</v>
      </c>
    </row>
    <row r="5" spans="1:24" x14ac:dyDescent="0.25">
      <c r="A5" s="8" t="s">
        <v>32</v>
      </c>
      <c r="B5" s="8" t="s">
        <v>38</v>
      </c>
      <c r="C5" s="9" t="s">
        <v>37</v>
      </c>
      <c r="D5" s="10">
        <v>222</v>
      </c>
      <c r="E5" s="8" t="s">
        <v>36</v>
      </c>
      <c r="F5" s="9" t="s">
        <v>35</v>
      </c>
      <c r="G5" s="10">
        <v>251</v>
      </c>
      <c r="H5" t="s">
        <v>34</v>
      </c>
      <c r="I5" t="s">
        <v>33</v>
      </c>
      <c r="J5" s="10">
        <v>206</v>
      </c>
      <c r="K5" s="8"/>
      <c r="L5" s="9"/>
      <c r="M5" s="10"/>
      <c r="O5" s="11">
        <v>725</v>
      </c>
      <c r="P5" s="11">
        <v>452</v>
      </c>
      <c r="Q5" s="11">
        <v>447</v>
      </c>
      <c r="R5" s="11">
        <v>679</v>
      </c>
      <c r="S5" s="11"/>
      <c r="T5" s="11"/>
      <c r="U5" s="12">
        <f t="shared" si="0"/>
        <v>2303</v>
      </c>
      <c r="W5">
        <f t="shared" si="1"/>
        <v>679</v>
      </c>
      <c r="X5">
        <f t="shared" si="2"/>
        <v>473</v>
      </c>
    </row>
    <row r="6" spans="1:24" ht="15" customHeight="1" x14ac:dyDescent="0.25">
      <c r="A6" s="8" t="s">
        <v>28</v>
      </c>
      <c r="B6" s="8" t="s">
        <v>29</v>
      </c>
      <c r="C6" s="9" t="s">
        <v>30</v>
      </c>
      <c r="D6" s="10">
        <v>247</v>
      </c>
      <c r="E6" s="8" t="s">
        <v>45</v>
      </c>
      <c r="F6" s="9" t="s">
        <v>44</v>
      </c>
      <c r="G6" s="10"/>
      <c r="J6" s="10"/>
      <c r="K6" s="8"/>
      <c r="L6" s="9"/>
      <c r="M6" s="10"/>
      <c r="O6" s="11">
        <v>266</v>
      </c>
      <c r="P6" s="11">
        <v>256</v>
      </c>
      <c r="Q6" s="11">
        <v>409</v>
      </c>
      <c r="R6" s="11">
        <v>247</v>
      </c>
      <c r="S6" s="11"/>
      <c r="T6" s="11"/>
      <c r="U6" s="12">
        <f t="shared" si="0"/>
        <v>1178</v>
      </c>
      <c r="W6" t="e">
        <f t="shared" si="1"/>
        <v>#NUM!</v>
      </c>
      <c r="X6" t="e">
        <f t="shared" si="2"/>
        <v>#NUM!</v>
      </c>
    </row>
    <row r="7" spans="1:24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  <c r="X7" t="e">
        <f t="shared" si="2"/>
        <v>#NUM!</v>
      </c>
    </row>
    <row r="8" spans="1:24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  <c r="X8" t="e">
        <f t="shared" si="2"/>
        <v>#NUM!</v>
      </c>
    </row>
    <row r="9" spans="1:24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  <c r="X9" t="e">
        <f t="shared" si="2"/>
        <v>#NUM!</v>
      </c>
    </row>
  </sheetData>
  <sortState xmlns:xlrd2="http://schemas.microsoft.com/office/spreadsheetml/2017/richdata2" ref="A3:X9">
    <sortCondition descending="1" ref="U3:U9"/>
  </sortState>
  <mergeCells count="4">
    <mergeCell ref="B2:D2"/>
    <mergeCell ref="E2:G2"/>
    <mergeCell ref="H2:J2"/>
    <mergeCell ref="K2:M2"/>
  </mergeCells>
  <phoneticPr fontId="6" type="noConversion"/>
  <conditionalFormatting sqref="D3:D10">
    <cfRule type="expression" dxfId="3" priority="2">
      <formula>AND(C3&lt;&gt;"", D3="" )</formula>
    </cfRule>
  </conditionalFormatting>
  <conditionalFormatting sqref="G3:G9">
    <cfRule type="expression" dxfId="2" priority="5">
      <formula>AND(F3&lt;&gt;"", G3="" )</formula>
    </cfRule>
  </conditionalFormatting>
  <conditionalFormatting sqref="J3:J9">
    <cfRule type="expression" dxfId="1" priority="1">
      <formula>AND(I3&lt;&gt;"", J3="" )</formula>
    </cfRule>
  </conditionalFormatting>
  <conditionalFormatting sqref="M3:M9">
    <cfRule type="expression" dxfId="0" priority="4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2026-01-16T09:39:48Z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