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3"/>
  <workbookPr/>
  <mc:AlternateContent xmlns:mc="http://schemas.openxmlformats.org/markup-compatibility/2006">
    <mc:Choice Requires="x15">
      <x15ac:absPath xmlns:x15ac="http://schemas.microsoft.com/office/spreadsheetml/2010/11/ac" url="https://d.docs.live.net/6fbb8ac44b4824f7/TØNSBERG TRIATHLONKLUBB/95 Arkiv/2021/Til årsmøte 2021/"/>
    </mc:Choice>
  </mc:AlternateContent>
  <xr:revisionPtr revIDLastSave="22" documentId="8_{A3374EE3-605A-804F-8FD6-A67DBAE6902C}" xr6:coauthVersionLast="46" xr6:coauthVersionMax="46" xr10:uidLastSave="{3659EE1A-82EE-5449-B8C2-BA115E2E803D}"/>
  <bookViews>
    <workbookView xWindow="4000" yWindow="0" windowWidth="18400" windowHeight="21000" xr2:uid="{00000000-000D-0000-FFFF-FFFF00000000}"/>
  </bookViews>
  <sheets>
    <sheet name="Resultatbudsjett - (2020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51" i="2" l="1"/>
  <c r="N39" i="2"/>
  <c r="N15" i="2"/>
  <c r="N50" i="2" s="1"/>
  <c r="N52" i="2" l="1"/>
</calcChain>
</file>

<file path=xl/sharedStrings.xml><?xml version="1.0" encoding="utf-8"?>
<sst xmlns="http://schemas.openxmlformats.org/spreadsheetml/2006/main" count="47" uniqueCount="44">
  <si>
    <t>Resultatbudsjett</t>
  </si>
  <si>
    <t>Tønsberg Triathlonklubb</t>
  </si>
  <si>
    <t>Driftsinntekter</t>
  </si>
  <si>
    <t>3200 Salgsinntekt, utenfor avgiftsområdet</t>
  </si>
  <si>
    <t>3920 Medlemskontingenter</t>
  </si>
  <si>
    <t>3945 Ringshaugdysten</t>
  </si>
  <si>
    <t>3946 Kystleden</t>
  </si>
  <si>
    <t>3947 Ringshaugsvømmen</t>
  </si>
  <si>
    <t>Sum</t>
  </si>
  <si>
    <t>Driftskostnader</t>
  </si>
  <si>
    <t>4000 Innkjøp av råvarer og halvfabrikater</t>
  </si>
  <si>
    <t>4001 Ringshaugsvømmen</t>
  </si>
  <si>
    <t>4003 Kystleden</t>
  </si>
  <si>
    <t>6302 Leie Svømmehall</t>
  </si>
  <si>
    <t>6420 Leie datasystemer</t>
  </si>
  <si>
    <t>6552 Datautstyr (software)</t>
  </si>
  <si>
    <t>7320 Reklamekostnad</t>
  </si>
  <si>
    <t>7700 Styre- og bedriftsforsamlingsmøter</t>
  </si>
  <si>
    <t>7770 Bank og kortgebyrer</t>
  </si>
  <si>
    <t>7790 Annen kostnad, fradragsberettiget</t>
  </si>
  <si>
    <t>7791 Annen kostnad, ikke fradragsberettiget</t>
  </si>
  <si>
    <t>7796 Juniorgruppe</t>
  </si>
  <si>
    <t>7830 Konstaterte tap på fordringer</t>
  </si>
  <si>
    <t>Finansinntekter</t>
  </si>
  <si>
    <t>8050 Annen renteinntekt</t>
  </si>
  <si>
    <t>(Velg konto)</t>
  </si>
  <si>
    <t>Ekstraordinære kostnader</t>
  </si>
  <si>
    <t>Resultat</t>
  </si>
  <si>
    <t>Driftsresultat</t>
  </si>
  <si>
    <t>7701 Tinget og møter</t>
  </si>
  <si>
    <t>3900 Annen driftsrelatert inntekter</t>
  </si>
  <si>
    <t>Diverse prosjekter og utgifter</t>
  </si>
  <si>
    <t>4002 Tønsbergdysten</t>
  </si>
  <si>
    <t>6303 Leie spinningsal</t>
  </si>
  <si>
    <t>4500 Turer og treningsleir</t>
  </si>
  <si>
    <t>4999 Trenings samling(dame + svimcamp ++)</t>
  </si>
  <si>
    <t>5990 Annen personalkostnad(leie trenere)</t>
  </si>
  <si>
    <t>Elite og junior/barn</t>
  </si>
  <si>
    <t xml:space="preserve"> </t>
  </si>
  <si>
    <t>Usikker på om vi må betale i 2021</t>
  </si>
  <si>
    <t>Redusert til 50kr/medlem i 2021</t>
  </si>
  <si>
    <t>Oseberg skilag fikk utbetalt 25.000 i 2021, dette tilhører 2020.</t>
  </si>
  <si>
    <t>Oseberg andel 50000+skattekammeret ca 35.000.- er tatt med!</t>
  </si>
  <si>
    <t>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</si>
</sst>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kr-414]\ 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5.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2C2C2"/>
      </left>
      <right style="thin">
        <color rgb="FFC2C2C2"/>
      </right>
      <top style="thin">
        <color rgb="FFC2C2C2"/>
      </top>
      <bottom style="thin">
        <color rgb="FFC2C2C2"/>
      </bottom>
      <diagonal/>
    </border>
    <border>
      <left style="thin">
        <color rgb="FFC2C2C2"/>
      </left>
      <right/>
      <top style="thin">
        <color rgb="FFC2C2C2"/>
      </top>
      <bottom style="thin">
        <color rgb="FFC2C2C2"/>
      </bottom>
      <diagonal/>
    </border>
    <border>
      <left/>
      <right/>
      <top style="thin">
        <color rgb="FFC2C2C2"/>
      </top>
      <bottom style="thin">
        <color rgb="FFC2C2C2"/>
      </bottom>
      <diagonal/>
    </border>
    <border>
      <left/>
      <right style="thin">
        <color rgb="FFC2C2C2"/>
      </right>
      <top style="thin">
        <color rgb="FFC2C2C2"/>
      </top>
      <bottom style="thin">
        <color rgb="FFC2C2C2"/>
      </bottom>
      <diagonal/>
    </border>
    <border>
      <left style="thin">
        <color rgb="FFC2C2C2"/>
      </left>
      <right/>
      <top style="thin">
        <color rgb="FFC2C2C2"/>
      </top>
      <bottom/>
      <diagonal/>
    </border>
    <border>
      <left/>
      <right/>
      <top style="thin">
        <color rgb="FFC2C2C2"/>
      </top>
      <bottom/>
      <diagonal/>
    </border>
    <border>
      <left/>
      <right style="thin">
        <color rgb="FFC2C2C2"/>
      </right>
      <top style="thin">
        <color rgb="FFC2C2C2"/>
      </top>
      <bottom/>
      <diagonal/>
    </border>
    <border>
      <left style="thin">
        <color rgb="FFC2C2C2"/>
      </left>
      <right/>
      <top/>
      <bottom style="thin">
        <color rgb="FFC2C2C2"/>
      </bottom>
      <diagonal/>
    </border>
    <border>
      <left/>
      <right/>
      <top/>
      <bottom style="thin">
        <color rgb="FFC2C2C2"/>
      </bottom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49" fontId="19" fillId="0" borderId="0" xfId="0" applyNumberFormat="1" applyFont="1"/>
    <xf numFmtId="49" fontId="20" fillId="0" borderId="0" xfId="0" applyNumberFormat="1" applyFont="1"/>
    <xf numFmtId="49" fontId="16" fillId="0" borderId="0" xfId="0" applyNumberFormat="1" applyFont="1"/>
    <xf numFmtId="0" fontId="18" fillId="0" borderId="10" xfId="0" applyFont="1" applyBorder="1" applyAlignment="1">
      <alignment vertical="top"/>
    </xf>
    <xf numFmtId="0" fontId="0" fillId="0" borderId="10" xfId="0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21" fillId="0" borderId="10" xfId="0" applyFont="1" applyBorder="1" applyAlignment="1">
      <alignment vertical="top"/>
    </xf>
    <xf numFmtId="0" fontId="21" fillId="0" borderId="10" xfId="0" applyFont="1" applyBorder="1" applyAlignment="1">
      <alignment vertical="top" wrapText="1"/>
    </xf>
    <xf numFmtId="164" fontId="0" fillId="0" borderId="0" xfId="0" applyNumberFormat="1"/>
    <xf numFmtId="164" fontId="18" fillId="0" borderId="10" xfId="0" applyNumberFormat="1" applyFont="1" applyBorder="1" applyAlignment="1">
      <alignment vertical="top" wrapText="1"/>
    </xf>
    <xf numFmtId="164" fontId="21" fillId="0" borderId="10" xfId="0" applyNumberFormat="1" applyFont="1" applyBorder="1" applyAlignment="1">
      <alignment vertical="top" wrapText="1"/>
    </xf>
    <xf numFmtId="164" fontId="0" fillId="0" borderId="10" xfId="0" applyNumberFormat="1" applyBorder="1" applyAlignment="1">
      <alignment vertical="top" wrapText="1"/>
    </xf>
    <xf numFmtId="49" fontId="20" fillId="0" borderId="14" xfId="0" applyNumberFormat="1" applyFont="1" applyBorder="1" applyAlignment="1">
      <alignment vertical="top" wrapText="1"/>
    </xf>
    <xf numFmtId="49" fontId="20" fillId="0" borderId="15" xfId="0" applyNumberFormat="1" applyFont="1" applyBorder="1" applyAlignment="1">
      <alignment vertical="top" wrapText="1"/>
    </xf>
    <xf numFmtId="49" fontId="20" fillId="0" borderId="16" xfId="0" applyNumberFormat="1" applyFont="1" applyBorder="1" applyAlignment="1">
      <alignment vertical="top" wrapText="1"/>
    </xf>
    <xf numFmtId="49" fontId="20" fillId="0" borderId="17" xfId="0" applyNumberFormat="1" applyFont="1" applyBorder="1" applyAlignment="1">
      <alignment vertical="top" wrapText="1"/>
    </xf>
    <xf numFmtId="49" fontId="20" fillId="0" borderId="18" xfId="0" applyNumberFormat="1" applyFont="1" applyBorder="1" applyAlignment="1">
      <alignment vertical="top" wrapText="1"/>
    </xf>
    <xf numFmtId="49" fontId="20" fillId="0" borderId="19" xfId="0" applyNumberFormat="1" applyFont="1" applyBorder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showGridLines="0" tabSelected="1" zoomScale="150" zoomScaleNormal="150" workbookViewId="0">
      <selection activeCell="R54" sqref="R54"/>
    </sheetView>
  </sheetViews>
  <sheetFormatPr baseColWidth="10" defaultColWidth="10.83203125" defaultRowHeight="15" x14ac:dyDescent="0.2"/>
  <cols>
    <col min="1" max="1" width="31.33203125" customWidth="1"/>
    <col min="2" max="2" width="15" hidden="1" customWidth="1"/>
    <col min="3" max="4" width="14" hidden="1" customWidth="1"/>
    <col min="5" max="5" width="12.83203125" hidden="1" customWidth="1"/>
    <col min="6" max="6" width="14" hidden="1" customWidth="1"/>
    <col min="7" max="7" width="12.83203125" hidden="1" customWidth="1"/>
    <col min="8" max="8" width="14" hidden="1" customWidth="1"/>
    <col min="9" max="9" width="12.83203125" hidden="1" customWidth="1"/>
    <col min="10" max="10" width="15" hidden="1" customWidth="1"/>
    <col min="11" max="11" width="12.83203125" hidden="1" customWidth="1"/>
    <col min="12" max="12" width="14" hidden="1" customWidth="1"/>
    <col min="13" max="13" width="12.83203125" hidden="1" customWidth="1"/>
    <col min="14" max="14" width="15.5" style="9" customWidth="1"/>
  </cols>
  <sheetData>
    <row r="1" spans="1:15" ht="20" x14ac:dyDescent="0.25">
      <c r="A1" s="1" t="s">
        <v>0</v>
      </c>
    </row>
    <row r="3" spans="1:15" ht="16" x14ac:dyDescent="0.2">
      <c r="A3" s="2" t="s">
        <v>1</v>
      </c>
    </row>
    <row r="5" spans="1:15" x14ac:dyDescent="0.2">
      <c r="A5" s="3" t="s">
        <v>43</v>
      </c>
    </row>
    <row r="7" spans="1:15" x14ac:dyDescent="0.2">
      <c r="A7" s="13" t="s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</row>
    <row r="8" spans="1:15" x14ac:dyDescent="0.2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</row>
    <row r="9" spans="1:15" x14ac:dyDescent="0.2">
      <c r="A9" s="4" t="s">
        <v>3</v>
      </c>
      <c r="B9" s="5"/>
      <c r="C9" s="5"/>
      <c r="D9" s="5"/>
      <c r="E9" s="5"/>
      <c r="F9" s="5"/>
      <c r="G9" s="5"/>
      <c r="H9" s="5"/>
      <c r="I9" s="5"/>
      <c r="J9" s="6">
        <v>14000</v>
      </c>
      <c r="K9" s="5"/>
      <c r="L9" s="5"/>
      <c r="M9" s="6">
        <v>15755</v>
      </c>
      <c r="N9" s="10">
        <v>20000</v>
      </c>
    </row>
    <row r="10" spans="1:15" x14ac:dyDescent="0.2">
      <c r="A10" s="4" t="s">
        <v>30</v>
      </c>
      <c r="B10" s="6">
        <v>107270</v>
      </c>
      <c r="C10" s="5"/>
      <c r="D10" s="5"/>
      <c r="E10" s="5"/>
      <c r="F10" s="5"/>
      <c r="G10" s="5"/>
      <c r="H10" s="5"/>
      <c r="I10" s="5"/>
      <c r="J10" s="6">
        <v>30287</v>
      </c>
      <c r="K10" s="5"/>
      <c r="L10" s="5"/>
      <c r="M10" s="6">
        <v>14951</v>
      </c>
      <c r="N10" s="10">
        <v>60000</v>
      </c>
    </row>
    <row r="11" spans="1:15" x14ac:dyDescent="0.2">
      <c r="A11" s="4" t="s">
        <v>4</v>
      </c>
      <c r="B11" s="5"/>
      <c r="C11" s="5"/>
      <c r="D11" s="5"/>
      <c r="E11" s="5"/>
      <c r="F11" s="5"/>
      <c r="G11" s="5"/>
      <c r="H11" s="5"/>
      <c r="I11" s="5"/>
      <c r="J11" s="5"/>
      <c r="K11" s="6">
        <v>49950</v>
      </c>
      <c r="L11" s="6">
        <v>286</v>
      </c>
      <c r="M11" s="6">
        <v>286</v>
      </c>
      <c r="N11" s="10">
        <v>17500</v>
      </c>
      <c r="O11" t="s">
        <v>40</v>
      </c>
    </row>
    <row r="12" spans="1:15" x14ac:dyDescent="0.2">
      <c r="A12" s="4" t="s">
        <v>5</v>
      </c>
      <c r="B12" s="5"/>
      <c r="C12" s="5"/>
      <c r="D12" s="5"/>
      <c r="E12" s="5"/>
      <c r="F12" s="6">
        <v>-450</v>
      </c>
      <c r="G12" s="6">
        <v>5400</v>
      </c>
      <c r="H12" s="5"/>
      <c r="I12" s="5"/>
      <c r="J12" s="5"/>
      <c r="K12" s="5"/>
      <c r="L12" s="5"/>
      <c r="M12" s="6">
        <v>43585</v>
      </c>
      <c r="N12" s="10">
        <v>110000</v>
      </c>
    </row>
    <row r="13" spans="1:15" x14ac:dyDescent="0.2">
      <c r="A13" s="4" t="s">
        <v>6</v>
      </c>
      <c r="B13" s="5"/>
      <c r="C13" s="5"/>
      <c r="D13" s="5"/>
      <c r="E13" s="5"/>
      <c r="F13" s="6">
        <v>10164</v>
      </c>
      <c r="G13" s="6">
        <v>14173</v>
      </c>
      <c r="H13" s="6">
        <v>23699</v>
      </c>
      <c r="I13" s="6">
        <v>56494</v>
      </c>
      <c r="J13" s="6">
        <v>77083</v>
      </c>
      <c r="K13" s="5"/>
      <c r="L13" s="5"/>
      <c r="M13" s="6">
        <v>768</v>
      </c>
      <c r="N13" s="10">
        <v>320000</v>
      </c>
    </row>
    <row r="14" spans="1:15" x14ac:dyDescent="0.2">
      <c r="A14" s="4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6">
        <v>9352</v>
      </c>
      <c r="L14" s="5"/>
      <c r="M14" s="5"/>
      <c r="N14" s="10">
        <v>20000</v>
      </c>
    </row>
    <row r="15" spans="1:15" x14ac:dyDescent="0.2">
      <c r="A15" s="7" t="s">
        <v>8</v>
      </c>
      <c r="B15" s="8">
        <v>89920</v>
      </c>
      <c r="C15" s="8">
        <v>2000</v>
      </c>
      <c r="D15" s="8">
        <v>2730</v>
      </c>
      <c r="E15" s="8">
        <v>17364</v>
      </c>
      <c r="F15" s="8">
        <v>38466</v>
      </c>
      <c r="G15" s="8">
        <v>52456</v>
      </c>
      <c r="H15" s="8">
        <v>-25590</v>
      </c>
      <c r="I15" s="8">
        <v>56494</v>
      </c>
      <c r="J15" s="8">
        <v>121370</v>
      </c>
      <c r="K15" s="8">
        <v>53362</v>
      </c>
      <c r="L15" s="8">
        <v>286</v>
      </c>
      <c r="M15" s="8">
        <v>75345</v>
      </c>
      <c r="N15" s="11">
        <f>SUM(N9:N14)</f>
        <v>547500</v>
      </c>
    </row>
    <row r="16" spans="1:15" x14ac:dyDescent="0.2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</row>
    <row r="17" spans="1:15" x14ac:dyDescent="0.2">
      <c r="A17" s="13" t="s">
        <v>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</row>
    <row r="18" spans="1:15" x14ac:dyDescent="0.2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8"/>
    </row>
    <row r="19" spans="1:15" x14ac:dyDescent="0.2">
      <c r="A19" s="4" t="s">
        <v>10</v>
      </c>
      <c r="B19" s="6">
        <v>60770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10">
        <v>5000</v>
      </c>
    </row>
    <row r="20" spans="1:15" x14ac:dyDescent="0.2">
      <c r="A20" s="4" t="s">
        <v>11</v>
      </c>
      <c r="B20" s="5"/>
      <c r="C20" s="5"/>
      <c r="D20" s="5"/>
      <c r="E20" s="5"/>
      <c r="F20" s="5"/>
      <c r="G20" s="5"/>
      <c r="H20" s="5"/>
      <c r="I20" s="5"/>
      <c r="J20" s="6">
        <v>1917</v>
      </c>
      <c r="K20" s="5"/>
      <c r="L20" s="5"/>
      <c r="M20" s="5"/>
      <c r="N20" s="10">
        <v>5000</v>
      </c>
    </row>
    <row r="21" spans="1:15" x14ac:dyDescent="0.2">
      <c r="A21" s="4" t="s">
        <v>32</v>
      </c>
      <c r="B21" s="5"/>
      <c r="C21" s="5"/>
      <c r="D21" s="5"/>
      <c r="E21" s="5"/>
      <c r="F21" s="5"/>
      <c r="G21" s="6">
        <v>7250</v>
      </c>
      <c r="H21" s="5"/>
      <c r="I21" s="6">
        <v>1000</v>
      </c>
      <c r="J21" s="5"/>
      <c r="K21" s="5"/>
      <c r="L21" s="5"/>
      <c r="M21" s="5"/>
      <c r="N21" s="10">
        <v>60000</v>
      </c>
    </row>
    <row r="22" spans="1:15" x14ac:dyDescent="0.2">
      <c r="A22" s="4" t="s">
        <v>12</v>
      </c>
      <c r="B22" s="6">
        <v>5995</v>
      </c>
      <c r="C22" s="5"/>
      <c r="D22" s="5"/>
      <c r="E22" s="5"/>
      <c r="F22" s="5"/>
      <c r="G22" s="5"/>
      <c r="H22" s="5"/>
      <c r="I22" s="6">
        <v>46373</v>
      </c>
      <c r="J22" s="6">
        <v>32435</v>
      </c>
      <c r="K22" s="5"/>
      <c r="L22" s="5"/>
      <c r="M22" s="5"/>
      <c r="N22" s="10">
        <v>210000</v>
      </c>
      <c r="O22" t="s">
        <v>42</v>
      </c>
    </row>
    <row r="23" spans="1:15" x14ac:dyDescent="0.2">
      <c r="A23" s="4" t="s">
        <v>34</v>
      </c>
      <c r="B23" s="5"/>
      <c r="C23" s="5"/>
      <c r="D23" s="5"/>
      <c r="E23" s="5"/>
      <c r="F23" s="5"/>
      <c r="G23" s="6">
        <v>14000</v>
      </c>
      <c r="H23" s="5"/>
      <c r="I23" s="5"/>
      <c r="J23" s="5"/>
      <c r="K23" s="5"/>
      <c r="L23" s="5"/>
      <c r="M23" s="5"/>
      <c r="N23" s="10">
        <v>15000</v>
      </c>
    </row>
    <row r="24" spans="1:15" x14ac:dyDescent="0.2">
      <c r="A24" s="4" t="s">
        <v>35</v>
      </c>
      <c r="B24" s="5"/>
      <c r="C24" s="6">
        <v>4000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10">
        <v>20000</v>
      </c>
    </row>
    <row r="25" spans="1:15" x14ac:dyDescent="0.2">
      <c r="A25" s="4" t="s">
        <v>36</v>
      </c>
      <c r="B25" s="6">
        <v>2000</v>
      </c>
      <c r="C25" s="5"/>
      <c r="D25" s="6">
        <v>5000</v>
      </c>
      <c r="E25" s="6">
        <v>2100</v>
      </c>
      <c r="F25" s="6">
        <v>5100</v>
      </c>
      <c r="G25" s="5"/>
      <c r="H25" s="6">
        <v>675</v>
      </c>
      <c r="I25" s="5"/>
      <c r="J25" s="6">
        <v>1500</v>
      </c>
      <c r="K25" s="5"/>
      <c r="L25" s="5"/>
      <c r="M25" s="6">
        <v>3900</v>
      </c>
      <c r="N25" s="10">
        <v>30000</v>
      </c>
    </row>
    <row r="26" spans="1:15" x14ac:dyDescent="0.2">
      <c r="A26" s="4" t="s">
        <v>13</v>
      </c>
      <c r="B26" s="5"/>
      <c r="C26" s="5"/>
      <c r="D26" s="5"/>
      <c r="E26" s="5"/>
      <c r="F26" s="6">
        <v>32156</v>
      </c>
      <c r="G26" s="5"/>
      <c r="H26" s="5"/>
      <c r="I26" s="5"/>
      <c r="J26" s="5"/>
      <c r="K26" s="5"/>
      <c r="L26" s="6">
        <v>13641</v>
      </c>
      <c r="M26" s="5"/>
      <c r="N26" s="10">
        <v>30000</v>
      </c>
      <c r="O26" t="s">
        <v>38</v>
      </c>
    </row>
    <row r="27" spans="1:15" x14ac:dyDescent="0.2">
      <c r="A27" s="4" t="s">
        <v>33</v>
      </c>
      <c r="B27" s="5"/>
      <c r="C27" s="5"/>
      <c r="D27" s="5"/>
      <c r="E27" s="5"/>
      <c r="F27" s="6"/>
      <c r="G27" s="5"/>
      <c r="H27" s="5"/>
      <c r="I27" s="5"/>
      <c r="J27" s="5"/>
      <c r="K27" s="5"/>
      <c r="L27" s="6"/>
      <c r="M27" s="5"/>
      <c r="N27" s="10">
        <v>10000</v>
      </c>
      <c r="O27" t="s">
        <v>39</v>
      </c>
    </row>
    <row r="28" spans="1:15" x14ac:dyDescent="0.2">
      <c r="A28" s="4" t="s">
        <v>14</v>
      </c>
      <c r="B28" s="5"/>
      <c r="C28" s="5"/>
      <c r="D28" s="6">
        <v>4501</v>
      </c>
      <c r="E28" s="5"/>
      <c r="F28" s="5"/>
      <c r="G28" s="5"/>
      <c r="H28" s="5"/>
      <c r="I28" s="5"/>
      <c r="J28" s="5"/>
      <c r="K28" s="5"/>
      <c r="L28" s="5"/>
      <c r="M28" s="5"/>
      <c r="N28" s="10">
        <v>6000</v>
      </c>
    </row>
    <row r="29" spans="1:15" x14ac:dyDescent="0.2">
      <c r="A29" s="4" t="s">
        <v>15</v>
      </c>
      <c r="B29" s="5"/>
      <c r="C29" s="5"/>
      <c r="D29" s="5"/>
      <c r="E29" s="5"/>
      <c r="F29" s="5"/>
      <c r="G29" s="6">
        <v>7980</v>
      </c>
      <c r="H29" s="5"/>
      <c r="I29" s="5"/>
      <c r="J29" s="5"/>
      <c r="K29" s="5"/>
      <c r="L29" s="5"/>
      <c r="M29" s="5"/>
      <c r="N29" s="10">
        <v>7980</v>
      </c>
    </row>
    <row r="30" spans="1:15" x14ac:dyDescent="0.2">
      <c r="A30" s="4" t="s">
        <v>16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6">
        <v>121</v>
      </c>
      <c r="M30" s="6">
        <v>811</v>
      </c>
      <c r="N30" s="10">
        <v>4000</v>
      </c>
    </row>
    <row r="31" spans="1:15" x14ac:dyDescent="0.2">
      <c r="A31" s="4" t="s">
        <v>17</v>
      </c>
      <c r="B31" s="6">
        <v>2000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10">
        <v>5000</v>
      </c>
    </row>
    <row r="32" spans="1:15" x14ac:dyDescent="0.2">
      <c r="A32" s="4" t="s">
        <v>29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6">
        <v>12441</v>
      </c>
      <c r="M32" s="5"/>
      <c r="N32" s="10">
        <v>10000</v>
      </c>
    </row>
    <row r="33" spans="1:15" x14ac:dyDescent="0.2">
      <c r="A33" s="4" t="s">
        <v>18</v>
      </c>
      <c r="B33" s="6">
        <v>487</v>
      </c>
      <c r="C33" s="6">
        <v>158</v>
      </c>
      <c r="D33" s="6">
        <v>185</v>
      </c>
      <c r="E33" s="6">
        <v>213</v>
      </c>
      <c r="F33" s="6">
        <v>2709</v>
      </c>
      <c r="G33" s="6">
        <v>356</v>
      </c>
      <c r="H33" s="6">
        <v>360</v>
      </c>
      <c r="I33" s="6">
        <v>633</v>
      </c>
      <c r="J33" s="6">
        <v>414</v>
      </c>
      <c r="K33" s="6">
        <v>2619</v>
      </c>
      <c r="L33" s="6">
        <v>413</v>
      </c>
      <c r="M33" s="6">
        <v>404</v>
      </c>
      <c r="N33" s="10">
        <v>8000</v>
      </c>
    </row>
    <row r="34" spans="1:15" x14ac:dyDescent="0.2">
      <c r="A34" s="4" t="s">
        <v>19</v>
      </c>
      <c r="B34" s="6">
        <v>1250</v>
      </c>
      <c r="C34" s="6">
        <v>500</v>
      </c>
      <c r="D34" s="6">
        <v>500</v>
      </c>
      <c r="E34" s="6">
        <v>6785</v>
      </c>
      <c r="F34" s="6">
        <v>4488</v>
      </c>
      <c r="G34" s="6">
        <v>500</v>
      </c>
      <c r="H34" s="6">
        <v>500</v>
      </c>
      <c r="I34" s="6">
        <v>500</v>
      </c>
      <c r="J34" s="6">
        <v>21605</v>
      </c>
      <c r="K34" s="6">
        <v>500</v>
      </c>
      <c r="L34" s="6">
        <v>500</v>
      </c>
      <c r="M34" s="6">
        <v>7201</v>
      </c>
      <c r="N34" s="10">
        <v>2000</v>
      </c>
    </row>
    <row r="35" spans="1:15" x14ac:dyDescent="0.2">
      <c r="A35" s="4" t="s">
        <v>20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6">
        <v>136</v>
      </c>
      <c r="N35" s="10">
        <v>1000</v>
      </c>
    </row>
    <row r="36" spans="1:15" x14ac:dyDescent="0.2">
      <c r="A36" s="4" t="s">
        <v>21</v>
      </c>
      <c r="B36" s="5"/>
      <c r="C36" s="5"/>
      <c r="D36" s="5"/>
      <c r="E36" s="5"/>
      <c r="F36" s="6">
        <v>9318</v>
      </c>
      <c r="G36" s="6">
        <v>1500</v>
      </c>
      <c r="H36" s="6">
        <v>2000</v>
      </c>
      <c r="I36" s="6">
        <v>11208</v>
      </c>
      <c r="J36" s="6">
        <v>22718</v>
      </c>
      <c r="K36" s="5"/>
      <c r="L36" s="5"/>
      <c r="M36" s="6">
        <v>3825</v>
      </c>
      <c r="N36" s="10">
        <v>130000</v>
      </c>
      <c r="O36" t="s">
        <v>37</v>
      </c>
    </row>
    <row r="37" spans="1:15" x14ac:dyDescent="0.2">
      <c r="A37" s="4" t="s">
        <v>22</v>
      </c>
      <c r="B37" s="6">
        <v>30950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10">
        <v>5000</v>
      </c>
    </row>
    <row r="38" spans="1:15" x14ac:dyDescent="0.2">
      <c r="A38" s="4" t="s">
        <v>31</v>
      </c>
      <c r="B38" s="6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10">
        <v>10000</v>
      </c>
    </row>
    <row r="39" spans="1:15" x14ac:dyDescent="0.2">
      <c r="A39" s="7" t="s">
        <v>8</v>
      </c>
      <c r="B39" s="8">
        <v>103452</v>
      </c>
      <c r="C39" s="8">
        <v>16134</v>
      </c>
      <c r="D39" s="8">
        <v>19485</v>
      </c>
      <c r="E39" s="8">
        <v>9098</v>
      </c>
      <c r="F39" s="8">
        <v>53771</v>
      </c>
      <c r="G39" s="8">
        <v>31923</v>
      </c>
      <c r="H39" s="8">
        <v>3535</v>
      </c>
      <c r="I39" s="8">
        <v>59714</v>
      </c>
      <c r="J39" s="8">
        <v>83050</v>
      </c>
      <c r="K39" s="8">
        <v>9255</v>
      </c>
      <c r="L39" s="8">
        <v>27116</v>
      </c>
      <c r="M39" s="8">
        <v>17088</v>
      </c>
      <c r="N39" s="11">
        <f>SUM(N19:N38)</f>
        <v>573980</v>
      </c>
    </row>
    <row r="40" spans="1:15" x14ac:dyDescent="0.2">
      <c r="A40" s="19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1"/>
    </row>
    <row r="41" spans="1:15" x14ac:dyDescent="0.2">
      <c r="A41" s="13" t="s">
        <v>23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5"/>
    </row>
    <row r="42" spans="1:15" x14ac:dyDescent="0.2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8"/>
    </row>
    <row r="43" spans="1:15" x14ac:dyDescent="0.2">
      <c r="A43" s="4" t="s">
        <v>24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6">
        <v>1098</v>
      </c>
      <c r="N43" s="10">
        <v>1500</v>
      </c>
    </row>
    <row r="44" spans="1:15" x14ac:dyDescent="0.2">
      <c r="A44" s="19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1"/>
    </row>
    <row r="45" spans="1:15" x14ac:dyDescent="0.2">
      <c r="A45" s="13" t="s">
        <v>26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5"/>
    </row>
    <row r="46" spans="1:15" x14ac:dyDescent="0.2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8"/>
    </row>
    <row r="47" spans="1:15" x14ac:dyDescent="0.2">
      <c r="A47" s="4" t="s">
        <v>25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12">
        <v>25000</v>
      </c>
      <c r="O47" t="s">
        <v>41</v>
      </c>
    </row>
    <row r="48" spans="1:15" x14ac:dyDescent="0.2">
      <c r="A48" s="13" t="s">
        <v>27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5"/>
    </row>
    <row r="49" spans="1:14" x14ac:dyDescent="0.2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8"/>
    </row>
    <row r="50" spans="1:14" x14ac:dyDescent="0.2">
      <c r="A50" s="4" t="s">
        <v>2</v>
      </c>
      <c r="B50" s="6">
        <v>89920</v>
      </c>
      <c r="C50" s="6">
        <v>2000</v>
      </c>
      <c r="D50" s="6">
        <v>2730</v>
      </c>
      <c r="E50" s="6">
        <v>17364</v>
      </c>
      <c r="F50" s="6">
        <v>38466</v>
      </c>
      <c r="G50" s="6">
        <v>52456</v>
      </c>
      <c r="H50" s="6">
        <v>-25590</v>
      </c>
      <c r="I50" s="6">
        <v>56494</v>
      </c>
      <c r="J50" s="6">
        <v>121370</v>
      </c>
      <c r="K50" s="6">
        <v>53362</v>
      </c>
      <c r="L50" s="6">
        <v>286</v>
      </c>
      <c r="M50" s="6">
        <v>75345</v>
      </c>
      <c r="N50" s="10">
        <f>N15+N43</f>
        <v>549000</v>
      </c>
    </row>
    <row r="51" spans="1:14" x14ac:dyDescent="0.2">
      <c r="A51" s="4" t="s">
        <v>9</v>
      </c>
      <c r="B51" s="6">
        <v>103452</v>
      </c>
      <c r="C51" s="6">
        <v>16134</v>
      </c>
      <c r="D51" s="6">
        <v>19485</v>
      </c>
      <c r="E51" s="6">
        <v>9098</v>
      </c>
      <c r="F51" s="6">
        <v>53771</v>
      </c>
      <c r="G51" s="6">
        <v>31923</v>
      </c>
      <c r="H51" s="6">
        <v>3535</v>
      </c>
      <c r="I51" s="6">
        <v>59714</v>
      </c>
      <c r="J51" s="6">
        <v>83050</v>
      </c>
      <c r="K51" s="6">
        <v>9255</v>
      </c>
      <c r="L51" s="6">
        <v>27116</v>
      </c>
      <c r="M51" s="6">
        <v>17088</v>
      </c>
      <c r="N51" s="10">
        <f>N39+N47</f>
        <v>598980</v>
      </c>
    </row>
    <row r="52" spans="1:14" x14ac:dyDescent="0.2">
      <c r="A52" s="7" t="s">
        <v>28</v>
      </c>
      <c r="B52" s="8">
        <v>-13532</v>
      </c>
      <c r="C52" s="8">
        <v>-14134</v>
      </c>
      <c r="D52" s="8">
        <v>-16755</v>
      </c>
      <c r="E52" s="8">
        <v>8266</v>
      </c>
      <c r="F52" s="8">
        <v>-15305</v>
      </c>
      <c r="G52" s="8">
        <v>20533</v>
      </c>
      <c r="H52" s="8">
        <v>-29125</v>
      </c>
      <c r="I52" s="8">
        <v>-3220</v>
      </c>
      <c r="J52" s="8">
        <v>38320</v>
      </c>
      <c r="K52" s="8">
        <v>44107</v>
      </c>
      <c r="L52" s="8">
        <v>-26830</v>
      </c>
      <c r="M52" s="8">
        <v>58257</v>
      </c>
      <c r="N52" s="11">
        <f>N50-N51</f>
        <v>-49980</v>
      </c>
    </row>
  </sheetData>
  <mergeCells count="8">
    <mergeCell ref="A48:N49"/>
    <mergeCell ref="A44:N44"/>
    <mergeCell ref="A45:N46"/>
    <mergeCell ref="A41:N42"/>
    <mergeCell ref="A7:N8"/>
    <mergeCell ref="A16:N16"/>
    <mergeCell ref="A17:N18"/>
    <mergeCell ref="A40:N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Resultatbudsjett - (2020)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Resultatbudsjett</dc:title>
  <dc:creator>CKR</dc:creator>
  <cp:lastModifiedBy>Henrich Henriksen</cp:lastModifiedBy>
  <dcterms:created xsi:type="dcterms:W3CDTF">2018-01-16T15:33:30Z</dcterms:created>
  <dcterms:modified xsi:type="dcterms:W3CDTF">2021-04-05T07:44:40Z</dcterms:modified>
</cp:coreProperties>
</file>