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in Larsen\Documents\Hovedlaget\"/>
    </mc:Choice>
  </mc:AlternateContent>
  <bookViews>
    <workbookView xWindow="0" yWindow="0" windowWidth="23040" windowHeight="9048" xr2:uid="{00000000-000D-0000-FFFF-FFFF00000000}"/>
  </bookViews>
  <sheets>
    <sheet name="Budsjett 2017" sheetId="1" r:id="rId1"/>
    <sheet name="Noter" sheetId="2" r:id="rId2"/>
    <sheet name="Ark3" sheetId="3" r:id="rId3"/>
  </sheets>
  <definedNames>
    <definedName name="_xlnm.Print_Area" localSheetId="0">'Budsjett 2017'!$A$1:$G$56</definedName>
  </definedNames>
  <calcPr calcId="171027"/>
</workbook>
</file>

<file path=xl/calcChain.xml><?xml version="1.0" encoding="utf-8"?>
<calcChain xmlns="http://schemas.openxmlformats.org/spreadsheetml/2006/main">
  <c r="E49" i="1" l="1"/>
  <c r="E48" i="1"/>
  <c r="E52" i="1" l="1"/>
  <c r="E26" i="1"/>
  <c r="E21" i="1"/>
  <c r="E20" i="1"/>
  <c r="E16" i="1"/>
  <c r="E15" i="1"/>
  <c r="E14" i="1"/>
  <c r="E13" i="1"/>
  <c r="E12" i="1"/>
  <c r="E11" i="1"/>
  <c r="E10" i="1"/>
  <c r="E9" i="1"/>
  <c r="E8" i="1"/>
  <c r="E7" i="1"/>
  <c r="E6" i="1"/>
  <c r="E5" i="1"/>
  <c r="E19" i="1"/>
  <c r="E54" i="1"/>
  <c r="E53" i="1"/>
  <c r="E51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5" i="1"/>
  <c r="E24" i="1"/>
  <c r="E23" i="1"/>
  <c r="E22" i="1"/>
  <c r="D17" i="1"/>
  <c r="D55" i="1"/>
  <c r="C17" i="1"/>
  <c r="F55" i="1"/>
  <c r="C55" i="1"/>
  <c r="F17" i="1"/>
  <c r="F56" i="1" l="1"/>
  <c r="F61" i="1" s="1"/>
  <c r="D56" i="1"/>
  <c r="D61" i="1" s="1"/>
  <c r="E17" i="1"/>
  <c r="E55" i="1"/>
  <c r="C56" i="1"/>
  <c r="C61" i="1" s="1"/>
  <c r="E56" i="1" l="1"/>
  <c r="E61" i="1" s="1"/>
</calcChain>
</file>

<file path=xl/sharedStrings.xml><?xml version="1.0" encoding="utf-8"?>
<sst xmlns="http://schemas.openxmlformats.org/spreadsheetml/2006/main" count="89" uniqueCount="88">
  <si>
    <t>Noter</t>
  </si>
  <si>
    <t>Kommentarer</t>
  </si>
  <si>
    <t>Inntekter</t>
  </si>
  <si>
    <t>Sponsor</t>
  </si>
  <si>
    <t>Kommunale tilskudd</t>
  </si>
  <si>
    <t>Lam midler</t>
  </si>
  <si>
    <t>Tilskudd drift svømmehall</t>
  </si>
  <si>
    <t>Billettinntekter - svømmehall</t>
  </si>
  <si>
    <t>Banevedlikehold</t>
  </si>
  <si>
    <t>Momskom./til.midl…forbund</t>
  </si>
  <si>
    <t>Prov. Tippemidler/grasrotandel</t>
  </si>
  <si>
    <t>Bingodrift andel</t>
  </si>
  <si>
    <t>Kontingent</t>
  </si>
  <si>
    <t>Andel papirsalg</t>
  </si>
  <si>
    <t>Sum inntekter</t>
  </si>
  <si>
    <t>Utgifter</t>
  </si>
  <si>
    <t>Lønn badevakter</t>
  </si>
  <si>
    <t>Leie lokaler</t>
  </si>
  <si>
    <t>Leie anlegg</t>
  </si>
  <si>
    <t>Off. avg.</t>
  </si>
  <si>
    <t>Rekvisita svømmehallen</t>
  </si>
  <si>
    <t>Rep/ vedlikehold anlegg</t>
  </si>
  <si>
    <t>Revisjon/regnskap</t>
  </si>
  <si>
    <t>Kontorrek</t>
  </si>
  <si>
    <t>Kontorutstyr varig</t>
  </si>
  <si>
    <t>Annonser/reklame</t>
  </si>
  <si>
    <t>Møteutg</t>
  </si>
  <si>
    <t>Deltagelse andres møter</t>
  </si>
  <si>
    <t>Annen kontorkostnad</t>
  </si>
  <si>
    <t>Telefon</t>
  </si>
  <si>
    <t>Internett</t>
  </si>
  <si>
    <t>Porto</t>
  </si>
  <si>
    <t>Svømmehallen, div. utgifter</t>
  </si>
  <si>
    <t>Gaver/oppmerksomhet</t>
  </si>
  <si>
    <t>Merker/medaljer</t>
  </si>
  <si>
    <t>Refusjon av Kursmidler</t>
  </si>
  <si>
    <t>Forsikringspremie</t>
  </si>
  <si>
    <t>Serviceavtale</t>
  </si>
  <si>
    <t>Div. kostnader</t>
  </si>
  <si>
    <t>Veldedighetsfond, enkeltmedl.</t>
  </si>
  <si>
    <t>Tap på krav</t>
  </si>
  <si>
    <t>Gebyr</t>
  </si>
  <si>
    <t>Sum utgifter</t>
  </si>
  <si>
    <t>Driftsresultat</t>
  </si>
  <si>
    <t>Årsresultat</t>
  </si>
  <si>
    <t>Noter til budsjett Stokke IL hovedstyret 2016</t>
  </si>
  <si>
    <t>#</t>
  </si>
  <si>
    <t>Konto</t>
  </si>
  <si>
    <t>Det budsjetteres ikke med LAM. Disse midlene overføres direkte til gruppene.</t>
  </si>
  <si>
    <t>Tilskudd til drift av svømmehallen i 2016 kr. 127.000,-</t>
  </si>
  <si>
    <t xml:space="preserve">Løypevedlikeholdet føres direkte til skigruppa basert på vedlikeholdsrapport. Budsjetterer derfor ikke med disse midlene. Viktig at disse er med i skigruppas budsjett.  </t>
  </si>
  <si>
    <t xml:space="preserve">Grasrotmidler. Har vært stabilt på rundt 150.000 pr år siden oppstarten. </t>
  </si>
  <si>
    <t>Inntekter fra bingodrift er det er årsmøte vedtak på skal gå til finansiering og drift av kunstgressbanen. Budsjetteres derfor ikke i hovedstyret, overføres direkte til fotballgruppa.</t>
  </si>
  <si>
    <t>Budsjett basert på 1300 medlemmer til en kontingent a 150,-. Kan hende kontigenten vedtas å høynes på årsmøtet, men av erfaring blir ikke alle kontigentene betalt og det antas at inntekten av medlemskontigenten blir omtrent som foreslått i budsjettet.</t>
  </si>
  <si>
    <t xml:space="preserve">Bankiaden utgår. </t>
  </si>
  <si>
    <t>Utgifter i.f.m. salget og til opparbeiding av nytt materialrom er ført under utgifter, konto 6500</t>
  </si>
  <si>
    <t>Beregne noe utgifter i.f.m. innkjøp og oppgradering i hallen</t>
  </si>
  <si>
    <t>Settes av til fortsatt fokus på holdningsskapende arbeid og trykksaker i den forbindelse</t>
  </si>
  <si>
    <t>Sommermøtet og julemøtet</t>
  </si>
  <si>
    <t xml:space="preserve">Fortsetter med fokus på kompetanseheving. Dekker 75% av utgiftene til kurs.
Vi dekker:
Kursavgift
Kostpenger (etter kvittering)
Reiseutgifter. </t>
  </si>
  <si>
    <t>Fond for medlemmer som ikke har råd til å betale treningsavgift, medlemskontigent, cuper, osv.</t>
  </si>
  <si>
    <t>Settes av til tap på kontingentkrav. De siste årene er det gjort store fremskritt i forhold til å purre og følge opp at kontingenter blir betalt.</t>
  </si>
  <si>
    <t>Budsjett 2017</t>
  </si>
  <si>
    <t>Rentekostnader</t>
  </si>
  <si>
    <t>Hovedsponsor Andebu Sparebank: 95.000,-, PEC kr. 20.000,-
Brød: 25.000,-?
Vestfold Elektro diesel: 10.000,-?</t>
  </si>
  <si>
    <t>Tilskudd fra Stokke Kommune. Kulturmidler. Stabilt på dette nivået de siste årene. 2016 innkommet 175 000.</t>
  </si>
  <si>
    <t>Banevedlikeholdet føres direkte til fotballgruppa basert på vedlikeholdsrapport. Budsjetterer derfor ikke med disse midlene. Viktig at disse er med i fotballgruppas budsjett. For 2016 er det kommet inn 45.000,- til hovedlaget - dette er overført fotbgr.</t>
  </si>
  <si>
    <t>Budsjetterer kun med hovedstyret sin andel basert på erfaringstall fra 2016 (96.000,-). Gruppene må passe på å budsjettere med momskompensasjon for seg basert på tidligere år.</t>
  </si>
  <si>
    <t>Hjertestarter</t>
  </si>
  <si>
    <t>Friidrettskontigent 1500 kr i 2015 og kontigent turmarsjforbundet kr. 500,-. Ikke avklart kr. 6.000,- mottatt i 2016.</t>
  </si>
  <si>
    <t>Budsjett Stokke IL for 2018</t>
  </si>
  <si>
    <t>Regnskap 2017</t>
  </si>
  <si>
    <t>Budsjett 2018</t>
  </si>
  <si>
    <t>Avvik 2017</t>
  </si>
  <si>
    <t>Vipps</t>
  </si>
  <si>
    <t>Renhold</t>
  </si>
  <si>
    <t>Invistert i hallen</t>
  </si>
  <si>
    <t>Leie datasystemer</t>
  </si>
  <si>
    <t>Kontgent krets/forbund</t>
  </si>
  <si>
    <t>Reklame og annonse</t>
  </si>
  <si>
    <t>Eiendoms og festeavgift</t>
  </si>
  <si>
    <t>Bank og kortgebyrer</t>
  </si>
  <si>
    <t>Øreavrunding</t>
  </si>
  <si>
    <t>Støttefond</t>
  </si>
  <si>
    <t>Rentekostnad leverandørgjeld</t>
  </si>
  <si>
    <t>Renteinntekter bankinnskudd</t>
  </si>
  <si>
    <t xml:space="preserve">Renteinntekter  </t>
  </si>
  <si>
    <t>Stokkedagene/åpning nytt anlegg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</si>
</sst>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#,##0.00_ ;[Red]\-#,##0.00\ "/>
  </numFmts>
  <fonts count="11" x14ac:knownFonts="1">
    <font>
      <sz val="11"/>
      <color rgb="FF000000"/>
      <name val="Calibri"/>
      <family val="2"/>
    </font>
    <font>
      <u/>
      <sz val="14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2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indexed="8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/>
    <xf numFmtId="165" fontId="10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166" fontId="0" fillId="0" borderId="1" xfId="0" applyNumberFormat="1" applyBorder="1"/>
    <xf numFmtId="166" fontId="5" fillId="0" borderId="1" xfId="0" applyNumberFormat="1" applyFont="1" applyBorder="1"/>
    <xf numFmtId="1" fontId="1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6" fillId="0" borderId="0" xfId="0" applyFont="1"/>
    <xf numFmtId="0" fontId="8" fillId="0" borderId="1" xfId="0" applyFont="1" applyBorder="1"/>
    <xf numFmtId="166" fontId="9" fillId="0" borderId="1" xfId="0" applyNumberFormat="1" applyFont="1" applyBorder="1"/>
    <xf numFmtId="0" fontId="9" fillId="0" borderId="1" xfId="0" applyFont="1" applyBorder="1"/>
    <xf numFmtId="0" fontId="0" fillId="0" borderId="3" xfId="0" applyBorder="1"/>
    <xf numFmtId="166" fontId="0" fillId="0" borderId="3" xfId="0" applyNumberFormat="1" applyBorder="1"/>
    <xf numFmtId="0" fontId="5" fillId="0" borderId="2" xfId="0" applyFont="1" applyBorder="1"/>
    <xf numFmtId="166" fontId="5" fillId="0" borderId="2" xfId="0" applyNumberFormat="1" applyFont="1" applyBorder="1"/>
    <xf numFmtId="1" fontId="5" fillId="0" borderId="2" xfId="0" applyNumberFormat="1" applyFont="1" applyBorder="1" applyAlignment="1">
      <alignment horizontal="center"/>
    </xf>
    <xf numFmtId="166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8" fillId="0" borderId="2" xfId="0" applyFont="1" applyBorder="1"/>
    <xf numFmtId="166" fontId="0" fillId="0" borderId="4" xfId="0" applyNumberFormat="1" applyBorder="1"/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0" fillId="0" borderId="0" xfId="0" applyNumberFormat="1"/>
    <xf numFmtId="2" fontId="0" fillId="0" borderId="2" xfId="2" applyNumberFormat="1" applyFont="1" applyBorder="1"/>
    <xf numFmtId="0" fontId="9" fillId="0" borderId="1" xfId="0" applyFont="1" applyBorder="1" applyAlignment="1">
      <alignment vertical="top" wrapText="1"/>
    </xf>
    <xf numFmtId="0" fontId="9" fillId="0" borderId="3" xfId="0" applyFont="1" applyBorder="1"/>
  </cellXfs>
  <cellStyles count="3">
    <cellStyle name="Komma" xfId="2" builtinId="3"/>
    <cellStyle name="Normal" xfId="0" builtinId="0" customBuiltin="1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H13" sqref="H13"/>
    </sheetView>
  </sheetViews>
  <sheetFormatPr baseColWidth="10" defaultColWidth="11.44140625" defaultRowHeight="14.4" x14ac:dyDescent="0.3"/>
  <cols>
    <col min="1" max="1" width="11.6640625" customWidth="1"/>
    <col min="2" max="2" width="25.33203125" customWidth="1"/>
    <col min="4" max="4" width="12.5546875" bestFit="1" customWidth="1"/>
    <col min="5" max="5" width="12" customWidth="1"/>
    <col min="6" max="6" width="12.33203125" customWidth="1"/>
    <col min="8" max="8" width="50.33203125" customWidth="1"/>
  </cols>
  <sheetData>
    <row r="1" spans="1:8" ht="21" x14ac:dyDescent="0.4">
      <c r="A1" s="18" t="s">
        <v>70</v>
      </c>
      <c r="B1" s="1"/>
      <c r="C1" s="1"/>
      <c r="D1" s="1"/>
      <c r="E1" s="1"/>
      <c r="F1" s="1"/>
      <c r="G1" s="10"/>
      <c r="H1" s="2"/>
    </row>
    <row r="2" spans="1:8" x14ac:dyDescent="0.3">
      <c r="F2" s="33"/>
    </row>
    <row r="3" spans="1:8" ht="28.8" x14ac:dyDescent="0.3">
      <c r="A3" s="3"/>
      <c r="B3" s="3"/>
      <c r="C3" s="4" t="s">
        <v>62</v>
      </c>
      <c r="D3" s="4" t="s">
        <v>71</v>
      </c>
      <c r="E3" s="4" t="s">
        <v>73</v>
      </c>
      <c r="F3" s="4" t="s">
        <v>72</v>
      </c>
      <c r="G3" s="11" t="s">
        <v>0</v>
      </c>
      <c r="H3" s="5" t="s">
        <v>1</v>
      </c>
    </row>
    <row r="4" spans="1:8" ht="15.6" x14ac:dyDescent="0.3">
      <c r="A4" s="6" t="s">
        <v>2</v>
      </c>
      <c r="B4" s="3"/>
      <c r="C4" s="8"/>
      <c r="D4" s="8"/>
      <c r="E4" s="8"/>
      <c r="F4" s="8"/>
      <c r="G4" s="12"/>
      <c r="H4" s="3"/>
    </row>
    <row r="5" spans="1:8" x14ac:dyDescent="0.3">
      <c r="A5" s="3">
        <v>3120</v>
      </c>
      <c r="B5" s="3" t="s">
        <v>3</v>
      </c>
      <c r="C5" s="8">
        <v>115000</v>
      </c>
      <c r="D5" s="8">
        <v>45000</v>
      </c>
      <c r="E5" s="20">
        <f t="shared" ref="E5:E16" si="0">D5-C5</f>
        <v>-70000</v>
      </c>
      <c r="F5" s="8">
        <v>180000</v>
      </c>
      <c r="G5" s="12"/>
      <c r="H5" s="21"/>
    </row>
    <row r="6" spans="1:8" x14ac:dyDescent="0.3">
      <c r="A6" s="3">
        <v>3400</v>
      </c>
      <c r="B6" s="3" t="s">
        <v>4</v>
      </c>
      <c r="C6" s="8">
        <v>116000</v>
      </c>
      <c r="D6" s="8">
        <v>130000</v>
      </c>
      <c r="E6" s="20">
        <f t="shared" si="0"/>
        <v>14000</v>
      </c>
      <c r="F6" s="8">
        <v>130000</v>
      </c>
      <c r="G6" s="31"/>
      <c r="H6" s="3"/>
    </row>
    <row r="7" spans="1:8" x14ac:dyDescent="0.3">
      <c r="A7" s="3">
        <v>3401</v>
      </c>
      <c r="B7" s="3" t="s">
        <v>5</v>
      </c>
      <c r="C7" s="34">
        <v>0</v>
      </c>
      <c r="D7" s="8"/>
      <c r="E7" s="20">
        <f t="shared" si="0"/>
        <v>0</v>
      </c>
      <c r="F7" s="34">
        <v>0</v>
      </c>
      <c r="G7" s="31"/>
      <c r="H7" s="3"/>
    </row>
    <row r="8" spans="1:8" x14ac:dyDescent="0.3">
      <c r="A8" s="3">
        <v>3405</v>
      </c>
      <c r="B8" s="3" t="s">
        <v>6</v>
      </c>
      <c r="C8" s="8">
        <v>127000</v>
      </c>
      <c r="D8" s="8">
        <v>132000</v>
      </c>
      <c r="E8" s="20">
        <f t="shared" si="0"/>
        <v>5000</v>
      </c>
      <c r="F8" s="8">
        <v>132000</v>
      </c>
      <c r="G8" s="31"/>
      <c r="H8" s="3"/>
    </row>
    <row r="9" spans="1:8" x14ac:dyDescent="0.3">
      <c r="A9" s="3">
        <v>3410</v>
      </c>
      <c r="B9" s="3" t="s">
        <v>7</v>
      </c>
      <c r="C9" s="20">
        <v>37000</v>
      </c>
      <c r="D9" s="8">
        <v>49896</v>
      </c>
      <c r="E9" s="20">
        <f t="shared" si="0"/>
        <v>12896</v>
      </c>
      <c r="F9" s="20">
        <v>45000</v>
      </c>
      <c r="G9" s="31"/>
      <c r="H9" s="19"/>
    </row>
    <row r="10" spans="1:8" x14ac:dyDescent="0.3">
      <c r="A10" s="3">
        <v>3442</v>
      </c>
      <c r="B10" s="3" t="s">
        <v>8</v>
      </c>
      <c r="C10" s="8">
        <v>0</v>
      </c>
      <c r="D10" s="8"/>
      <c r="E10" s="20">
        <f t="shared" si="0"/>
        <v>0</v>
      </c>
      <c r="F10" s="8">
        <v>0</v>
      </c>
      <c r="G10" s="12"/>
      <c r="H10" s="21"/>
    </row>
    <row r="11" spans="1:8" x14ac:dyDescent="0.3">
      <c r="A11" s="3">
        <v>3449</v>
      </c>
      <c r="B11" s="3" t="s">
        <v>9</v>
      </c>
      <c r="C11" s="8">
        <v>96000</v>
      </c>
      <c r="D11" s="8">
        <v>70557</v>
      </c>
      <c r="E11" s="20">
        <f t="shared" si="0"/>
        <v>-25443</v>
      </c>
      <c r="F11" s="8">
        <v>70000</v>
      </c>
      <c r="G11" s="12"/>
      <c r="H11" s="19"/>
    </row>
    <row r="12" spans="1:8" x14ac:dyDescent="0.3">
      <c r="A12" s="3">
        <v>3700</v>
      </c>
      <c r="B12" s="3" t="s">
        <v>10</v>
      </c>
      <c r="C12" s="8">
        <v>150000</v>
      </c>
      <c r="D12" s="8">
        <v>120117</v>
      </c>
      <c r="E12" s="20">
        <f t="shared" si="0"/>
        <v>-29883</v>
      </c>
      <c r="F12" s="8">
        <v>120000</v>
      </c>
      <c r="G12" s="12"/>
      <c r="H12" s="21"/>
    </row>
    <row r="13" spans="1:8" x14ac:dyDescent="0.3">
      <c r="A13" s="3">
        <v>3750</v>
      </c>
      <c r="B13" s="3" t="s">
        <v>11</v>
      </c>
      <c r="C13" s="8">
        <v>0</v>
      </c>
      <c r="D13" s="8"/>
      <c r="E13" s="20">
        <f t="shared" si="0"/>
        <v>0</v>
      </c>
      <c r="F13" s="8">
        <v>0</v>
      </c>
      <c r="G13" s="12"/>
      <c r="H13" s="3"/>
    </row>
    <row r="14" spans="1:8" x14ac:dyDescent="0.3">
      <c r="A14" s="3">
        <v>3920</v>
      </c>
      <c r="B14" s="3" t="s">
        <v>12</v>
      </c>
      <c r="C14" s="8">
        <v>170000</v>
      </c>
      <c r="D14" s="8">
        <v>165981</v>
      </c>
      <c r="E14" s="20">
        <f t="shared" si="0"/>
        <v>-4019</v>
      </c>
      <c r="F14" s="8">
        <v>170000</v>
      </c>
      <c r="G14" s="12"/>
      <c r="H14" s="19"/>
    </row>
    <row r="15" spans="1:8" x14ac:dyDescent="0.3">
      <c r="A15" s="3">
        <v>3980</v>
      </c>
      <c r="B15" s="3" t="s">
        <v>13</v>
      </c>
      <c r="C15" s="8">
        <v>4000</v>
      </c>
      <c r="D15" s="8">
        <v>482</v>
      </c>
      <c r="E15" s="20">
        <f t="shared" si="0"/>
        <v>-3518</v>
      </c>
      <c r="F15" s="8">
        <v>5000</v>
      </c>
      <c r="G15" s="12"/>
      <c r="H15" s="3"/>
    </row>
    <row r="16" spans="1:8" x14ac:dyDescent="0.3">
      <c r="A16" s="3">
        <v>3991</v>
      </c>
      <c r="B16" s="3" t="s">
        <v>74</v>
      </c>
      <c r="C16" s="8">
        <v>0</v>
      </c>
      <c r="D16" s="8">
        <v>245</v>
      </c>
      <c r="E16" s="20">
        <f t="shared" si="0"/>
        <v>245</v>
      </c>
      <c r="F16" s="8">
        <v>0</v>
      </c>
      <c r="G16" s="12"/>
      <c r="H16" s="21"/>
    </row>
    <row r="17" spans="1:8" x14ac:dyDescent="0.3">
      <c r="A17" s="7" t="s">
        <v>14</v>
      </c>
      <c r="B17" s="7"/>
      <c r="C17" s="9">
        <f>SUM(C5:C16)</f>
        <v>815000</v>
      </c>
      <c r="D17" s="9">
        <f>SUM(D5:D16)</f>
        <v>714278</v>
      </c>
      <c r="E17" s="9">
        <f>SUM(E5:E16)</f>
        <v>-100722</v>
      </c>
      <c r="F17" s="9">
        <f>SUM(F5:F16)</f>
        <v>852000</v>
      </c>
      <c r="G17" s="13"/>
      <c r="H17" s="3"/>
    </row>
    <row r="18" spans="1:8" ht="15.6" x14ac:dyDescent="0.3">
      <c r="A18" s="6" t="s">
        <v>15</v>
      </c>
      <c r="B18" s="3"/>
      <c r="C18" s="23"/>
      <c r="D18" s="8"/>
      <c r="E18" s="8"/>
      <c r="F18" s="23"/>
      <c r="G18" s="12"/>
      <c r="H18" s="3"/>
    </row>
    <row r="19" spans="1:8" x14ac:dyDescent="0.3">
      <c r="A19" s="3">
        <v>5025</v>
      </c>
      <c r="B19" s="3" t="s">
        <v>16</v>
      </c>
      <c r="C19" s="8">
        <v>90000</v>
      </c>
      <c r="D19" s="8">
        <v>91684</v>
      </c>
      <c r="E19" s="30">
        <f t="shared" ref="E19" si="1">C19-D19</f>
        <v>-1684</v>
      </c>
      <c r="F19" s="8">
        <v>95000</v>
      </c>
      <c r="G19" s="31"/>
      <c r="H19" s="3"/>
    </row>
    <row r="20" spans="1:8" x14ac:dyDescent="0.3">
      <c r="A20" s="3">
        <v>6300</v>
      </c>
      <c r="B20" s="3" t="s">
        <v>17</v>
      </c>
      <c r="C20" s="8">
        <v>1000</v>
      </c>
      <c r="D20" s="8">
        <v>800</v>
      </c>
      <c r="E20" s="30">
        <f>C20-D20</f>
        <v>200</v>
      </c>
      <c r="F20" s="8">
        <v>1000</v>
      </c>
      <c r="G20" s="31"/>
      <c r="H20" s="3"/>
    </row>
    <row r="21" spans="1:8" x14ac:dyDescent="0.3">
      <c r="A21" s="3">
        <v>6310</v>
      </c>
      <c r="B21" s="3" t="s">
        <v>18</v>
      </c>
      <c r="C21" s="8">
        <v>5000</v>
      </c>
      <c r="D21" s="8">
        <v>31371</v>
      </c>
      <c r="E21" s="30">
        <f t="shared" ref="E21" si="2">C21-D21</f>
        <v>-26371</v>
      </c>
      <c r="F21" s="8">
        <v>5000</v>
      </c>
      <c r="G21" s="31"/>
      <c r="H21" s="19"/>
    </row>
    <row r="22" spans="1:8" x14ac:dyDescent="0.3">
      <c r="A22" s="3">
        <v>6320</v>
      </c>
      <c r="B22" s="3" t="s">
        <v>19</v>
      </c>
      <c r="C22" s="8">
        <v>11000</v>
      </c>
      <c r="D22" s="8">
        <v>7583</v>
      </c>
      <c r="E22" s="30">
        <f>C22-D22</f>
        <v>3417</v>
      </c>
      <c r="F22" s="8">
        <v>10000</v>
      </c>
      <c r="G22" s="31"/>
      <c r="H22" s="3"/>
    </row>
    <row r="23" spans="1:8" x14ac:dyDescent="0.3">
      <c r="A23" s="3">
        <v>6360</v>
      </c>
      <c r="B23" s="3" t="s">
        <v>75</v>
      </c>
      <c r="C23" s="8">
        <v>0</v>
      </c>
      <c r="D23" s="8">
        <v>86</v>
      </c>
      <c r="E23" s="30">
        <f t="shared" ref="E23:E54" si="3">C23-D23</f>
        <v>-86</v>
      </c>
      <c r="F23" s="8">
        <v>0</v>
      </c>
      <c r="G23" s="31"/>
      <c r="H23" s="3"/>
    </row>
    <row r="24" spans="1:8" x14ac:dyDescent="0.3">
      <c r="A24" s="3">
        <v>6380</v>
      </c>
      <c r="B24" s="3" t="s">
        <v>20</v>
      </c>
      <c r="C24" s="8">
        <v>4000</v>
      </c>
      <c r="D24" s="8">
        <v>185</v>
      </c>
      <c r="E24" s="30">
        <f t="shared" si="3"/>
        <v>3815</v>
      </c>
      <c r="F24" s="8">
        <v>4000</v>
      </c>
      <c r="G24" s="31"/>
      <c r="H24" s="3"/>
    </row>
    <row r="25" spans="1:8" x14ac:dyDescent="0.3">
      <c r="A25" s="3">
        <v>6420</v>
      </c>
      <c r="B25" s="3" t="s">
        <v>77</v>
      </c>
      <c r="C25" s="8">
        <v>0</v>
      </c>
      <c r="D25" s="8">
        <v>43524</v>
      </c>
      <c r="E25" s="30">
        <f t="shared" si="3"/>
        <v>-43524</v>
      </c>
      <c r="F25" s="8">
        <v>50000</v>
      </c>
      <c r="G25" s="31"/>
      <c r="H25" s="19"/>
    </row>
    <row r="26" spans="1:8" x14ac:dyDescent="0.3">
      <c r="A26" s="3">
        <v>6500</v>
      </c>
      <c r="B26" s="3" t="s">
        <v>76</v>
      </c>
      <c r="C26" s="8">
        <v>10000</v>
      </c>
      <c r="D26" s="8">
        <v>0</v>
      </c>
      <c r="E26" s="30">
        <f t="shared" si="3"/>
        <v>10000</v>
      </c>
      <c r="F26" s="8">
        <v>0</v>
      </c>
      <c r="G26" s="31"/>
      <c r="H26" s="19"/>
    </row>
    <row r="27" spans="1:8" x14ac:dyDescent="0.3">
      <c r="A27" s="3">
        <v>6620</v>
      </c>
      <c r="B27" s="3" t="s">
        <v>21</v>
      </c>
      <c r="C27" s="8">
        <v>5000</v>
      </c>
      <c r="D27" s="8">
        <v>9570</v>
      </c>
      <c r="E27" s="30">
        <f t="shared" si="3"/>
        <v>-4570</v>
      </c>
      <c r="F27" s="8">
        <v>10000</v>
      </c>
      <c r="G27" s="31"/>
      <c r="H27" s="19"/>
    </row>
    <row r="28" spans="1:8" x14ac:dyDescent="0.3">
      <c r="A28" s="3">
        <v>6700</v>
      </c>
      <c r="B28" s="3" t="s">
        <v>22</v>
      </c>
      <c r="C28" s="8">
        <v>47000</v>
      </c>
      <c r="D28" s="8">
        <v>72500</v>
      </c>
      <c r="E28" s="30">
        <f t="shared" si="3"/>
        <v>-25500</v>
      </c>
      <c r="F28" s="8">
        <v>300000</v>
      </c>
      <c r="G28" s="31"/>
      <c r="H28" s="3"/>
    </row>
    <row r="29" spans="1:8" x14ac:dyDescent="0.3">
      <c r="A29" s="3">
        <v>6800</v>
      </c>
      <c r="B29" s="3" t="s">
        <v>23</v>
      </c>
      <c r="C29" s="8">
        <v>3000</v>
      </c>
      <c r="D29" s="8">
        <v>1276</v>
      </c>
      <c r="E29" s="30">
        <f t="shared" si="3"/>
        <v>1724</v>
      </c>
      <c r="F29" s="8">
        <v>3000</v>
      </c>
      <c r="G29" s="31"/>
      <c r="H29" s="3"/>
    </row>
    <row r="30" spans="1:8" x14ac:dyDescent="0.3">
      <c r="A30" s="3">
        <v>6805</v>
      </c>
      <c r="B30" s="3" t="s">
        <v>24</v>
      </c>
      <c r="C30" s="8">
        <v>5000</v>
      </c>
      <c r="D30" s="8">
        <v>0</v>
      </c>
      <c r="E30" s="30">
        <f t="shared" si="3"/>
        <v>5000</v>
      </c>
      <c r="F30" s="8">
        <v>3000</v>
      </c>
      <c r="G30" s="31"/>
      <c r="H30" s="3"/>
    </row>
    <row r="31" spans="1:8" x14ac:dyDescent="0.3">
      <c r="A31" s="3">
        <v>6830</v>
      </c>
      <c r="B31" s="3" t="s">
        <v>25</v>
      </c>
      <c r="C31" s="8">
        <v>5000</v>
      </c>
      <c r="D31" s="8">
        <v>0</v>
      </c>
      <c r="E31" s="30">
        <f t="shared" si="3"/>
        <v>5000</v>
      </c>
      <c r="F31" s="8">
        <v>2000</v>
      </c>
      <c r="G31" s="31"/>
      <c r="H31" s="3"/>
    </row>
    <row r="32" spans="1:8" x14ac:dyDescent="0.3">
      <c r="A32" s="3">
        <v>6860</v>
      </c>
      <c r="B32" s="3" t="s">
        <v>26</v>
      </c>
      <c r="C32" s="8">
        <v>10000</v>
      </c>
      <c r="D32" s="8">
        <v>22677</v>
      </c>
      <c r="E32" s="30">
        <f t="shared" si="3"/>
        <v>-12677</v>
      </c>
      <c r="F32" s="8">
        <v>10000</v>
      </c>
      <c r="G32" s="31"/>
      <c r="H32" s="19"/>
    </row>
    <row r="33" spans="1:8" x14ac:dyDescent="0.3">
      <c r="A33" s="3">
        <v>6861</v>
      </c>
      <c r="B33" s="3" t="s">
        <v>27</v>
      </c>
      <c r="C33" s="8">
        <v>1000</v>
      </c>
      <c r="D33" s="8">
        <v>0</v>
      </c>
      <c r="E33" s="30">
        <f t="shared" si="3"/>
        <v>1000</v>
      </c>
      <c r="F33" s="8">
        <v>1000</v>
      </c>
      <c r="G33" s="31"/>
      <c r="H33" s="3"/>
    </row>
    <row r="34" spans="1:8" x14ac:dyDescent="0.3">
      <c r="A34" s="3">
        <v>6863</v>
      </c>
      <c r="B34" s="3" t="s">
        <v>87</v>
      </c>
      <c r="C34" s="8">
        <v>2000</v>
      </c>
      <c r="D34" s="8">
        <v>0</v>
      </c>
      <c r="E34" s="30">
        <f t="shared" si="3"/>
        <v>2000</v>
      </c>
      <c r="F34" s="8">
        <v>20000</v>
      </c>
      <c r="G34" s="31"/>
      <c r="H34" s="3"/>
    </row>
    <row r="35" spans="1:8" x14ac:dyDescent="0.3">
      <c r="A35" s="3">
        <v>6890</v>
      </c>
      <c r="B35" s="3" t="s">
        <v>28</v>
      </c>
      <c r="C35" s="8">
        <v>1500</v>
      </c>
      <c r="D35" s="8">
        <v>0</v>
      </c>
      <c r="E35" s="30">
        <f t="shared" si="3"/>
        <v>1500</v>
      </c>
      <c r="F35" s="8">
        <v>1500</v>
      </c>
      <c r="G35" s="31"/>
      <c r="H35" s="3"/>
    </row>
    <row r="36" spans="1:8" x14ac:dyDescent="0.3">
      <c r="A36" s="3">
        <v>6900</v>
      </c>
      <c r="B36" s="3" t="s">
        <v>29</v>
      </c>
      <c r="C36" s="8">
        <v>0</v>
      </c>
      <c r="D36" s="8">
        <v>1206</v>
      </c>
      <c r="E36" s="30">
        <f t="shared" si="3"/>
        <v>-1206</v>
      </c>
      <c r="F36" s="8">
        <v>1500</v>
      </c>
      <c r="G36" s="31"/>
      <c r="H36" s="3"/>
    </row>
    <row r="37" spans="1:8" x14ac:dyDescent="0.3">
      <c r="A37" s="3">
        <v>6910</v>
      </c>
      <c r="B37" s="3" t="s">
        <v>30</v>
      </c>
      <c r="C37" s="8">
        <v>15000</v>
      </c>
      <c r="D37" s="8">
        <v>1676</v>
      </c>
      <c r="E37" s="30">
        <f t="shared" si="3"/>
        <v>13324</v>
      </c>
      <c r="F37" s="8">
        <v>2000</v>
      </c>
      <c r="G37" s="31"/>
      <c r="H37" s="21"/>
    </row>
    <row r="38" spans="1:8" x14ac:dyDescent="0.3">
      <c r="A38" s="3">
        <v>6940</v>
      </c>
      <c r="B38" s="3" t="s">
        <v>31</v>
      </c>
      <c r="C38" s="8">
        <v>1000</v>
      </c>
      <c r="D38" s="8">
        <v>611</v>
      </c>
      <c r="E38" s="30">
        <f t="shared" si="3"/>
        <v>389</v>
      </c>
      <c r="F38" s="8">
        <v>1000</v>
      </c>
      <c r="G38" s="31"/>
      <c r="H38" s="19"/>
    </row>
    <row r="39" spans="1:8" x14ac:dyDescent="0.3">
      <c r="A39" s="3">
        <v>7010</v>
      </c>
      <c r="B39" s="3" t="s">
        <v>32</v>
      </c>
      <c r="C39" s="8">
        <v>5000</v>
      </c>
      <c r="D39" s="8"/>
      <c r="E39" s="30">
        <f t="shared" si="3"/>
        <v>5000</v>
      </c>
      <c r="F39" s="8">
        <v>5000</v>
      </c>
      <c r="G39" s="31"/>
      <c r="H39" s="3"/>
    </row>
    <row r="40" spans="1:8" x14ac:dyDescent="0.3">
      <c r="A40" s="3">
        <v>7320</v>
      </c>
      <c r="B40" s="3" t="s">
        <v>79</v>
      </c>
      <c r="C40" s="8">
        <v>0</v>
      </c>
      <c r="D40" s="8">
        <v>6500</v>
      </c>
      <c r="E40" s="30">
        <f t="shared" si="3"/>
        <v>-6500</v>
      </c>
      <c r="F40" s="8">
        <v>0</v>
      </c>
      <c r="G40" s="31"/>
      <c r="H40" s="19"/>
    </row>
    <row r="41" spans="1:8" x14ac:dyDescent="0.3">
      <c r="A41" s="3">
        <v>7410</v>
      </c>
      <c r="B41" s="3" t="s">
        <v>78</v>
      </c>
      <c r="C41" s="8">
        <v>15000</v>
      </c>
      <c r="D41" s="8">
        <v>164</v>
      </c>
      <c r="E41" s="30">
        <f t="shared" si="3"/>
        <v>14836</v>
      </c>
      <c r="F41" s="8">
        <v>5000</v>
      </c>
      <c r="G41" s="31"/>
      <c r="H41" s="19"/>
    </row>
    <row r="42" spans="1:8" x14ac:dyDescent="0.3">
      <c r="A42" s="3">
        <v>7420</v>
      </c>
      <c r="B42" s="3" t="s">
        <v>33</v>
      </c>
      <c r="C42" s="8">
        <v>5000</v>
      </c>
      <c r="D42" s="8"/>
      <c r="E42" s="30">
        <f t="shared" si="3"/>
        <v>5000</v>
      </c>
      <c r="F42" s="8">
        <v>5000</v>
      </c>
      <c r="G42" s="31"/>
      <c r="H42" s="3"/>
    </row>
    <row r="43" spans="1:8" x14ac:dyDescent="0.3">
      <c r="A43" s="3">
        <v>7421</v>
      </c>
      <c r="B43" s="3" t="s">
        <v>34</v>
      </c>
      <c r="C43" s="8">
        <v>14000</v>
      </c>
      <c r="D43" s="8"/>
      <c r="E43" s="30">
        <f t="shared" si="3"/>
        <v>14000</v>
      </c>
      <c r="F43" s="8">
        <v>50000</v>
      </c>
      <c r="G43" s="31"/>
      <c r="H43" s="3"/>
    </row>
    <row r="44" spans="1:8" x14ac:dyDescent="0.3">
      <c r="A44" s="3">
        <v>7469</v>
      </c>
      <c r="B44" s="3" t="s">
        <v>35</v>
      </c>
      <c r="C44" s="8">
        <v>50000</v>
      </c>
      <c r="D44" s="8">
        <v>7990</v>
      </c>
      <c r="E44" s="30">
        <f t="shared" si="3"/>
        <v>42010</v>
      </c>
      <c r="F44" s="8">
        <v>50000</v>
      </c>
      <c r="G44" s="31"/>
      <c r="H44" s="19"/>
    </row>
    <row r="45" spans="1:8" x14ac:dyDescent="0.3">
      <c r="A45" s="3">
        <v>7500</v>
      </c>
      <c r="B45" s="3" t="s">
        <v>36</v>
      </c>
      <c r="C45" s="8">
        <v>80000</v>
      </c>
      <c r="D45" s="8">
        <v>45924</v>
      </c>
      <c r="E45" s="30">
        <f t="shared" si="3"/>
        <v>34076</v>
      </c>
      <c r="F45" s="8">
        <v>80000</v>
      </c>
      <c r="G45" s="31"/>
      <c r="H45" s="19"/>
    </row>
    <row r="46" spans="1:8" x14ac:dyDescent="0.3">
      <c r="A46" s="3">
        <v>7560</v>
      </c>
      <c r="B46" s="3" t="s">
        <v>37</v>
      </c>
      <c r="C46" s="8">
        <v>16000</v>
      </c>
      <c r="D46" s="8">
        <v>14443</v>
      </c>
      <c r="E46" s="30">
        <f t="shared" si="3"/>
        <v>1557</v>
      </c>
      <c r="F46" s="8">
        <v>16000</v>
      </c>
      <c r="G46" s="31"/>
      <c r="H46" s="3"/>
    </row>
    <row r="47" spans="1:8" x14ac:dyDescent="0.3">
      <c r="A47" s="3">
        <v>7750</v>
      </c>
      <c r="B47" s="3" t="s">
        <v>80</v>
      </c>
      <c r="C47" s="8">
        <v>0</v>
      </c>
      <c r="D47" s="8">
        <v>429</v>
      </c>
      <c r="E47" s="30">
        <f t="shared" si="3"/>
        <v>-429</v>
      </c>
      <c r="F47" s="8">
        <v>500</v>
      </c>
      <c r="G47" s="31"/>
      <c r="H47" s="21"/>
    </row>
    <row r="48" spans="1:8" x14ac:dyDescent="0.3">
      <c r="A48" s="3">
        <v>7770</v>
      </c>
      <c r="B48" s="3" t="s">
        <v>81</v>
      </c>
      <c r="C48" s="8">
        <v>0</v>
      </c>
      <c r="D48" s="8">
        <v>13633</v>
      </c>
      <c r="E48" s="30">
        <f t="shared" si="3"/>
        <v>-13633</v>
      </c>
      <c r="F48" s="8">
        <v>15000</v>
      </c>
      <c r="G48" s="31"/>
      <c r="H48" s="19"/>
    </row>
    <row r="49" spans="1:8" x14ac:dyDescent="0.3">
      <c r="A49" s="3">
        <v>7771</v>
      </c>
      <c r="B49" s="3" t="s">
        <v>82</v>
      </c>
      <c r="C49" s="8">
        <v>0</v>
      </c>
      <c r="D49" s="8">
        <v>-1</v>
      </c>
      <c r="E49" s="30">
        <f t="shared" si="3"/>
        <v>1</v>
      </c>
      <c r="F49" s="8"/>
      <c r="G49" s="31"/>
      <c r="H49" s="21"/>
    </row>
    <row r="50" spans="1:8" x14ac:dyDescent="0.3">
      <c r="A50" s="3">
        <v>7780</v>
      </c>
      <c r="B50" s="3" t="s">
        <v>83</v>
      </c>
      <c r="C50" s="8">
        <v>0</v>
      </c>
      <c r="D50" s="8">
        <v>8800</v>
      </c>
      <c r="E50" s="30"/>
      <c r="F50" s="8">
        <v>50000</v>
      </c>
      <c r="G50" s="31"/>
      <c r="H50" s="21"/>
    </row>
    <row r="51" spans="1:8" x14ac:dyDescent="0.3">
      <c r="A51" s="3">
        <v>7790</v>
      </c>
      <c r="B51" s="3" t="s">
        <v>38</v>
      </c>
      <c r="C51" s="8">
        <v>6000</v>
      </c>
      <c r="D51" s="8">
        <v>0</v>
      </c>
      <c r="E51" s="30">
        <f t="shared" si="3"/>
        <v>6000</v>
      </c>
      <c r="F51" s="8">
        <v>1000</v>
      </c>
      <c r="G51" s="31"/>
      <c r="H51" s="3"/>
    </row>
    <row r="52" spans="1:8" x14ac:dyDescent="0.3">
      <c r="A52" s="3">
        <v>7795</v>
      </c>
      <c r="B52" s="3" t="s">
        <v>39</v>
      </c>
      <c r="C52" s="8">
        <v>50000</v>
      </c>
      <c r="D52" s="8">
        <v>0</v>
      </c>
      <c r="E52" s="30">
        <f t="shared" si="3"/>
        <v>50000</v>
      </c>
      <c r="F52" s="8">
        <v>5000</v>
      </c>
      <c r="G52" s="31"/>
      <c r="H52" s="3"/>
    </row>
    <row r="53" spans="1:8" x14ac:dyDescent="0.3">
      <c r="A53" s="3">
        <v>7830</v>
      </c>
      <c r="B53" s="3" t="s">
        <v>40</v>
      </c>
      <c r="C53" s="8">
        <v>15000</v>
      </c>
      <c r="D53" s="8">
        <v>0</v>
      </c>
      <c r="E53" s="30">
        <f t="shared" si="3"/>
        <v>15000</v>
      </c>
      <c r="F53" s="8">
        <v>0</v>
      </c>
      <c r="G53" s="31"/>
      <c r="H53" s="3"/>
    </row>
    <row r="54" spans="1:8" x14ac:dyDescent="0.3">
      <c r="A54" s="22">
        <v>7840</v>
      </c>
      <c r="B54" s="22" t="s">
        <v>41</v>
      </c>
      <c r="C54" s="23">
        <v>25000</v>
      </c>
      <c r="D54" s="23">
        <v>0</v>
      </c>
      <c r="E54" s="30">
        <f t="shared" si="3"/>
        <v>25000</v>
      </c>
      <c r="F54" s="23">
        <v>5000</v>
      </c>
      <c r="G54" s="32"/>
      <c r="H54" s="36"/>
    </row>
    <row r="55" spans="1:8" x14ac:dyDescent="0.3">
      <c r="A55" s="24" t="s">
        <v>42</v>
      </c>
      <c r="B55" s="24"/>
      <c r="C55" s="25">
        <f>SUM(C19:C54)</f>
        <v>497500</v>
      </c>
      <c r="D55" s="25">
        <f>SUM(D19:D54)</f>
        <v>382631</v>
      </c>
      <c r="E55" s="25">
        <f>SUM(E19:E54)</f>
        <v>123669</v>
      </c>
      <c r="F55" s="25">
        <f>SUM(F19:F54)</f>
        <v>807500</v>
      </c>
      <c r="G55" s="26"/>
      <c r="H55" s="14"/>
    </row>
    <row r="56" spans="1:8" x14ac:dyDescent="0.3">
      <c r="A56" s="24" t="s">
        <v>43</v>
      </c>
      <c r="B56" s="14"/>
      <c r="C56" s="25">
        <f>C17-C55</f>
        <v>317500</v>
      </c>
      <c r="D56" s="25">
        <f>D17-D55</f>
        <v>331647</v>
      </c>
      <c r="E56" s="25">
        <f>E17-E55</f>
        <v>-224391</v>
      </c>
      <c r="F56" s="25">
        <f>F17-F55</f>
        <v>44500</v>
      </c>
      <c r="G56" s="14"/>
      <c r="H56" s="14"/>
    </row>
    <row r="57" spans="1:8" x14ac:dyDescent="0.3">
      <c r="A57" s="14">
        <v>8050</v>
      </c>
      <c r="B57" s="14" t="s">
        <v>85</v>
      </c>
      <c r="C57" s="27">
        <v>0</v>
      </c>
      <c r="D57" s="27">
        <v>6342</v>
      </c>
      <c r="E57" s="27">
        <v>-1170</v>
      </c>
      <c r="F57" s="27">
        <v>6000</v>
      </c>
      <c r="G57" s="28"/>
      <c r="H57" s="29"/>
    </row>
    <row r="58" spans="1:8" x14ac:dyDescent="0.3">
      <c r="A58" s="14">
        <v>8155</v>
      </c>
      <c r="B58" s="14" t="s">
        <v>84</v>
      </c>
      <c r="C58" s="27">
        <v>0</v>
      </c>
      <c r="D58" s="27">
        <v>119</v>
      </c>
      <c r="E58" s="27"/>
      <c r="F58" s="27">
        <v>150</v>
      </c>
      <c r="G58" s="28"/>
      <c r="H58" s="29"/>
    </row>
    <row r="59" spans="1:8" x14ac:dyDescent="0.3">
      <c r="A59" s="14">
        <v>8297</v>
      </c>
      <c r="B59" s="14" t="s">
        <v>86</v>
      </c>
      <c r="C59" s="27">
        <v>7000</v>
      </c>
      <c r="D59" s="27">
        <v>0</v>
      </c>
      <c r="E59" s="27"/>
      <c r="F59" s="27"/>
      <c r="G59" s="28"/>
      <c r="H59" s="29"/>
    </row>
    <row r="60" spans="1:8" x14ac:dyDescent="0.3">
      <c r="A60" s="14">
        <v>8299</v>
      </c>
      <c r="B60" s="14" t="s">
        <v>63</v>
      </c>
      <c r="C60" s="27">
        <v>0</v>
      </c>
      <c r="D60" s="27"/>
      <c r="E60" s="27">
        <v>0</v>
      </c>
      <c r="F60" s="27">
        <v>0</v>
      </c>
      <c r="G60" s="28"/>
      <c r="H60" s="29"/>
    </row>
    <row r="61" spans="1:8" x14ac:dyDescent="0.3">
      <c r="A61" s="24" t="s">
        <v>44</v>
      </c>
      <c r="B61" s="14"/>
      <c r="C61" s="25">
        <f>SUM(C56:C60)</f>
        <v>324500</v>
      </c>
      <c r="D61" s="25">
        <f>SUM(D56:D60)</f>
        <v>338108</v>
      </c>
      <c r="E61" s="25">
        <f>SUM(E56:E57)</f>
        <v>-225561</v>
      </c>
      <c r="F61" s="25">
        <f>SUM(F56:F60)</f>
        <v>50650</v>
      </c>
      <c r="G61" s="14"/>
      <c r="H61" s="14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topLeftCell="A13" workbookViewId="0">
      <selection activeCell="B24" sqref="B24"/>
    </sheetView>
  </sheetViews>
  <sheetFormatPr baseColWidth="10" defaultColWidth="11.44140625" defaultRowHeight="14.4" x14ac:dyDescent="0.3"/>
  <cols>
    <col min="3" max="3" width="57.33203125" customWidth="1"/>
  </cols>
  <sheetData>
    <row r="1" spans="1:3" x14ac:dyDescent="0.3">
      <c r="A1" t="s">
        <v>45</v>
      </c>
    </row>
    <row r="3" spans="1:3" x14ac:dyDescent="0.3">
      <c r="A3" s="15" t="s">
        <v>46</v>
      </c>
      <c r="B3" s="14" t="s">
        <v>47</v>
      </c>
      <c r="C3" s="14" t="s">
        <v>0</v>
      </c>
    </row>
    <row r="4" spans="1:3" ht="94.2" customHeight="1" x14ac:dyDescent="0.3">
      <c r="A4" s="15">
        <v>1</v>
      </c>
      <c r="B4" s="16">
        <v>3120</v>
      </c>
      <c r="C4" s="17" t="s">
        <v>64</v>
      </c>
    </row>
    <row r="5" spans="1:3" ht="31.95" customHeight="1" x14ac:dyDescent="0.3">
      <c r="A5" s="15">
        <v>2</v>
      </c>
      <c r="B5" s="16">
        <v>3400</v>
      </c>
      <c r="C5" s="17" t="s">
        <v>65</v>
      </c>
    </row>
    <row r="6" spans="1:3" ht="32.4" customHeight="1" x14ac:dyDescent="0.3">
      <c r="A6" s="15">
        <v>3</v>
      </c>
      <c r="B6" s="16">
        <v>3401</v>
      </c>
      <c r="C6" s="17" t="s">
        <v>48</v>
      </c>
    </row>
    <row r="7" spans="1:3" ht="23.4" customHeight="1" x14ac:dyDescent="0.3">
      <c r="A7" s="15">
        <v>4</v>
      </c>
      <c r="B7" s="16">
        <v>3405</v>
      </c>
      <c r="C7" s="17" t="s">
        <v>49</v>
      </c>
    </row>
    <row r="8" spans="1:3" ht="65.400000000000006" customHeight="1" x14ac:dyDescent="0.3">
      <c r="A8" s="15">
        <v>5</v>
      </c>
      <c r="B8" s="16">
        <v>3442</v>
      </c>
      <c r="C8" s="17" t="s">
        <v>66</v>
      </c>
    </row>
    <row r="9" spans="1:3" ht="70.2" customHeight="1" x14ac:dyDescent="0.3">
      <c r="A9" s="15">
        <v>6</v>
      </c>
      <c r="B9" s="16">
        <v>3443</v>
      </c>
      <c r="C9" s="17" t="s">
        <v>50</v>
      </c>
    </row>
    <row r="10" spans="1:3" ht="52.2" customHeight="1" x14ac:dyDescent="0.3">
      <c r="A10" s="15">
        <v>7</v>
      </c>
      <c r="B10" s="16">
        <v>3449</v>
      </c>
      <c r="C10" s="17" t="s">
        <v>67</v>
      </c>
    </row>
    <row r="11" spans="1:3" ht="43.95" customHeight="1" x14ac:dyDescent="0.3">
      <c r="A11" s="15">
        <v>8</v>
      </c>
      <c r="B11" s="16">
        <v>3700</v>
      </c>
      <c r="C11" s="17" t="s">
        <v>51</v>
      </c>
    </row>
    <row r="12" spans="1:3" ht="54.6" customHeight="1" x14ac:dyDescent="0.3">
      <c r="A12" s="15">
        <v>9</v>
      </c>
      <c r="B12" s="16">
        <v>3750</v>
      </c>
      <c r="C12" s="17" t="s">
        <v>52</v>
      </c>
    </row>
    <row r="13" spans="1:3" ht="60" customHeight="1" x14ac:dyDescent="0.3">
      <c r="A13" s="15">
        <v>10</v>
      </c>
      <c r="B13" s="16">
        <v>3920</v>
      </c>
      <c r="C13" s="17" t="s">
        <v>53</v>
      </c>
    </row>
    <row r="14" spans="1:3" ht="46.95" customHeight="1" x14ac:dyDescent="0.3">
      <c r="A14" s="15">
        <v>11</v>
      </c>
      <c r="B14" s="16"/>
      <c r="C14" s="35" t="s">
        <v>54</v>
      </c>
    </row>
    <row r="15" spans="1:3" ht="28.2" customHeight="1" x14ac:dyDescent="0.3">
      <c r="A15" s="15">
        <v>12</v>
      </c>
      <c r="B15" s="16"/>
      <c r="C15" s="17" t="s">
        <v>55</v>
      </c>
    </row>
    <row r="16" spans="1:3" ht="24" customHeight="1" x14ac:dyDescent="0.3">
      <c r="A16" s="15">
        <v>13</v>
      </c>
      <c r="B16" s="16">
        <v>6500</v>
      </c>
      <c r="C16" s="17" t="s">
        <v>56</v>
      </c>
    </row>
    <row r="17" spans="1:3" ht="28.2" customHeight="1" x14ac:dyDescent="0.3">
      <c r="A17" s="15">
        <v>14</v>
      </c>
      <c r="B17" s="16">
        <v>6620</v>
      </c>
      <c r="C17" s="17" t="s">
        <v>68</v>
      </c>
    </row>
    <row r="18" spans="1:3" ht="42" customHeight="1" x14ac:dyDescent="0.3">
      <c r="A18" s="15">
        <v>15</v>
      </c>
      <c r="B18" s="16">
        <v>6830</v>
      </c>
      <c r="C18" s="17" t="s">
        <v>57</v>
      </c>
    </row>
    <row r="19" spans="1:3" ht="21.6" customHeight="1" x14ac:dyDescent="0.3">
      <c r="A19" s="15">
        <v>16</v>
      </c>
      <c r="B19" s="16">
        <v>6860</v>
      </c>
      <c r="C19" s="17" t="s">
        <v>58</v>
      </c>
    </row>
    <row r="20" spans="1:3" ht="48" customHeight="1" x14ac:dyDescent="0.3">
      <c r="A20" s="15">
        <v>17</v>
      </c>
      <c r="B20" s="16">
        <v>7410</v>
      </c>
      <c r="C20" s="17" t="s">
        <v>69</v>
      </c>
    </row>
    <row r="21" spans="1:3" ht="95.4" customHeight="1" x14ac:dyDescent="0.3">
      <c r="A21" s="15">
        <v>18</v>
      </c>
      <c r="B21" s="16">
        <v>7469</v>
      </c>
      <c r="C21" s="17" t="s">
        <v>59</v>
      </c>
    </row>
    <row r="22" spans="1:3" ht="45" customHeight="1" x14ac:dyDescent="0.3">
      <c r="A22" s="15">
        <v>19</v>
      </c>
      <c r="B22" s="16">
        <v>7798</v>
      </c>
      <c r="C22" s="17" t="s">
        <v>60</v>
      </c>
    </row>
    <row r="23" spans="1:3" ht="54" customHeight="1" x14ac:dyDescent="0.3">
      <c r="A23" s="15">
        <v>20</v>
      </c>
      <c r="B23" s="16">
        <v>7830</v>
      </c>
      <c r="C23" s="17" t="s">
        <v>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Budsjett 2017</vt:lpstr>
      <vt:lpstr>Noter</vt:lpstr>
      <vt:lpstr>Ark3</vt:lpstr>
      <vt:lpstr>'Budsjett 2017'!Utskriftsområde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l.røisgård</dc:creator>
  <cp:lastModifiedBy>Svein Larsen</cp:lastModifiedBy>
  <cp:revision/>
  <cp:lastPrinted>2017-03-13T22:42:35Z</cp:lastPrinted>
  <dcterms:created xsi:type="dcterms:W3CDTF">2012-11-14T06:50:35Z</dcterms:created>
  <dcterms:modified xsi:type="dcterms:W3CDTF">2018-03-13T15:15:58Z</dcterms:modified>
</cp:coreProperties>
</file>