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onett.local\hjemme\38898oysjoh\Halden IL\2024\"/>
    </mc:Choice>
  </mc:AlternateContent>
  <xr:revisionPtr revIDLastSave="0" documentId="13_ncr:1_{11DE8D1B-0859-45D9-9183-38AD917189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v laget" sheetId="1" r:id="rId1"/>
    <sheet name="Friidrett" sheetId="2" r:id="rId2"/>
    <sheet name="Håndball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5" i="2" l="1"/>
  <c r="G10" i="2"/>
  <c r="G30" i="2"/>
  <c r="G25" i="1"/>
  <c r="G10" i="1"/>
  <c r="G30" i="1"/>
  <c r="E25" i="2"/>
  <c r="C25" i="1"/>
  <c r="E25" i="1"/>
  <c r="G21" i="3"/>
  <c r="G9" i="3"/>
  <c r="G25" i="3"/>
  <c r="E10" i="1"/>
  <c r="C21" i="3"/>
  <c r="C9" i="3"/>
  <c r="C25" i="2"/>
  <c r="C10" i="2"/>
  <c r="C10" i="1"/>
  <c r="C25" i="3"/>
  <c r="C30" i="2"/>
  <c r="C30" i="1"/>
  <c r="E10" i="2"/>
  <c r="E30" i="2"/>
  <c r="D30" i="2"/>
  <c r="E21" i="3"/>
  <c r="F25" i="3"/>
  <c r="E9" i="3"/>
  <c r="E30" i="1"/>
  <c r="E25" i="3"/>
</calcChain>
</file>

<file path=xl/sharedStrings.xml><?xml version="1.0" encoding="utf-8"?>
<sst xmlns="http://schemas.openxmlformats.org/spreadsheetml/2006/main" count="66" uniqueCount="49">
  <si>
    <t xml:space="preserve">HALDEN IDRETTSLAG </t>
  </si>
  <si>
    <t>Salgsinntekter</t>
  </si>
  <si>
    <t>SUM INNTEKTER</t>
  </si>
  <si>
    <t>Komm avgifter/strøm mv</t>
  </si>
  <si>
    <t>Leiekostnader mv</t>
  </si>
  <si>
    <t>Rep/vedl.h. Bygninger</t>
  </si>
  <si>
    <t>Kontorrekv, tlf, porto</t>
  </si>
  <si>
    <t>Møtekostnader</t>
  </si>
  <si>
    <t>Gaver, premier</t>
  </si>
  <si>
    <t>Forsikring</t>
  </si>
  <si>
    <t>Andre kostnader</t>
  </si>
  <si>
    <t>SUM KOSTNADER</t>
  </si>
  <si>
    <t>Renteinntekter</t>
  </si>
  <si>
    <t>Resultat</t>
  </si>
  <si>
    <t>Hovedlaget</t>
  </si>
  <si>
    <t>Håndball</t>
  </si>
  <si>
    <t>Friidrett</t>
  </si>
  <si>
    <t>Sponsing/bingo mv</t>
  </si>
  <si>
    <t>Kontigenter</t>
  </si>
  <si>
    <t>Møteutgifter</t>
  </si>
  <si>
    <t>Kostnader utøvere</t>
  </si>
  <si>
    <t>Leiekostnader</t>
  </si>
  <si>
    <t xml:space="preserve">Utstyr og kjøp </t>
  </si>
  <si>
    <t>Kontorrekv, tidskrifter/tlf/porto</t>
  </si>
  <si>
    <t>Reisekostnader</t>
  </si>
  <si>
    <t>Gaver, premier mv</t>
  </si>
  <si>
    <t>Finansinntekter</t>
  </si>
  <si>
    <t>Finanskostnader</t>
  </si>
  <si>
    <t>RESULTAT</t>
  </si>
  <si>
    <t>Leieinntekter</t>
  </si>
  <si>
    <t>Andre inntekter</t>
  </si>
  <si>
    <t>SUM</t>
  </si>
  <si>
    <t>Kjøp inventar rekvisita mv</t>
  </si>
  <si>
    <t>Kontigenter/refusjoner</t>
  </si>
  <si>
    <t>Startavgifter/kretskont</t>
  </si>
  <si>
    <t>Halleie</t>
  </si>
  <si>
    <t>Gaver mv</t>
  </si>
  <si>
    <t>Støtte utøvere</t>
  </si>
  <si>
    <t>Kontingent</t>
  </si>
  <si>
    <t>Startavgifter/kontigenter</t>
  </si>
  <si>
    <t>Innkjøp varer/tjenester</t>
  </si>
  <si>
    <t>Kjøp utstyr mv</t>
  </si>
  <si>
    <t>Kapitalinntekter</t>
  </si>
  <si>
    <t>Kapitalkostnader</t>
  </si>
  <si>
    <t>Godtgjørelser trenere mv</t>
  </si>
  <si>
    <t xml:space="preserve">Salgsinnt. Arr/drakter startavgifter </t>
  </si>
  <si>
    <t>Regnskap 23</t>
  </si>
  <si>
    <t>Budsjett 24</t>
  </si>
  <si>
    <t>Budsjett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</si>
</sst>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43" fontId="0" fillId="0" borderId="0" xfId="1" applyFont="1"/>
    <xf numFmtId="164" fontId="0" fillId="0" borderId="0" xfId="1" applyNumberFormat="1" applyFont="1"/>
    <xf numFmtId="164" fontId="3" fillId="0" borderId="0" xfId="1" applyNumberFormat="1" applyFont="1"/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30"/>
  <sheetViews>
    <sheetView tabSelected="1" workbookViewId="0">
      <selection activeCell="C22" sqref="C22"/>
    </sheetView>
  </sheetViews>
  <sheetFormatPr baseColWidth="10" defaultRowHeight="12.75" x14ac:dyDescent="0.2"/>
  <cols>
    <col min="4" max="4" width="10.28515625" customWidth="1"/>
    <col min="6" max="6" width="10.140625" customWidth="1"/>
  </cols>
  <sheetData>
    <row r="3" spans="1:7" x14ac:dyDescent="0.2">
      <c r="B3" s="1" t="s">
        <v>0</v>
      </c>
    </row>
    <row r="4" spans="1:7" x14ac:dyDescent="0.2">
      <c r="B4" s="1" t="s">
        <v>14</v>
      </c>
    </row>
    <row r="5" spans="1:7" s="1" customFormat="1" x14ac:dyDescent="0.2">
      <c r="C5" s="1" t="s">
        <v>47</v>
      </c>
      <c r="E5" s="1" t="s">
        <v>46</v>
      </c>
      <c r="G5" s="1" t="s">
        <v>48</v>
      </c>
    </row>
    <row r="6" spans="1:7" x14ac:dyDescent="0.2">
      <c r="A6" t="s">
        <v>29</v>
      </c>
      <c r="C6" s="4">
        <v>0</v>
      </c>
      <c r="D6" s="4"/>
      <c r="E6" s="4">
        <v>0</v>
      </c>
      <c r="F6" s="4"/>
      <c r="G6" s="4">
        <v>0</v>
      </c>
    </row>
    <row r="7" spans="1:7" x14ac:dyDescent="0.2">
      <c r="A7" t="s">
        <v>18</v>
      </c>
      <c r="C7" s="4">
        <v>25000</v>
      </c>
      <c r="D7" s="4"/>
      <c r="E7" s="4">
        <v>45600</v>
      </c>
      <c r="F7" s="4"/>
      <c r="G7" s="4">
        <v>25000</v>
      </c>
    </row>
    <row r="8" spans="1:7" x14ac:dyDescent="0.2">
      <c r="A8" t="s">
        <v>30</v>
      </c>
      <c r="C8" s="4">
        <v>220000</v>
      </c>
      <c r="D8" s="4"/>
      <c r="E8" s="4">
        <v>217327</v>
      </c>
      <c r="F8" s="4"/>
      <c r="G8" s="4">
        <v>200000</v>
      </c>
    </row>
    <row r="9" spans="1:7" x14ac:dyDescent="0.2">
      <c r="C9" s="4"/>
      <c r="D9" s="4"/>
      <c r="E9" s="4">
        <v>0</v>
      </c>
      <c r="F9" s="4"/>
      <c r="G9" s="4"/>
    </row>
    <row r="10" spans="1:7" x14ac:dyDescent="0.2">
      <c r="A10" t="s">
        <v>31</v>
      </c>
      <c r="C10" s="4">
        <f>SUM(C6:C9)</f>
        <v>245000</v>
      </c>
      <c r="D10" s="4"/>
      <c r="E10" s="4">
        <f>SUM(E6:E9)</f>
        <v>262927</v>
      </c>
      <c r="F10" s="4"/>
      <c r="G10" s="4">
        <f>SUM(G6:G9)</f>
        <v>225000</v>
      </c>
    </row>
    <row r="11" spans="1:7" x14ac:dyDescent="0.2">
      <c r="C11" s="4"/>
      <c r="D11" s="4"/>
      <c r="E11" s="4"/>
      <c r="F11" s="4"/>
      <c r="G11" s="4"/>
    </row>
    <row r="12" spans="1:7" x14ac:dyDescent="0.2">
      <c r="A12" t="s">
        <v>38</v>
      </c>
      <c r="C12" s="4">
        <v>500</v>
      </c>
      <c r="D12" s="4"/>
      <c r="E12" s="4">
        <v>0</v>
      </c>
      <c r="F12" s="4"/>
      <c r="G12" s="4">
        <v>500</v>
      </c>
    </row>
    <row r="13" spans="1:7" x14ac:dyDescent="0.2">
      <c r="A13" t="s">
        <v>37</v>
      </c>
      <c r="C13" s="4">
        <v>5000</v>
      </c>
      <c r="D13" s="4"/>
      <c r="E13" s="4">
        <v>0</v>
      </c>
      <c r="F13" s="4"/>
      <c r="G13" s="4">
        <v>5000</v>
      </c>
    </row>
    <row r="14" spans="1:7" x14ac:dyDescent="0.2">
      <c r="A14" t="s">
        <v>3</v>
      </c>
      <c r="C14" s="4">
        <v>32000</v>
      </c>
      <c r="D14" s="4"/>
      <c r="E14" s="4">
        <v>31810</v>
      </c>
      <c r="F14" s="4"/>
      <c r="G14" s="4">
        <v>30000</v>
      </c>
    </row>
    <row r="15" spans="1:7" x14ac:dyDescent="0.2">
      <c r="A15" t="s">
        <v>4</v>
      </c>
      <c r="C15" s="4">
        <v>10000</v>
      </c>
      <c r="D15" s="4"/>
      <c r="E15" s="4">
        <v>2870</v>
      </c>
      <c r="F15" s="4"/>
      <c r="G15" s="4">
        <v>10000</v>
      </c>
    </row>
    <row r="16" spans="1:7" x14ac:dyDescent="0.2">
      <c r="A16" t="s">
        <v>32</v>
      </c>
      <c r="C16" s="4">
        <v>15000</v>
      </c>
      <c r="D16" s="4"/>
      <c r="E16" s="4">
        <v>5119</v>
      </c>
      <c r="F16" s="4"/>
      <c r="G16" s="4">
        <v>15000</v>
      </c>
    </row>
    <row r="17" spans="1:7" x14ac:dyDescent="0.2">
      <c r="A17" t="s">
        <v>5</v>
      </c>
      <c r="C17" s="4">
        <v>25000</v>
      </c>
      <c r="D17" s="4"/>
      <c r="E17" s="4">
        <v>7667</v>
      </c>
      <c r="F17" s="4"/>
      <c r="G17" s="4">
        <v>10000</v>
      </c>
    </row>
    <row r="18" spans="1:7" x14ac:dyDescent="0.2">
      <c r="A18" t="s">
        <v>6</v>
      </c>
      <c r="C18" s="4">
        <v>5000</v>
      </c>
      <c r="D18" s="4"/>
      <c r="E18" s="4">
        <v>4624</v>
      </c>
      <c r="F18" s="4"/>
      <c r="G18" s="4">
        <v>5000</v>
      </c>
    </row>
    <row r="19" spans="1:7" x14ac:dyDescent="0.2">
      <c r="A19" t="s">
        <v>7</v>
      </c>
      <c r="C19" s="4">
        <v>15000</v>
      </c>
      <c r="D19" s="4"/>
      <c r="E19" s="4">
        <v>12530</v>
      </c>
      <c r="F19" s="4"/>
      <c r="G19" s="4">
        <v>15000</v>
      </c>
    </row>
    <row r="20" spans="1:7" x14ac:dyDescent="0.2">
      <c r="A20" t="s">
        <v>8</v>
      </c>
      <c r="C20" s="4">
        <v>5000</v>
      </c>
      <c r="D20" s="4"/>
      <c r="E20" s="4">
        <v>1885</v>
      </c>
      <c r="F20" s="4"/>
      <c r="G20" s="4">
        <v>5000</v>
      </c>
    </row>
    <row r="21" spans="1:7" x14ac:dyDescent="0.2">
      <c r="A21" t="s">
        <v>9</v>
      </c>
      <c r="C21" s="4">
        <v>15000</v>
      </c>
      <c r="D21" s="4"/>
      <c r="E21" s="4">
        <v>12815</v>
      </c>
      <c r="F21" s="4"/>
      <c r="G21" s="4">
        <v>12000</v>
      </c>
    </row>
    <row r="22" spans="1:7" x14ac:dyDescent="0.2">
      <c r="A22" t="s">
        <v>10</v>
      </c>
      <c r="C22" s="4">
        <v>40000</v>
      </c>
      <c r="D22" s="4"/>
      <c r="E22" s="4">
        <v>278634</v>
      </c>
      <c r="F22" s="4"/>
      <c r="G22" s="4">
        <v>40000</v>
      </c>
    </row>
    <row r="23" spans="1:7" x14ac:dyDescent="0.2">
      <c r="C23" s="4"/>
      <c r="D23" s="4"/>
      <c r="E23" s="4"/>
      <c r="F23" s="4"/>
      <c r="G23" s="4"/>
    </row>
    <row r="24" spans="1:7" x14ac:dyDescent="0.2">
      <c r="C24" s="4"/>
      <c r="D24" s="4"/>
      <c r="E24" s="4"/>
      <c r="F24" s="4"/>
      <c r="G24" s="4"/>
    </row>
    <row r="25" spans="1:7" x14ac:dyDescent="0.2">
      <c r="A25" t="s">
        <v>11</v>
      </c>
      <c r="C25" s="4">
        <f t="shared" ref="C25:E25" si="0">SUM(C12:C24)</f>
        <v>167500</v>
      </c>
      <c r="D25" s="4"/>
      <c r="E25" s="4">
        <f t="shared" si="0"/>
        <v>357954</v>
      </c>
      <c r="F25" s="4"/>
      <c r="G25" s="4">
        <f t="shared" ref="G25" si="1">SUM(G12:G24)</f>
        <v>147500</v>
      </c>
    </row>
    <row r="26" spans="1:7" x14ac:dyDescent="0.2">
      <c r="C26" s="4"/>
      <c r="D26" s="4"/>
      <c r="E26" s="4"/>
      <c r="F26" s="4"/>
      <c r="G26" s="4"/>
    </row>
    <row r="27" spans="1:7" x14ac:dyDescent="0.2">
      <c r="A27" s="2" t="s">
        <v>42</v>
      </c>
      <c r="C27" s="4">
        <v>300</v>
      </c>
      <c r="D27" s="4"/>
      <c r="E27" s="4">
        <v>1360</v>
      </c>
      <c r="F27" s="4"/>
      <c r="G27" s="4">
        <v>1500</v>
      </c>
    </row>
    <row r="28" spans="1:7" x14ac:dyDescent="0.2">
      <c r="A28" s="2" t="s">
        <v>43</v>
      </c>
      <c r="C28" s="4">
        <v>-300</v>
      </c>
      <c r="D28" s="4"/>
      <c r="E28" s="4">
        <v>0</v>
      </c>
      <c r="F28" s="4"/>
      <c r="G28" s="4">
        <v>-300</v>
      </c>
    </row>
    <row r="29" spans="1:7" x14ac:dyDescent="0.2">
      <c r="C29" s="4"/>
      <c r="D29" s="4"/>
      <c r="E29" s="4"/>
      <c r="F29" s="4"/>
      <c r="G29" s="4"/>
    </row>
    <row r="30" spans="1:7" x14ac:dyDescent="0.2">
      <c r="A30" t="s">
        <v>13</v>
      </c>
      <c r="C30" s="4">
        <f>SUM(C10-C25+C27+C28)</f>
        <v>77500</v>
      </c>
      <c r="D30" s="4"/>
      <c r="E30" s="4">
        <f>SUM(E10-E25+E27+E28)</f>
        <v>-93667</v>
      </c>
      <c r="F30" s="4"/>
      <c r="G30" s="4">
        <f>SUM(G10-G25+G27+G28)</f>
        <v>78700</v>
      </c>
    </row>
  </sheetData>
  <phoneticPr fontId="1" type="noConversion"/>
  <pageMargins left="0.78740157499999996" right="0.78740157499999996" top="0.984251969" bottom="0.984251969" header="0.5" footer="0.5"/>
  <pageSetup paperSize="9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33"/>
  <sheetViews>
    <sheetView workbookViewId="0">
      <selection activeCell="C15" sqref="C15"/>
    </sheetView>
  </sheetViews>
  <sheetFormatPr baseColWidth="10" defaultRowHeight="12.75" x14ac:dyDescent="0.2"/>
  <cols>
    <col min="1" max="1" width="19.140625" customWidth="1"/>
    <col min="2" max="2" width="16" customWidth="1"/>
    <col min="3" max="3" width="13.85546875" customWidth="1"/>
    <col min="4" max="4" width="8.85546875" customWidth="1"/>
    <col min="5" max="5" width="12.42578125" bestFit="1" customWidth="1"/>
    <col min="6" max="6" width="12.42578125" customWidth="1"/>
  </cols>
  <sheetData>
    <row r="2" spans="1:7" x14ac:dyDescent="0.2">
      <c r="B2" s="1" t="s">
        <v>0</v>
      </c>
    </row>
    <row r="3" spans="1:7" x14ac:dyDescent="0.2">
      <c r="B3" s="1" t="s">
        <v>16</v>
      </c>
    </row>
    <row r="4" spans="1:7" x14ac:dyDescent="0.2">
      <c r="C4" s="1" t="s">
        <v>47</v>
      </c>
      <c r="D4" s="1"/>
      <c r="E4" s="1" t="s">
        <v>46</v>
      </c>
      <c r="F4" s="1"/>
      <c r="G4" s="1" t="s">
        <v>48</v>
      </c>
    </row>
    <row r="6" spans="1:7" x14ac:dyDescent="0.2">
      <c r="A6" s="2" t="s">
        <v>45</v>
      </c>
      <c r="C6" s="4">
        <v>100000</v>
      </c>
      <c r="D6" s="3"/>
      <c r="E6" s="4">
        <v>53644</v>
      </c>
      <c r="F6" s="4"/>
      <c r="G6" s="4">
        <v>100000</v>
      </c>
    </row>
    <row r="7" spans="1:7" x14ac:dyDescent="0.2">
      <c r="A7" t="s">
        <v>17</v>
      </c>
      <c r="C7" s="4">
        <v>450000</v>
      </c>
      <c r="D7" s="3"/>
      <c r="E7" s="4">
        <v>619696</v>
      </c>
      <c r="F7" s="4"/>
      <c r="G7" s="4">
        <v>300000</v>
      </c>
    </row>
    <row r="8" spans="1:7" x14ac:dyDescent="0.2">
      <c r="A8" t="s">
        <v>18</v>
      </c>
      <c r="C8" s="4">
        <v>60000</v>
      </c>
      <c r="D8" s="3"/>
      <c r="E8" s="4">
        <v>75900</v>
      </c>
      <c r="F8" s="4"/>
      <c r="G8" s="4">
        <v>45000</v>
      </c>
    </row>
    <row r="9" spans="1:7" x14ac:dyDescent="0.2">
      <c r="C9" s="4"/>
      <c r="D9" s="3"/>
      <c r="E9" s="4"/>
      <c r="F9" s="4"/>
      <c r="G9" s="4"/>
    </row>
    <row r="10" spans="1:7" x14ac:dyDescent="0.2">
      <c r="A10" t="s">
        <v>2</v>
      </c>
      <c r="C10" s="4">
        <f>SUM(C6:C9)</f>
        <v>610000</v>
      </c>
      <c r="D10" s="3"/>
      <c r="E10" s="4">
        <f>SUM(E6:E9)</f>
        <v>749240</v>
      </c>
      <c r="F10" s="4"/>
      <c r="G10" s="4">
        <f>SUM(G6:G9)</f>
        <v>445000</v>
      </c>
    </row>
    <row r="11" spans="1:7" x14ac:dyDescent="0.2">
      <c r="C11" s="4"/>
      <c r="D11" s="3"/>
      <c r="E11" s="4"/>
      <c r="F11" s="4"/>
      <c r="G11" s="4"/>
    </row>
    <row r="12" spans="1:7" x14ac:dyDescent="0.2">
      <c r="A12" t="s">
        <v>40</v>
      </c>
      <c r="C12" s="4">
        <v>90000</v>
      </c>
      <c r="D12" s="3"/>
      <c r="E12" s="4">
        <v>124709</v>
      </c>
      <c r="F12" s="4"/>
      <c r="G12" s="4">
        <v>75000</v>
      </c>
    </row>
    <row r="13" spans="1:7" x14ac:dyDescent="0.2">
      <c r="A13" t="s">
        <v>39</v>
      </c>
      <c r="C13" s="4">
        <v>50000</v>
      </c>
      <c r="D13" s="3"/>
      <c r="E13" s="4">
        <v>155103</v>
      </c>
      <c r="F13" s="4"/>
      <c r="G13" s="4">
        <v>50000</v>
      </c>
    </row>
    <row r="14" spans="1:7" x14ac:dyDescent="0.2">
      <c r="A14" t="s">
        <v>44</v>
      </c>
      <c r="C14" s="4">
        <v>110000</v>
      </c>
      <c r="D14" s="3"/>
      <c r="E14" s="5">
        <v>109500</v>
      </c>
      <c r="F14" s="5"/>
      <c r="G14" s="4">
        <v>50000</v>
      </c>
    </row>
    <row r="15" spans="1:7" x14ac:dyDescent="0.2">
      <c r="A15" t="s">
        <v>19</v>
      </c>
      <c r="C15" s="4">
        <v>5000</v>
      </c>
      <c r="D15" s="3"/>
      <c r="E15" s="4">
        <v>0</v>
      </c>
      <c r="F15" s="4"/>
      <c r="G15" s="4">
        <v>5000</v>
      </c>
    </row>
    <row r="16" spans="1:7" x14ac:dyDescent="0.2">
      <c r="A16" t="s">
        <v>20</v>
      </c>
      <c r="C16" s="4">
        <v>40000</v>
      </c>
      <c r="D16" s="3"/>
      <c r="E16" s="4">
        <v>0</v>
      </c>
      <c r="F16" s="4"/>
      <c r="G16" s="4">
        <v>40000</v>
      </c>
    </row>
    <row r="17" spans="1:7" x14ac:dyDescent="0.2">
      <c r="A17" t="s">
        <v>21</v>
      </c>
      <c r="C17" s="4">
        <v>25000</v>
      </c>
      <c r="D17" s="3"/>
      <c r="E17" s="4">
        <v>13953</v>
      </c>
      <c r="F17" s="4"/>
      <c r="G17" s="4">
        <v>25000</v>
      </c>
    </row>
    <row r="18" spans="1:7" x14ac:dyDescent="0.2">
      <c r="A18" t="s">
        <v>22</v>
      </c>
      <c r="C18" s="4">
        <v>60000</v>
      </c>
      <c r="D18" s="3"/>
      <c r="E18" s="4">
        <v>69002</v>
      </c>
      <c r="F18" s="4"/>
      <c r="G18" s="4">
        <v>50000</v>
      </c>
    </row>
    <row r="19" spans="1:7" x14ac:dyDescent="0.2">
      <c r="A19" t="s">
        <v>23</v>
      </c>
      <c r="C19" s="4">
        <v>10000</v>
      </c>
      <c r="D19" s="3"/>
      <c r="E19" s="4">
        <v>797</v>
      </c>
      <c r="F19" s="4"/>
      <c r="G19" s="4">
        <v>10000</v>
      </c>
    </row>
    <row r="20" spans="1:7" x14ac:dyDescent="0.2">
      <c r="A20" t="s">
        <v>24</v>
      </c>
      <c r="C20" s="4">
        <v>120000</v>
      </c>
      <c r="D20" s="3"/>
      <c r="E20" s="4">
        <v>141928</v>
      </c>
      <c r="F20" s="4"/>
      <c r="G20" s="4">
        <v>75000</v>
      </c>
    </row>
    <row r="21" spans="1:7" x14ac:dyDescent="0.2">
      <c r="A21" t="s">
        <v>25</v>
      </c>
      <c r="C21" s="4">
        <v>50000</v>
      </c>
      <c r="D21" s="3"/>
      <c r="E21" s="4">
        <v>31139</v>
      </c>
      <c r="F21" s="4"/>
      <c r="G21" s="4">
        <v>50000</v>
      </c>
    </row>
    <row r="22" spans="1:7" x14ac:dyDescent="0.2">
      <c r="A22" t="s">
        <v>10</v>
      </c>
      <c r="C22" s="4">
        <v>50000</v>
      </c>
      <c r="D22" s="3"/>
      <c r="E22" s="4">
        <v>18750</v>
      </c>
      <c r="F22" s="5"/>
      <c r="G22" s="4">
        <v>50000</v>
      </c>
    </row>
    <row r="23" spans="1:7" x14ac:dyDescent="0.2">
      <c r="C23" s="4">
        <v>0</v>
      </c>
      <c r="D23" s="3"/>
      <c r="E23" s="4"/>
      <c r="F23" s="4"/>
      <c r="G23" s="4">
        <v>0</v>
      </c>
    </row>
    <row r="24" spans="1:7" x14ac:dyDescent="0.2">
      <c r="C24" s="4"/>
      <c r="D24" s="3"/>
      <c r="E24" s="4"/>
      <c r="F24" s="4"/>
      <c r="G24" s="4"/>
    </row>
    <row r="25" spans="1:7" x14ac:dyDescent="0.2">
      <c r="A25" t="s">
        <v>11</v>
      </c>
      <c r="C25" s="4">
        <f>SUM(C12:C24)</f>
        <v>610000</v>
      </c>
      <c r="D25" s="3"/>
      <c r="E25" s="4">
        <f t="shared" ref="E25" si="0">SUM(E12:E24)</f>
        <v>664881</v>
      </c>
      <c r="F25" s="4"/>
      <c r="G25" s="4">
        <f>SUM(G12:G24)</f>
        <v>480000</v>
      </c>
    </row>
    <row r="26" spans="1:7" x14ac:dyDescent="0.2">
      <c r="C26" s="4"/>
      <c r="D26" s="3"/>
      <c r="E26" s="4">
        <v>0</v>
      </c>
      <c r="F26" s="4"/>
      <c r="G26" s="4"/>
    </row>
    <row r="27" spans="1:7" x14ac:dyDescent="0.2">
      <c r="A27" t="s">
        <v>26</v>
      </c>
      <c r="C27" s="4">
        <v>200</v>
      </c>
      <c r="D27" s="3"/>
      <c r="E27" s="4">
        <v>0</v>
      </c>
      <c r="F27" s="4"/>
      <c r="G27" s="4">
        <v>200</v>
      </c>
    </row>
    <row r="28" spans="1:7" x14ac:dyDescent="0.2">
      <c r="A28" t="s">
        <v>27</v>
      </c>
      <c r="C28" s="4">
        <v>-100</v>
      </c>
      <c r="D28" s="3"/>
      <c r="E28" s="4">
        <v>-32</v>
      </c>
      <c r="F28" s="4"/>
      <c r="G28" s="4">
        <v>-100</v>
      </c>
    </row>
    <row r="29" spans="1:7" x14ac:dyDescent="0.2">
      <c r="C29" s="4"/>
      <c r="D29" s="3"/>
      <c r="E29" s="4"/>
      <c r="F29" s="4"/>
      <c r="G29" s="4"/>
    </row>
    <row r="30" spans="1:7" x14ac:dyDescent="0.2">
      <c r="A30" t="s">
        <v>28</v>
      </c>
      <c r="C30" s="4">
        <f>SUM(C10-C25+C27-C28)</f>
        <v>300</v>
      </c>
      <c r="D30" s="3">
        <f>SUM(D10-D25+D27-D28)</f>
        <v>0</v>
      </c>
      <c r="E30" s="4">
        <f>E10-E25+E27+E28</f>
        <v>84327</v>
      </c>
      <c r="F30" s="4"/>
      <c r="G30" s="4">
        <f>SUM(G10-G25+G27-G28)</f>
        <v>-34700</v>
      </c>
    </row>
    <row r="32" spans="1:7" x14ac:dyDescent="0.2">
      <c r="A32" s="2"/>
    </row>
    <row r="33" spans="1:1" x14ac:dyDescent="0.2">
      <c r="A33" s="2"/>
    </row>
  </sheetData>
  <phoneticPr fontId="1" type="noConversion"/>
  <pageMargins left="0.78740157499999996" right="0.78740157499999996" top="0.984251969" bottom="0.984251969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26"/>
  <sheetViews>
    <sheetView workbookViewId="0">
      <selection activeCell="C5" sqref="C5"/>
    </sheetView>
  </sheetViews>
  <sheetFormatPr baseColWidth="10" defaultRowHeight="12.75" x14ac:dyDescent="0.2"/>
  <cols>
    <col min="4" max="4" width="10.28515625" customWidth="1"/>
    <col min="6" max="6" width="10" customWidth="1"/>
  </cols>
  <sheetData>
    <row r="2" spans="1:7" x14ac:dyDescent="0.2">
      <c r="B2" s="1" t="s">
        <v>0</v>
      </c>
    </row>
    <row r="3" spans="1:7" x14ac:dyDescent="0.2">
      <c r="B3" s="1" t="s">
        <v>15</v>
      </c>
    </row>
    <row r="4" spans="1:7" s="1" customFormat="1" x14ac:dyDescent="0.2">
      <c r="C4" s="1" t="s">
        <v>47</v>
      </c>
      <c r="E4" s="1" t="s">
        <v>46</v>
      </c>
      <c r="G4" s="1" t="s">
        <v>48</v>
      </c>
    </row>
    <row r="6" spans="1:7" x14ac:dyDescent="0.2">
      <c r="A6" t="s">
        <v>1</v>
      </c>
      <c r="C6" s="4">
        <v>0</v>
      </c>
      <c r="D6" s="4"/>
      <c r="E6" s="4"/>
      <c r="F6" s="4"/>
      <c r="G6" s="4">
        <v>0</v>
      </c>
    </row>
    <row r="7" spans="1:7" x14ac:dyDescent="0.2">
      <c r="A7" t="s">
        <v>33</v>
      </c>
      <c r="C7" s="4">
        <v>0</v>
      </c>
      <c r="D7" s="4"/>
      <c r="E7" s="4">
        <v>0</v>
      </c>
      <c r="F7" s="4"/>
      <c r="G7" s="4">
        <v>0</v>
      </c>
    </row>
    <row r="8" spans="1:7" x14ac:dyDescent="0.2">
      <c r="C8" s="4"/>
      <c r="D8" s="4"/>
      <c r="E8" s="4"/>
      <c r="F8" s="4"/>
      <c r="G8" s="4"/>
    </row>
    <row r="9" spans="1:7" x14ac:dyDescent="0.2">
      <c r="A9" t="s">
        <v>2</v>
      </c>
      <c r="C9" s="4">
        <f>SUM(C6:C8)</f>
        <v>0</v>
      </c>
      <c r="D9" s="4"/>
      <c r="E9" s="4">
        <f>SUM(E6:E8)</f>
        <v>0</v>
      </c>
      <c r="F9" s="4"/>
      <c r="G9" s="4">
        <f>SUM(G6:G8)</f>
        <v>0</v>
      </c>
    </row>
    <row r="10" spans="1:7" x14ac:dyDescent="0.2">
      <c r="C10" s="4"/>
      <c r="D10" s="4"/>
      <c r="E10" s="4"/>
      <c r="F10" s="4"/>
      <c r="G10" s="4"/>
    </row>
    <row r="11" spans="1:7" x14ac:dyDescent="0.2">
      <c r="C11" s="4"/>
      <c r="D11" s="4"/>
      <c r="E11" s="4"/>
      <c r="F11" s="4"/>
      <c r="G11" s="4"/>
    </row>
    <row r="12" spans="1:7" x14ac:dyDescent="0.2">
      <c r="A12" t="s">
        <v>34</v>
      </c>
      <c r="C12" s="4">
        <v>0</v>
      </c>
      <c r="D12" s="4"/>
      <c r="E12" s="4">
        <v>0</v>
      </c>
      <c r="F12" s="4"/>
      <c r="G12" s="4">
        <v>0</v>
      </c>
    </row>
    <row r="13" spans="1:7" x14ac:dyDescent="0.2">
      <c r="A13" t="s">
        <v>19</v>
      </c>
      <c r="C13" s="4">
        <v>0</v>
      </c>
      <c r="D13" s="4"/>
      <c r="E13" s="4">
        <v>0</v>
      </c>
      <c r="F13" s="4"/>
      <c r="G13" s="4">
        <v>0</v>
      </c>
    </row>
    <row r="14" spans="1:7" x14ac:dyDescent="0.2">
      <c r="C14" s="4"/>
      <c r="D14" s="4"/>
      <c r="E14" s="4"/>
      <c r="F14" s="4"/>
      <c r="G14" s="4">
        <v>0</v>
      </c>
    </row>
    <row r="15" spans="1:7" x14ac:dyDescent="0.2">
      <c r="A15" t="s">
        <v>35</v>
      </c>
      <c r="C15" s="4">
        <v>0</v>
      </c>
      <c r="D15" s="4"/>
      <c r="E15" s="4">
        <v>0</v>
      </c>
      <c r="F15" s="4"/>
      <c r="G15" s="4">
        <v>0</v>
      </c>
    </row>
    <row r="16" spans="1:7" x14ac:dyDescent="0.2">
      <c r="A16" s="2" t="s">
        <v>41</v>
      </c>
      <c r="C16" s="4">
        <v>0</v>
      </c>
      <c r="D16" s="4"/>
      <c r="E16" s="4">
        <v>0</v>
      </c>
      <c r="F16" s="4"/>
      <c r="G16" s="4">
        <v>0</v>
      </c>
    </row>
    <row r="17" spans="1:7" x14ac:dyDescent="0.2">
      <c r="A17" t="s">
        <v>24</v>
      </c>
      <c r="C17" s="4">
        <v>0</v>
      </c>
      <c r="D17" s="4"/>
      <c r="E17" s="4">
        <v>0</v>
      </c>
      <c r="F17" s="4"/>
      <c r="G17" s="4">
        <v>0</v>
      </c>
    </row>
    <row r="18" spans="1:7" x14ac:dyDescent="0.2">
      <c r="A18" t="s">
        <v>36</v>
      </c>
      <c r="C18" s="4">
        <v>0</v>
      </c>
      <c r="D18" s="4"/>
      <c r="E18" s="4">
        <v>0</v>
      </c>
      <c r="F18" s="4"/>
      <c r="G18" s="4">
        <v>0</v>
      </c>
    </row>
    <row r="19" spans="1:7" x14ac:dyDescent="0.2">
      <c r="A19" t="s">
        <v>10</v>
      </c>
      <c r="C19" s="4">
        <v>0</v>
      </c>
      <c r="D19" s="4"/>
      <c r="E19" s="4">
        <v>0</v>
      </c>
      <c r="F19" s="4"/>
      <c r="G19" s="4">
        <v>0</v>
      </c>
    </row>
    <row r="20" spans="1:7" x14ac:dyDescent="0.2">
      <c r="C20" s="4"/>
      <c r="D20" s="4"/>
      <c r="E20" s="4"/>
      <c r="F20" s="4"/>
      <c r="G20" s="4"/>
    </row>
    <row r="21" spans="1:7" x14ac:dyDescent="0.2">
      <c r="A21" t="s">
        <v>11</v>
      </c>
      <c r="C21" s="4">
        <f>SUM(C12:C19)</f>
        <v>0</v>
      </c>
      <c r="D21" s="4"/>
      <c r="E21" s="4">
        <f>SUM(E12:E19)</f>
        <v>0</v>
      </c>
      <c r="F21" s="4"/>
      <c r="G21" s="4">
        <f>SUM(G12:G19)</f>
        <v>0</v>
      </c>
    </row>
    <row r="22" spans="1:7" x14ac:dyDescent="0.2">
      <c r="C22" s="4"/>
      <c r="D22" s="4"/>
      <c r="E22" s="4"/>
      <c r="F22" s="4"/>
      <c r="G22" s="4"/>
    </row>
    <row r="23" spans="1:7" x14ac:dyDescent="0.2">
      <c r="A23" t="s">
        <v>12</v>
      </c>
      <c r="C23" s="4">
        <v>1</v>
      </c>
      <c r="D23" s="4"/>
      <c r="E23" s="4">
        <v>1</v>
      </c>
      <c r="F23" s="4"/>
      <c r="G23" s="4">
        <v>1</v>
      </c>
    </row>
    <row r="24" spans="1:7" x14ac:dyDescent="0.2">
      <c r="C24" s="4"/>
      <c r="D24" s="4"/>
      <c r="E24" s="4"/>
      <c r="F24" s="4"/>
      <c r="G24" s="4"/>
    </row>
    <row r="25" spans="1:7" x14ac:dyDescent="0.2">
      <c r="A25" t="s">
        <v>28</v>
      </c>
      <c r="C25" s="4">
        <f>C9-C21+C23</f>
        <v>1</v>
      </c>
      <c r="D25" s="4"/>
      <c r="E25" s="4">
        <f>SUM(E9-E21+E23)</f>
        <v>1</v>
      </c>
      <c r="F25" s="4">
        <f>SUM(F9-F21+F23)</f>
        <v>0</v>
      </c>
      <c r="G25" s="4">
        <f>SUM(G9-G21+G23)</f>
        <v>1</v>
      </c>
    </row>
    <row r="26" spans="1:7" x14ac:dyDescent="0.2">
      <c r="C26" s="3"/>
      <c r="D26" s="3"/>
      <c r="E26" s="3"/>
      <c r="F26" s="3"/>
      <c r="G26" s="3"/>
    </row>
  </sheetData>
  <phoneticPr fontId="1" type="noConversion"/>
  <pageMargins left="0.78740157499999996" right="0.78740157499999996" top="0.984251969" bottom="0.984251969" header="0.5" footer="0.5"/>
  <pageSetup paperSize="9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Hov laget</vt:lpstr>
      <vt:lpstr>Friidrett</vt:lpstr>
      <vt:lpstr>Håndball</vt:lpstr>
    </vt:vector>
  </TitlesOfParts>
  <Company>Økonomibistand Halden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Arneberg</dc:creator>
  <cp:lastModifiedBy>Øystein Johansen</cp:lastModifiedBy>
  <cp:lastPrinted>2015-03-18T16:33:50Z</cp:lastPrinted>
  <dcterms:created xsi:type="dcterms:W3CDTF">2009-02-22T14:26:33Z</dcterms:created>
  <dcterms:modified xsi:type="dcterms:W3CDTF">2024-03-15T06:52:43Z</dcterms:modified>
</cp:coreProperties>
</file>