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https://activebrands-my.sharepoint.com/personal/petter_wang_activebrands_com/Documents/Documents/"/>
    </mc:Choice>
  </mc:AlternateContent>
  <xr:revisionPtr revIDLastSave="0" documentId="8_{C09DBC44-09E0-49C5-AB01-A97EA4282B6E}" xr6:coauthVersionLast="47" xr6:coauthVersionMax="47" xr10:uidLastSave="{00000000-0000-0000-0000-000000000000}"/>
  <bookViews>
    <workbookView xWindow="-108" yWindow="-108" windowWidth="41496" windowHeight="16896" xr2:uid="{00000000-000D-0000-FFFF-FFFF00000000}"/>
  </bookViews>
  <sheets>
    <sheet name="Custom_NO_SE" sheetId="1" r:id="rId1"/>
    <sheet name="Kolleksjon" sheetId="3" r:id="rId2"/>
    <sheet name="Betingelser" sheetId="2" r:id="rId3"/>
  </sheets>
  <externalReferences>
    <externalReference r:id="rId4"/>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9" i="1" l="1"/>
  <c r="Q30" i="1"/>
  <c r="Q32" i="1"/>
  <c r="Q33" i="1"/>
  <c r="Q35" i="1"/>
  <c r="Q36" i="1"/>
  <c r="Q37" i="1"/>
  <c r="Q38" i="1"/>
  <c r="Q39" i="1"/>
  <c r="Q40" i="1"/>
  <c r="Q43" i="1"/>
  <c r="Q44" i="1"/>
  <c r="Q47" i="1"/>
  <c r="Q48" i="1"/>
  <c r="Q49" i="1"/>
  <c r="Q50" i="1"/>
  <c r="Q51" i="1"/>
  <c r="Q27" i="1"/>
  <c r="Q26" i="1"/>
  <c r="L26" i="1"/>
  <c r="S26" i="1" l="1"/>
  <c r="T26" i="1" l="1"/>
  <c r="L51" i="1" l="1"/>
  <c r="S51" i="1" s="1"/>
  <c r="T51" i="1" s="1"/>
  <c r="L50" i="1" l="1"/>
  <c r="S50" i="1" s="1"/>
  <c r="T50" i="1" s="1"/>
  <c r="L40" i="1" l="1"/>
  <c r="S40" i="1" s="1"/>
  <c r="T40" i="1" s="1"/>
  <c r="L39" i="1"/>
  <c r="S39" i="1" s="1"/>
  <c r="T39" i="1" s="1"/>
  <c r="L38" i="1"/>
  <c r="S38" i="1" s="1"/>
  <c r="T38" i="1" s="1"/>
  <c r="L37" i="1"/>
  <c r="S37" i="1" s="1"/>
  <c r="T37" i="1" s="1"/>
  <c r="M46" i="1" l="1"/>
  <c r="M42" i="1"/>
  <c r="L49" i="1" l="1"/>
  <c r="S49" i="1" s="1"/>
  <c r="T49" i="1" s="1"/>
  <c r="L48" i="1"/>
  <c r="S48" i="1" s="1"/>
  <c r="T48" i="1" s="1"/>
  <c r="L47" i="1"/>
  <c r="S47" i="1" s="1"/>
  <c r="T47" i="1" s="1"/>
  <c r="L44" i="1"/>
  <c r="S44" i="1" s="1"/>
  <c r="T44" i="1" s="1"/>
  <c r="L43" i="1"/>
  <c r="S43" i="1" s="1"/>
  <c r="T43" i="1" s="1"/>
  <c r="L36" i="1"/>
  <c r="S36" i="1" s="1"/>
  <c r="T36" i="1" s="1"/>
  <c r="L35" i="1"/>
  <c r="S35" i="1" s="1"/>
  <c r="T35" i="1" s="1"/>
  <c r="L33" i="1"/>
  <c r="S33" i="1" s="1"/>
  <c r="T33" i="1" s="1"/>
  <c r="L32" i="1"/>
  <c r="S32" i="1" s="1"/>
  <c r="T32" i="1" s="1"/>
  <c r="L30" i="1"/>
  <c r="S30" i="1" s="1"/>
  <c r="T30" i="1" s="1"/>
  <c r="L29" i="1"/>
  <c r="S29" i="1" s="1"/>
  <c r="T29" i="1" s="1"/>
  <c r="L27" i="1"/>
  <c r="S27" i="1" l="1"/>
  <c r="N8" i="1"/>
  <c r="T27" i="1" l="1"/>
  <c r="N14" i="1" s="1"/>
  <c r="N13" i="1"/>
</calcChain>
</file>

<file path=xl/sharedStrings.xml><?xml version="1.0" encoding="utf-8"?>
<sst xmlns="http://schemas.openxmlformats.org/spreadsheetml/2006/main" count="139" uniqueCount="126">
  <si>
    <t>NOK</t>
  </si>
  <si>
    <t>SEK</t>
  </si>
  <si>
    <t>Dæhlie Teamwear  - Ordre- og faktureringssskjema - KLUBB AW23_SS24</t>
  </si>
  <si>
    <t>CUSTOMER INFO:</t>
  </si>
  <si>
    <t>SHIP TO: (IF DIFFERENT!)</t>
  </si>
  <si>
    <t xml:space="preserve">CUSTOMER NUMBER:   </t>
  </si>
  <si>
    <t>ORDER SUMMARY</t>
  </si>
  <si>
    <t>NAME: *</t>
  </si>
  <si>
    <t>CHOOSE CURRENCY:</t>
  </si>
  <si>
    <t>Total PCS</t>
  </si>
  <si>
    <t>ADDRESS: *</t>
  </si>
  <si>
    <t>&gt; &gt; &gt;</t>
  </si>
  <si>
    <t>ZIP/CITY/COUNTRY: *</t>
  </si>
  <si>
    <t>AGREED DISCOUNT:</t>
  </si>
  <si>
    <t>PHONE: *</t>
  </si>
  <si>
    <t>E-MAIL: *</t>
  </si>
  <si>
    <t xml:space="preserve">INVOICE E-MAIL:   </t>
  </si>
  <si>
    <t>Total inkl. mva</t>
  </si>
  <si>
    <t>ORG/VAT NR: *</t>
  </si>
  <si>
    <t>Total eks. mva</t>
  </si>
  <si>
    <t>CONTACT PERSON: *</t>
  </si>
  <si>
    <t>*mandatory information</t>
  </si>
  <si>
    <t>Rabattstruktur</t>
  </si>
  <si>
    <t>ORDRENUMMER *</t>
  </si>
  <si>
    <t>Intervall</t>
  </si>
  <si>
    <t>Rabatt</t>
  </si>
  <si>
    <t>Kommentar</t>
  </si>
  <si>
    <t>FORV. LEVERINGSDATO *</t>
  </si>
  <si>
    <t>1-4 enheter</t>
  </si>
  <si>
    <t>30% redusert rabatt ved bestilling av 1-4 enheter</t>
  </si>
  <si>
    <t>FRAKTBETINGELSER *</t>
  </si>
  <si>
    <t>min.kr.100,- /1,5%</t>
  </si>
  <si>
    <t>5-9 enheter</t>
  </si>
  <si>
    <t>15% redusert rabatt ved bestilling av 5-9 enheter</t>
  </si>
  <si>
    <t>BETALINGSBETINGELSER *</t>
  </si>
  <si>
    <t>15dg fra forventet levering</t>
  </si>
  <si>
    <t>10-99 enheter</t>
  </si>
  <si>
    <t>Minimumsantall for å oppnå avtalt rabatt er 10stk per artikkel</t>
  </si>
  <si>
    <t>&gt;100 enheter</t>
  </si>
  <si>
    <t>5% tilleggsrabatt ved best. av 100stk eller mer av samme artikkel (eks: 100stk Vest Training)</t>
  </si>
  <si>
    <t>WINTER COLLECTION</t>
  </si>
  <si>
    <t>XS</t>
  </si>
  <si>
    <t>S</t>
  </si>
  <si>
    <t>M</t>
  </si>
  <si>
    <t>L</t>
  </si>
  <si>
    <t>XL</t>
  </si>
  <si>
    <t>XXL</t>
  </si>
  <si>
    <t>XXXL</t>
  </si>
  <si>
    <t>4XL</t>
  </si>
  <si>
    <t>Total</t>
  </si>
  <si>
    <t>Min. #PCS</t>
  </si>
  <si>
    <t>RETAIL NOK</t>
  </si>
  <si>
    <t>KLUBB</t>
  </si>
  <si>
    <t>ORDER</t>
  </si>
  <si>
    <t>Eks. mva</t>
  </si>
  <si>
    <t>Jacket Micro Allround</t>
  </si>
  <si>
    <t>Jacket Micro Allround Women</t>
  </si>
  <si>
    <t>Pant Micro Allround</t>
  </si>
  <si>
    <t>Pant Micro Allround Women</t>
  </si>
  <si>
    <t>Vest Training</t>
  </si>
  <si>
    <t>Vest Training Women</t>
  </si>
  <si>
    <t>Racesuit World Cup Elite 1-Piece</t>
  </si>
  <si>
    <t>Racesuit World Cup Elite Woman 1-Piece</t>
  </si>
  <si>
    <t>Race Jersey Fast</t>
  </si>
  <si>
    <t>Race Jersey Fast Wmn</t>
  </si>
  <si>
    <t>Race Tights Fast</t>
  </si>
  <si>
    <t>Race Tights Fast Wmn</t>
  </si>
  <si>
    <t>Accessories:</t>
  </si>
  <si>
    <t>Adult (OZ)</t>
  </si>
  <si>
    <t>Junior (OZ)</t>
  </si>
  <si>
    <t>Hat Allround</t>
  </si>
  <si>
    <t>Headband Allround</t>
  </si>
  <si>
    <t>Junior:</t>
  </si>
  <si>
    <t>Jacket Micro Allround Junior</t>
  </si>
  <si>
    <t>Pant Micro Allround Junior</t>
  </si>
  <si>
    <t>Vest Training Junior</t>
  </si>
  <si>
    <t>Race Jersey Fast Jr</t>
  </si>
  <si>
    <t>Race Tights Fast Jr</t>
  </si>
  <si>
    <t xml:space="preserve">Generelle salgsbetingelser – Active Brands AS – TEAMWEAR </t>
  </si>
  <si>
    <t>1. Generelt</t>
  </si>
  <si>
    <t>Følgende betingelser gjelder for salg av produkter innenfor kategorien TEAMWEAR fra Active Brands AS (Selger), dersom ikke annet er skriftlig avtalt.</t>
  </si>
  <si>
    <t>2. Ordre, korrektur, tilbud og pris</t>
  </si>
  <si>
    <t>Ved alle salg gjelder prisen som er oppgitt i tilbud dersom ikke annet er skriftlig avtalt. Selger forbeholder seg rett til endring av prislister og rabatter uten varsel dersom ikke annet er skriftlig avtalt. En ordre er gyldig når ordren er registrert hos selger.</t>
  </si>
  <si>
    <t>Dersom ikke annet er angitt, er priser gitt i tilbud gyldig i 30 dager fra tilbudsdato. Selger tar forbehold om rett til prisjustering på grunn av endrede valutakurser, innkjøpspriser, tollsatser, avgifter, internasjonale råvarepriser eller andre forhold som selger ikke er herre over. Kun skriftlige bestillinger er bindende.</t>
  </si>
  <si>
    <t>Kjøper skal spesielt kontrollere at antall, størrelser, faktura adresse og leverings adresse er korrekte i tilbudet og i ordren.</t>
  </si>
  <si>
    <t>Kjøper skal være ekstra påpasselig når design korrektur godkjennes og skal se spesielt etter korrekt logoer, plasseringer, tekster og farger er oppgitt. Selgeren skal levere i henhold til godkjent korrektur og er ikke ansvarlige for trykkfeil som skyldes feil godkjenning av korrektur.</t>
  </si>
  <si>
    <t>3. Betalingsbetingelser</t>
  </si>
  <si>
    <t>Ved etablert kredittforhold er våre betalingsbetingelser 15 dager fra leveringsdato, dersom ikke annet er avtalt. Ved betaling etter forfall forbeholder vi oss retten til å beregne etterskuddsrenter. Andre betingelser gjelder for nettbutikk handel.</t>
  </si>
  <si>
    <t>4. Prisjustering</t>
  </si>
  <si>
    <t>Selger forbeholder seg retten til å foreta årlig prisjustering på 3%.</t>
  </si>
  <si>
    <t>5. Levering</t>
  </si>
  <si>
    <t>Leveringstiden er opp til 6 uker ved standard leveranse. Leveringstid regnes fra bestillingen er bekreftet OK av produsent til tøyet er klart hos selger i Norge. Frakttid i Norge tilkommer. For nettbutikk gjelder egne leveringsbetingelser. Ekspresslevering med raskere leveringstid er mulig etter avtale.</t>
  </si>
  <si>
    <t>Det tilkommer fraktkostnader på alle leveringer.</t>
  </si>
  <si>
    <t>6. Forsinkelse</t>
  </si>
  <si>
    <t>Om en leveranse forsinkes eller forhindres på grunn av streik, pandemi, lockout, blokade, eksport- eller importforbud, uteblitt leveranse fra selgers leverandør, transportvanskeligheter eller andre omstendigheter utenfor selgers kontroll, har selger intet ansvar for en slik forsinkelse. Selger har heller ikke konsekvensansvar i slike tilfeller.</t>
  </si>
  <si>
    <t>7. Retur av varer</t>
  </si>
  <si>
    <t>Retur kan skje kun med samtykke fra Active Brands AS. Fakturanummer, dato og årsak til retur må oppgis. Varen må være i original stand og i originalemballasjen uten skade av noen art. Produkter produsert i kundens profil/design/trykk kan ikke returneres for refusjon.</t>
  </si>
  <si>
    <t>8. Feil ved varen</t>
  </si>
  <si>
    <t>Anmerkning om feil ved vare skal fremsettes innen 8 dager etter mottak. Selgeren forbeholder seg retten til å reparere varen eller erstatte den med en tilsvarende ny.</t>
  </si>
  <si>
    <t>Med mindre selger har opptrådt uaktsomt er han uten ansvar for skade eller tap kjøperen påføres som følge av feil ved varen. Dette gjelder også dersom kjøperen blir erstatningsansvarlig overfor tredjepart. Feilaktig vare skal returneres om selger ønsker dette.</t>
  </si>
  <si>
    <t>9. Størrelser</t>
  </si>
  <si>
    <t>Profilerte varer kan ikke byttes på grunn av størrelser. Disse varene må byttes / selges innenfor kjøperens organisasjon.</t>
  </si>
  <si>
    <t>10. Garanti</t>
  </si>
  <si>
    <t>Garanti tiden er 24 måneder fra leveringsdato. Garantien dekker material - og produksjonsfeil og er begrenset til fri reparasjon og utskiftning av varen.</t>
  </si>
  <si>
    <t>Garantiansvar bortfaller hvis:</t>
  </si>
  <si>
    <t>Det er gjort inngrep i varen uten selgers samtykke</t>
  </si>
  <si>
    <t>Betalingsbetingelsene ikke er oppfylt</t>
  </si>
  <si>
    <t>Varen er skadet som følge av hard behandling</t>
  </si>
  <si>
    <t>11. Annullering av ordre</t>
  </si>
  <si>
    <t>Annullering av ordre kan kun foretas etter samtykke fra Active Brands AS. Kostnader ved annullering, frakt og lignende blir i sin helhet belastet kjøper. Profilerte produkter som er bestilt spesielt for kjøper kan kun annulleres betinget produksjonsfabrikk godtar annulleringen. Gebyr for avbestilling av profilerte produkter fastsettes ved skjønn.</t>
  </si>
  <si>
    <t>12. Ansvar for mangler/ansvarsfraskrivelse</t>
  </si>
  <si>
    <t>Selgeren er ansvarlig for de solgte gjenstander dersom det i rett tid reklameres på mangler som har oppstått på grunn av material- eller fabrikasjonsfeil, eller andre mangler som skyldes selgerens forhold. Skade må meddeles øyeblikkelig til selger etter at den er fastslått, for at mangelen skal kunne påberopes. Ansvaret gjelder ikke for skader som er skjedd under transport til kjøper, eller som følge av normal slitasje, overbelastning, dårlig behandling, feilanvendelse, eller annen årsak utenfor selgers kontroll. Et vilkår for at selgerens ansvar skal kunne gjøres gjeldende, er at varen stilles til selgerens disposisjon for undersøkelse. Alle transportkostnader dekkes av kjøperen. Hvis selger ikke finner det hensiktsmessig å foreta reparasjoner, er hans ansvar begrenset til å foreta utskiftning av varen. Selgeren er ikke forpliktet til å betale noen form for erstatning hvis en kontraktsmessig mangel blir avhjulpet, eller hvis kjøperen har tapt sin rett til å heve kjøpet. Forøvrig har selgeren ikke noe ansvar for tap eller skade på person, eiendom eller annet direkte eller indirekte tap som måtte oppstå som følge av mangelen. Ethvert erstatningskrav som måtte oppstå i forbindelse med nærværende kontrakt er under alle omstendigheter begrenset til 40 % av kjøpesummen for varen.</t>
  </si>
  <si>
    <t>  </t>
  </si>
  <si>
    <t>13. Ansvar størrelsesprøver</t>
  </si>
  <si>
    <t>Selger kan etter avtale låne ut størrelsesprøver. Disse er ment for å sikre valg av riktig størrelse og skal ikke brukes ut over til størrelsesprøving. Prøvene skal returneres innen 2 uker om ikke annet er avtalt. Selger betaler frakt til utlåneren og utlåneren betaler retur frakt. Varene som ikke returneres innen avtalt tid blir fakturert til kjøper.</t>
  </si>
  <si>
    <t>14. Tvist</t>
  </si>
  <si>
    <t>Disse bestemmelsene gjelder bare hvis de ikke strider mot gjeldende lovbestemmelser eller andre avtaler som er blitt skriftlig bekreftet. Hvis noen av bestemmelsene faller ut som angitt, skal de resterende fremdeles ha sin gyldighet.</t>
  </si>
  <si>
    <t>Østre Toten</t>
  </si>
  <si>
    <t>Vest Training: Dame, herre og jr</t>
  </si>
  <si>
    <t>Micro Allround Jakke: Dame, herre og jr</t>
  </si>
  <si>
    <t>Pant Micro Allround: Dame, herre og jr</t>
  </si>
  <si>
    <t>Racesuit World Cup Elite: Dame, herre og jr</t>
  </si>
  <si>
    <t>Race Jersey Fast: Dame, herre og jr</t>
  </si>
  <si>
    <t>Race Tights Fast: Dame, herre og jr</t>
  </si>
  <si>
    <t>Hat Allround: Senior og jr</t>
  </si>
  <si>
    <t>Headband Allround: Senior og jr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</si>
</sst>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
    <numFmt numFmtId="165" formatCode="#,##0.00_ ;\-#,##0.00\ "/>
    <numFmt numFmtId="166" formatCode="_-&quot;NOK&quot;\ * #,##0.00_-;\-&quot;NOK&quot;\ * #,##0.00_-;_-&quot;NOK&quot;\ * &quot;-&quot;??_-;_-@_-"/>
  </numFmts>
  <fonts count="18" x14ac:knownFonts="1">
    <font>
      <sz val="11"/>
      <color theme="1"/>
      <name val="Calibri"/>
      <family val="2"/>
      <scheme val="minor"/>
    </font>
    <font>
      <b/>
      <sz val="15"/>
      <color theme="1"/>
      <name val="Calibri"/>
      <family val="2"/>
      <scheme val="minor"/>
    </font>
    <font>
      <sz val="11"/>
      <color theme="1"/>
      <name val="Calibri"/>
      <family val="2"/>
      <scheme val="minor"/>
    </font>
    <font>
      <b/>
      <sz val="12"/>
      <color theme="1"/>
      <name val="Calibri"/>
      <family val="2"/>
      <scheme val="minor"/>
    </font>
    <font>
      <sz val="10"/>
      <color theme="1"/>
      <name val="Calibri"/>
      <family val="2"/>
      <scheme val="minor"/>
    </font>
    <font>
      <i/>
      <sz val="9"/>
      <color theme="1"/>
      <name val="Calibri"/>
      <family val="2"/>
      <scheme val="minor"/>
    </font>
    <font>
      <b/>
      <sz val="10"/>
      <color theme="1"/>
      <name val="Calibri"/>
      <family val="2"/>
      <scheme val="minor"/>
    </font>
    <font>
      <i/>
      <sz val="11"/>
      <color theme="1"/>
      <name val="Calibri"/>
      <family val="2"/>
      <scheme val="minor"/>
    </font>
    <font>
      <i/>
      <sz val="10"/>
      <color theme="1"/>
      <name val="Calibri"/>
      <family val="2"/>
      <scheme val="minor"/>
    </font>
    <font>
      <b/>
      <sz val="10"/>
      <name val="Calibri"/>
      <family val="2"/>
    </font>
    <font>
      <sz val="10"/>
      <name val="Calibri"/>
      <family val="2"/>
    </font>
    <font>
      <sz val="10"/>
      <color rgb="FFFF0000"/>
      <name val="Calibri"/>
      <family val="2"/>
      <scheme val="minor"/>
    </font>
    <font>
      <b/>
      <i/>
      <sz val="10"/>
      <color theme="1"/>
      <name val="Calibri"/>
      <family val="2"/>
      <scheme val="minor"/>
    </font>
    <font>
      <sz val="11"/>
      <color theme="0"/>
      <name val="Calibri"/>
      <family val="2"/>
      <scheme val="minor"/>
    </font>
    <font>
      <i/>
      <sz val="10"/>
      <name val="Calibri"/>
      <family val="2"/>
    </font>
    <font>
      <sz val="11"/>
      <name val="Calibri"/>
      <family val="2"/>
      <scheme val="minor"/>
    </font>
    <font>
      <sz val="12"/>
      <color theme="1"/>
      <name val="Calibri"/>
      <family val="2"/>
      <scheme val="minor"/>
    </font>
    <font>
      <sz val="8"/>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bgColor auto="1"/>
      </patternFill>
    </fill>
    <fill>
      <patternFill patternType="solid">
        <fgColor rgb="FFFFFF99"/>
        <bgColor indexed="64"/>
      </patternFill>
    </fill>
    <fill>
      <patternFill patternType="solid">
        <fgColor theme="0" tint="-0.14999847407452621"/>
        <bgColor indexed="64"/>
      </patternFill>
    </fill>
    <fill>
      <patternFill patternType="solid">
        <fgColor theme="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s>
  <cellStyleXfs count="12">
    <xf numFmtId="0" fontId="0" fillId="0" borderId="0"/>
    <xf numFmtId="43" fontId="2" fillId="0" borderId="0" applyFont="0" applyFill="0" applyBorder="0" applyAlignment="0" applyProtection="0"/>
    <xf numFmtId="9" fontId="2" fillId="0" borderId="0" applyFont="0" applyFill="0" applyBorder="0" applyAlignment="0" applyProtection="0"/>
    <xf numFmtId="0" fontId="15" fillId="0" borderId="0"/>
    <xf numFmtId="0" fontId="16" fillId="0" borderId="0"/>
    <xf numFmtId="43" fontId="16" fillId="0" borderId="0" applyFont="0" applyFill="0" applyBorder="0" applyAlignment="0" applyProtection="0"/>
    <xf numFmtId="166" fontId="16" fillId="0" borderId="0" applyFont="0" applyFill="0" applyBorder="0" applyAlignment="0" applyProtection="0"/>
    <xf numFmtId="9" fontId="16"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15" fillId="0" borderId="0"/>
  </cellStyleXfs>
  <cellXfs count="91">
    <xf numFmtId="0" fontId="0" fillId="0" borderId="0" xfId="0"/>
    <xf numFmtId="0" fontId="5" fillId="2" borderId="0" xfId="0" applyFont="1" applyFill="1"/>
    <xf numFmtId="0" fontId="4" fillId="2" borderId="0" xfId="0" applyFont="1" applyFill="1"/>
    <xf numFmtId="0" fontId="6" fillId="2" borderId="0" xfId="0" applyFont="1" applyFill="1"/>
    <xf numFmtId="0" fontId="4" fillId="2" borderId="0" xfId="0" applyFont="1" applyFill="1" applyAlignment="1">
      <alignment horizontal="right"/>
    </xf>
    <xf numFmtId="0" fontId="3" fillId="2" borderId="0" xfId="0" applyFont="1" applyFill="1" applyAlignment="1">
      <alignment horizontal="left"/>
    </xf>
    <xf numFmtId="0" fontId="4" fillId="2" borderId="1" xfId="0" applyFont="1" applyFill="1" applyBorder="1" applyAlignment="1">
      <alignment horizontal="right"/>
    </xf>
    <xf numFmtId="0" fontId="9" fillId="2" borderId="0" xfId="0" applyFont="1" applyFill="1" applyAlignment="1">
      <alignment horizontal="right" vertical="center"/>
    </xf>
    <xf numFmtId="0" fontId="10" fillId="2" borderId="0" xfId="0" applyFont="1" applyFill="1" applyAlignment="1">
      <alignment vertical="center"/>
    </xf>
    <xf numFmtId="0" fontId="10" fillId="2" borderId="0" xfId="0" applyFont="1" applyFill="1" applyAlignment="1">
      <alignment horizontal="center" vertical="center"/>
    </xf>
    <xf numFmtId="0" fontId="10" fillId="2" borderId="0" xfId="0" applyFont="1" applyFill="1" applyAlignment="1">
      <alignment horizontal="right" vertical="center"/>
    </xf>
    <xf numFmtId="0" fontId="11" fillId="2" borderId="0" xfId="0" applyFont="1" applyFill="1"/>
    <xf numFmtId="0" fontId="8" fillId="2" borderId="0" xfId="0" applyFont="1" applyFill="1"/>
    <xf numFmtId="0" fontId="4" fillId="4" borderId="5" xfId="0" applyFont="1" applyFill="1" applyBorder="1" applyAlignment="1" applyProtection="1">
      <alignment horizontal="left"/>
      <protection locked="0"/>
    </xf>
    <xf numFmtId="1" fontId="4" fillId="4" borderId="5" xfId="1" applyNumberFormat="1" applyFont="1" applyFill="1" applyBorder="1" applyAlignment="1" applyProtection="1">
      <alignment horizontal="left"/>
      <protection locked="0"/>
    </xf>
    <xf numFmtId="4" fontId="10" fillId="2" borderId="0" xfId="1" applyNumberFormat="1" applyFont="1" applyFill="1" applyAlignment="1">
      <alignment horizontal="right" vertical="center"/>
    </xf>
    <xf numFmtId="4" fontId="9" fillId="2" borderId="0" xfId="1" applyNumberFormat="1" applyFont="1" applyFill="1" applyAlignment="1">
      <alignment horizontal="right" vertical="center"/>
    </xf>
    <xf numFmtId="164" fontId="10" fillId="3" borderId="0" xfId="0" applyNumberFormat="1" applyFont="1" applyFill="1" applyAlignment="1">
      <alignment horizontal="center" vertical="center"/>
    </xf>
    <xf numFmtId="4" fontId="10" fillId="0" borderId="0" xfId="1" applyNumberFormat="1" applyFont="1" applyAlignment="1">
      <alignment horizontal="right" vertical="center"/>
    </xf>
    <xf numFmtId="4" fontId="9" fillId="0" borderId="0" xfId="1" applyNumberFormat="1" applyFont="1" applyAlignment="1">
      <alignment horizontal="right" vertical="center"/>
    </xf>
    <xf numFmtId="0" fontId="6" fillId="5" borderId="1" xfId="0" applyFont="1" applyFill="1" applyBorder="1" applyAlignment="1">
      <alignment horizontal="right"/>
    </xf>
    <xf numFmtId="0" fontId="10" fillId="0" borderId="2" xfId="0" applyFont="1" applyBorder="1" applyAlignment="1">
      <alignment horizontal="left" vertical="center"/>
    </xf>
    <xf numFmtId="0" fontId="10" fillId="0" borderId="4" xfId="0" applyFont="1" applyBorder="1" applyAlignment="1">
      <alignment horizontal="left" vertical="center"/>
    </xf>
    <xf numFmtId="0" fontId="0" fillId="2" borderId="0" xfId="0" applyFill="1"/>
    <xf numFmtId="0" fontId="0" fillId="2" borderId="0" xfId="0" applyFill="1" applyAlignment="1">
      <alignment horizontal="center"/>
    </xf>
    <xf numFmtId="9" fontId="0" fillId="2" borderId="0" xfId="0" applyNumberFormat="1" applyFill="1" applyAlignment="1">
      <alignment horizontal="center"/>
    </xf>
    <xf numFmtId="0" fontId="13" fillId="2" borderId="0" xfId="0" applyFont="1" applyFill="1"/>
    <xf numFmtId="0" fontId="1" fillId="2" borderId="0" xfId="0" applyFont="1" applyFill="1"/>
    <xf numFmtId="0" fontId="4" fillId="2" borderId="0" xfId="0" applyFont="1" applyFill="1" applyAlignment="1">
      <alignment horizontal="center"/>
    </xf>
    <xf numFmtId="9" fontId="4" fillId="2" borderId="0" xfId="0" applyNumberFormat="1" applyFont="1" applyFill="1" applyAlignment="1">
      <alignment horizontal="center"/>
    </xf>
    <xf numFmtId="0" fontId="4" fillId="2" borderId="3" xfId="0" applyFont="1" applyFill="1" applyBorder="1"/>
    <xf numFmtId="0" fontId="8" fillId="2" borderId="12" xfId="0" applyFont="1" applyFill="1" applyBorder="1"/>
    <xf numFmtId="0" fontId="8" fillId="2" borderId="13" xfId="0" applyFont="1" applyFill="1" applyBorder="1"/>
    <xf numFmtId="0" fontId="4" fillId="4" borderId="1" xfId="0" applyFont="1" applyFill="1" applyBorder="1" applyAlignment="1">
      <alignment horizontal="left"/>
    </xf>
    <xf numFmtId="0" fontId="4" fillId="2" borderId="0" xfId="0" applyFont="1" applyFill="1" applyAlignment="1">
      <alignment horizontal="left"/>
    </xf>
    <xf numFmtId="0" fontId="12" fillId="2" borderId="10" xfId="0" applyFont="1" applyFill="1" applyBorder="1"/>
    <xf numFmtId="0" fontId="12" fillId="2" borderId="11" xfId="0" applyFont="1" applyFill="1" applyBorder="1" applyAlignment="1">
      <alignment horizontal="center"/>
    </xf>
    <xf numFmtId="0" fontId="8" fillId="2" borderId="11" xfId="0" applyFont="1" applyFill="1" applyBorder="1"/>
    <xf numFmtId="0" fontId="12" fillId="2" borderId="11" xfId="0" applyFont="1" applyFill="1" applyBorder="1"/>
    <xf numFmtId="0" fontId="4" fillId="2" borderId="11" xfId="0" applyFont="1" applyFill="1" applyBorder="1"/>
    <xf numFmtId="0" fontId="8" fillId="2" borderId="4" xfId="0" applyFont="1" applyFill="1" applyBorder="1"/>
    <xf numFmtId="164" fontId="8" fillId="2" borderId="0" xfId="0" applyNumberFormat="1" applyFont="1" applyFill="1" applyAlignment="1">
      <alignment horizontal="center"/>
    </xf>
    <xf numFmtId="164" fontId="8" fillId="2" borderId="13" xfId="0" applyNumberFormat="1" applyFont="1" applyFill="1" applyBorder="1" applyAlignment="1">
      <alignment horizontal="center"/>
    </xf>
    <xf numFmtId="0" fontId="4" fillId="2" borderId="13" xfId="0" applyFont="1" applyFill="1" applyBorder="1"/>
    <xf numFmtId="0" fontId="4" fillId="5" borderId="1" xfId="0" applyFont="1" applyFill="1" applyBorder="1"/>
    <xf numFmtId="0" fontId="6" fillId="5" borderId="1" xfId="0" applyFont="1" applyFill="1" applyBorder="1" applyAlignment="1">
      <alignment horizontal="center"/>
    </xf>
    <xf numFmtId="0" fontId="6" fillId="5" borderId="1" xfId="0" applyFont="1" applyFill="1" applyBorder="1"/>
    <xf numFmtId="0" fontId="4" fillId="2" borderId="1" xfId="0" applyFont="1" applyFill="1" applyBorder="1"/>
    <xf numFmtId="0" fontId="4" fillId="6" borderId="1" xfId="0" applyFont="1" applyFill="1" applyBorder="1"/>
    <xf numFmtId="165" fontId="4" fillId="2" borderId="1" xfId="1" applyNumberFormat="1" applyFont="1" applyFill="1" applyBorder="1"/>
    <xf numFmtId="165" fontId="4" fillId="5" borderId="1" xfId="1" applyNumberFormat="1" applyFont="1" applyFill="1" applyBorder="1"/>
    <xf numFmtId="0" fontId="6" fillId="4" borderId="1" xfId="0" applyFont="1" applyFill="1" applyBorder="1" applyProtection="1">
      <protection locked="0"/>
    </xf>
    <xf numFmtId="0" fontId="6" fillId="4" borderId="5" xfId="0" applyFont="1" applyFill="1" applyBorder="1" applyProtection="1">
      <protection locked="0"/>
    </xf>
    <xf numFmtId="0" fontId="6" fillId="4" borderId="8" xfId="0" applyFont="1" applyFill="1" applyBorder="1" applyProtection="1">
      <protection locked="0"/>
    </xf>
    <xf numFmtId="0" fontId="6" fillId="4" borderId="9" xfId="0" applyFont="1" applyFill="1" applyBorder="1" applyProtection="1">
      <protection locked="0"/>
    </xf>
    <xf numFmtId="0" fontId="4" fillId="4" borderId="1" xfId="0" applyFont="1" applyFill="1" applyBorder="1" applyAlignment="1" applyProtection="1">
      <alignment horizontal="center"/>
      <protection locked="0"/>
    </xf>
    <xf numFmtId="0" fontId="4" fillId="4" borderId="1" xfId="0" applyFont="1" applyFill="1" applyBorder="1" applyAlignment="1" applyProtection="1">
      <alignment horizontal="left"/>
      <protection locked="0"/>
    </xf>
    <xf numFmtId="0" fontId="0" fillId="0" borderId="0" xfId="0" applyProtection="1">
      <protection locked="0"/>
    </xf>
    <xf numFmtId="0" fontId="6" fillId="5" borderId="1" xfId="0" applyFont="1" applyFill="1" applyBorder="1" applyAlignment="1" applyProtection="1">
      <alignment horizontal="center"/>
      <protection locked="0"/>
    </xf>
    <xf numFmtId="0" fontId="4" fillId="0" borderId="1" xfId="0" applyFont="1" applyBorder="1" applyAlignment="1" applyProtection="1">
      <alignment horizontal="center"/>
      <protection locked="0"/>
    </xf>
    <xf numFmtId="165" fontId="4" fillId="2" borderId="18" xfId="1" applyNumberFormat="1" applyFont="1" applyFill="1" applyBorder="1"/>
    <xf numFmtId="165" fontId="4" fillId="2" borderId="19" xfId="1" applyNumberFormat="1" applyFont="1" applyFill="1" applyBorder="1"/>
    <xf numFmtId="0" fontId="9" fillId="2" borderId="0" xfId="0" applyFont="1" applyFill="1" applyAlignment="1">
      <alignment horizontal="center" vertical="center"/>
    </xf>
    <xf numFmtId="0" fontId="4" fillId="6" borderId="1" xfId="0" applyFont="1" applyFill="1" applyBorder="1" applyAlignment="1" applyProtection="1">
      <alignment horizontal="center"/>
      <protection locked="0"/>
    </xf>
    <xf numFmtId="0" fontId="9" fillId="0" borderId="0" xfId="0" applyFont="1" applyAlignment="1" applyProtection="1">
      <alignment horizontal="center" vertical="center"/>
      <protection locked="0"/>
    </xf>
    <xf numFmtId="0" fontId="9" fillId="0" borderId="0" xfId="0" applyFont="1" applyAlignment="1">
      <alignment horizontal="center" vertical="top"/>
    </xf>
    <xf numFmtId="9" fontId="9" fillId="0" borderId="0" xfId="2" applyFont="1" applyFill="1" applyBorder="1" applyAlignment="1" applyProtection="1">
      <alignment horizontal="center" vertical="center"/>
      <protection locked="0"/>
    </xf>
    <xf numFmtId="0" fontId="4" fillId="0" borderId="0" xfId="0" applyFont="1"/>
    <xf numFmtId="3" fontId="10" fillId="0" borderId="6" xfId="1" applyNumberFormat="1" applyFont="1" applyFill="1" applyBorder="1" applyAlignment="1">
      <alignment horizontal="right" vertical="center"/>
    </xf>
    <xf numFmtId="4" fontId="10" fillId="0" borderId="7" xfId="1" applyNumberFormat="1" applyFont="1" applyFill="1" applyBorder="1" applyAlignment="1">
      <alignment horizontal="right" vertical="center"/>
    </xf>
    <xf numFmtId="164" fontId="14" fillId="0" borderId="14" xfId="0" applyNumberFormat="1" applyFont="1" applyBorder="1" applyAlignment="1">
      <alignment horizontal="right" vertical="center"/>
    </xf>
    <xf numFmtId="0" fontId="4" fillId="0" borderId="15" xfId="0" applyFont="1" applyBorder="1"/>
    <xf numFmtId="0" fontId="4" fillId="0" borderId="7" xfId="0" applyFont="1" applyBorder="1"/>
    <xf numFmtId="0" fontId="4" fillId="0" borderId="14" xfId="0" applyFont="1" applyBorder="1"/>
    <xf numFmtId="0" fontId="12" fillId="0" borderId="0" xfId="0" applyFont="1"/>
    <xf numFmtId="9" fontId="8" fillId="0" borderId="0" xfId="0" applyNumberFormat="1" applyFont="1"/>
    <xf numFmtId="9" fontId="7" fillId="0" borderId="0" xfId="0" applyNumberFormat="1" applyFont="1"/>
    <xf numFmtId="165" fontId="4" fillId="0" borderId="0" xfId="1" applyNumberFormat="1" applyFont="1" applyFill="1" applyBorder="1"/>
    <xf numFmtId="165" fontId="4" fillId="5" borderId="18" xfId="1" applyNumberFormat="1" applyFont="1" applyFill="1" applyBorder="1"/>
    <xf numFmtId="0" fontId="10" fillId="0" borderId="20" xfId="0" applyFont="1" applyBorder="1" applyAlignment="1">
      <alignment horizontal="left" vertical="center"/>
    </xf>
    <xf numFmtId="0" fontId="4" fillId="2" borderId="21" xfId="0" applyFont="1" applyFill="1" applyBorder="1"/>
    <xf numFmtId="4" fontId="9" fillId="0" borderId="22" xfId="1" applyNumberFormat="1" applyFont="1" applyFill="1" applyBorder="1" applyAlignment="1">
      <alignment horizontal="right" vertical="center"/>
    </xf>
    <xf numFmtId="0" fontId="4" fillId="2" borderId="23" xfId="0" applyFont="1" applyFill="1" applyBorder="1"/>
    <xf numFmtId="0" fontId="4" fillId="2" borderId="24" xfId="0" applyFont="1" applyFill="1" applyBorder="1"/>
    <xf numFmtId="165" fontId="4" fillId="0" borderId="25" xfId="0" applyNumberFormat="1" applyFont="1" applyBorder="1"/>
    <xf numFmtId="0" fontId="9" fillId="2" borderId="0" xfId="0" applyFont="1" applyFill="1" applyAlignment="1">
      <alignment horizontal="center" vertical="center"/>
    </xf>
    <xf numFmtId="0" fontId="9" fillId="4" borderId="16" xfId="0" applyFont="1" applyFill="1" applyBorder="1" applyAlignment="1" applyProtection="1">
      <alignment horizontal="center" vertical="center"/>
      <protection locked="0"/>
    </xf>
    <xf numFmtId="0" fontId="9" fillId="4" borderId="17" xfId="0" applyFont="1" applyFill="1" applyBorder="1" applyAlignment="1" applyProtection="1">
      <alignment horizontal="center" vertical="center"/>
      <protection locked="0"/>
    </xf>
    <xf numFmtId="0" fontId="9" fillId="2" borderId="0" xfId="0" applyFont="1" applyFill="1" applyAlignment="1">
      <alignment horizontal="center" vertical="top"/>
    </xf>
    <xf numFmtId="9" fontId="9" fillId="4" borderId="16" xfId="2" applyFont="1" applyFill="1" applyBorder="1" applyAlignment="1" applyProtection="1">
      <alignment horizontal="center" vertical="center"/>
      <protection locked="0"/>
    </xf>
    <xf numFmtId="9" fontId="9" fillId="4" borderId="17" xfId="2" applyFont="1" applyFill="1" applyBorder="1" applyAlignment="1" applyProtection="1">
      <alignment horizontal="center" vertical="center"/>
      <protection locked="0"/>
    </xf>
  </cellXfs>
  <cellStyles count="12">
    <cellStyle name="Comma 2" xfId="5" xr:uid="{00000000-0005-0000-0000-00002F000000}"/>
    <cellStyle name="Currency 2" xfId="6" xr:uid="{00000000-0005-0000-0000-000030000000}"/>
    <cellStyle name="Komma" xfId="1" builtinId="3"/>
    <cellStyle name="Normal" xfId="0" builtinId="0"/>
    <cellStyle name="Normal 2" xfId="8" xr:uid="{00000000-0005-0000-0000-000032000000}"/>
    <cellStyle name="Normal 2 2" xfId="9" xr:uid="{00000000-0005-0000-0000-000033000000}"/>
    <cellStyle name="Normal 3" xfId="11" xr:uid="{00000000-0005-0000-0000-000034000000}"/>
    <cellStyle name="Normal 4" xfId="4" xr:uid="{00000000-0005-0000-0000-000031000000}"/>
    <cellStyle name="Normal 5" xfId="3" xr:uid="{00000000-0005-0000-0000-000031000000}"/>
    <cellStyle name="Percent 2" xfId="10" xr:uid="{00000000-0005-0000-0000-000036000000}"/>
    <cellStyle name="Percent 3" xfId="7" xr:uid="{00000000-0005-0000-0000-000035000000}"/>
    <cellStyle name="Prosent" xfId="2" builtinId="5"/>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85725</xdr:rowOff>
    </xdr:from>
    <xdr:to>
      <xdr:col>2</xdr:col>
      <xdr:colOff>640616</xdr:colOff>
      <xdr:row>2</xdr:row>
      <xdr:rowOff>149226</xdr:rowOff>
    </xdr:to>
    <xdr:pic>
      <xdr:nvPicPr>
        <xdr:cNvPr id="3" name="Picture 2">
          <a:extLst>
            <a:ext uri="{FF2B5EF4-FFF2-40B4-BE49-F238E27FC236}">
              <a16:creationId xmlns:a16="http://schemas.microsoft.com/office/drawing/2014/main" id="{C196137C-3450-48E0-9FD0-F28C15126E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85725"/>
          <a:ext cx="3431441" cy="4445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129540</xdr:rowOff>
    </xdr:from>
    <xdr:to>
      <xdr:col>4</xdr:col>
      <xdr:colOff>132017</xdr:colOff>
      <xdr:row>14</xdr:row>
      <xdr:rowOff>30480</xdr:rowOff>
    </xdr:to>
    <xdr:pic>
      <xdr:nvPicPr>
        <xdr:cNvPr id="2" name="Bilde 1">
          <a:extLst>
            <a:ext uri="{FF2B5EF4-FFF2-40B4-BE49-F238E27FC236}">
              <a16:creationId xmlns:a16="http://schemas.microsoft.com/office/drawing/2014/main" id="{B935C7D6-8841-A43B-78D9-7E5E4A5709F3}"/>
            </a:ext>
          </a:extLst>
        </xdr:cNvPr>
        <xdr:cNvPicPr>
          <a:picLocks noChangeAspect="1"/>
        </xdr:cNvPicPr>
      </xdr:nvPicPr>
      <xdr:blipFill>
        <a:blip xmlns:r="http://schemas.openxmlformats.org/officeDocument/2006/relationships" r:embed="rId1"/>
        <a:stretch>
          <a:fillRect/>
        </a:stretch>
      </xdr:blipFill>
      <xdr:spPr>
        <a:xfrm>
          <a:off x="0" y="129540"/>
          <a:ext cx="3301937" cy="2461260"/>
        </a:xfrm>
        <a:prstGeom prst="rect">
          <a:avLst/>
        </a:prstGeom>
      </xdr:spPr>
    </xdr:pic>
    <xdr:clientData/>
  </xdr:twoCellAnchor>
  <xdr:twoCellAnchor editAs="oneCell">
    <xdr:from>
      <xdr:col>4</xdr:col>
      <xdr:colOff>632460</xdr:colOff>
      <xdr:row>0</xdr:row>
      <xdr:rowOff>1</xdr:rowOff>
    </xdr:from>
    <xdr:to>
      <xdr:col>6</xdr:col>
      <xdr:colOff>686694</xdr:colOff>
      <xdr:row>14</xdr:row>
      <xdr:rowOff>91440</xdr:rowOff>
    </xdr:to>
    <xdr:pic>
      <xdr:nvPicPr>
        <xdr:cNvPr id="3" name="Bilde 2">
          <a:extLst>
            <a:ext uri="{FF2B5EF4-FFF2-40B4-BE49-F238E27FC236}">
              <a16:creationId xmlns:a16="http://schemas.microsoft.com/office/drawing/2014/main" id="{FE721581-B750-C68D-5262-C92367AF7404}"/>
            </a:ext>
          </a:extLst>
        </xdr:cNvPr>
        <xdr:cNvPicPr>
          <a:picLocks noChangeAspect="1"/>
        </xdr:cNvPicPr>
      </xdr:nvPicPr>
      <xdr:blipFill>
        <a:blip xmlns:r="http://schemas.openxmlformats.org/officeDocument/2006/relationships" r:embed="rId2"/>
        <a:stretch>
          <a:fillRect/>
        </a:stretch>
      </xdr:blipFill>
      <xdr:spPr>
        <a:xfrm>
          <a:off x="3802380" y="1"/>
          <a:ext cx="1639194" cy="2651759"/>
        </a:xfrm>
        <a:prstGeom prst="rect">
          <a:avLst/>
        </a:prstGeom>
      </xdr:spPr>
    </xdr:pic>
    <xdr:clientData/>
  </xdr:twoCellAnchor>
  <xdr:twoCellAnchor editAs="oneCell">
    <xdr:from>
      <xdr:col>8</xdr:col>
      <xdr:colOff>617220</xdr:colOff>
      <xdr:row>0</xdr:row>
      <xdr:rowOff>38100</xdr:rowOff>
    </xdr:from>
    <xdr:to>
      <xdr:col>10</xdr:col>
      <xdr:colOff>22860</xdr:colOff>
      <xdr:row>14</xdr:row>
      <xdr:rowOff>124794</xdr:rowOff>
    </xdr:to>
    <xdr:pic>
      <xdr:nvPicPr>
        <xdr:cNvPr id="4" name="Bilde 3">
          <a:extLst>
            <a:ext uri="{FF2B5EF4-FFF2-40B4-BE49-F238E27FC236}">
              <a16:creationId xmlns:a16="http://schemas.microsoft.com/office/drawing/2014/main" id="{5D21F1B9-197E-1139-0BF1-BC99621CA4E3}"/>
            </a:ext>
          </a:extLst>
        </xdr:cNvPr>
        <xdr:cNvPicPr>
          <a:picLocks noChangeAspect="1"/>
        </xdr:cNvPicPr>
      </xdr:nvPicPr>
      <xdr:blipFill>
        <a:blip xmlns:r="http://schemas.openxmlformats.org/officeDocument/2006/relationships" r:embed="rId3"/>
        <a:stretch>
          <a:fillRect/>
        </a:stretch>
      </xdr:blipFill>
      <xdr:spPr>
        <a:xfrm>
          <a:off x="6957060" y="38100"/>
          <a:ext cx="990600" cy="2647014"/>
        </a:xfrm>
        <a:prstGeom prst="rect">
          <a:avLst/>
        </a:prstGeom>
      </xdr:spPr>
    </xdr:pic>
    <xdr:clientData/>
  </xdr:twoCellAnchor>
  <xdr:twoCellAnchor editAs="oneCell">
    <xdr:from>
      <xdr:col>11</xdr:col>
      <xdr:colOff>525781</xdr:colOff>
      <xdr:row>0</xdr:row>
      <xdr:rowOff>0</xdr:rowOff>
    </xdr:from>
    <xdr:to>
      <xdr:col>13</xdr:col>
      <xdr:colOff>457201</xdr:colOff>
      <xdr:row>14</xdr:row>
      <xdr:rowOff>106417</xdr:rowOff>
    </xdr:to>
    <xdr:pic>
      <xdr:nvPicPr>
        <xdr:cNvPr id="5" name="Bilde 4">
          <a:extLst>
            <a:ext uri="{FF2B5EF4-FFF2-40B4-BE49-F238E27FC236}">
              <a16:creationId xmlns:a16="http://schemas.microsoft.com/office/drawing/2014/main" id="{1D8E1F89-22A0-7942-2BD2-A99B012511FC}"/>
            </a:ext>
          </a:extLst>
        </xdr:cNvPr>
        <xdr:cNvPicPr>
          <a:picLocks noChangeAspect="1"/>
        </xdr:cNvPicPr>
      </xdr:nvPicPr>
      <xdr:blipFill>
        <a:blip xmlns:r="http://schemas.openxmlformats.org/officeDocument/2006/relationships" r:embed="rId4"/>
        <a:stretch>
          <a:fillRect/>
        </a:stretch>
      </xdr:blipFill>
      <xdr:spPr>
        <a:xfrm>
          <a:off x="9243061" y="0"/>
          <a:ext cx="1516380" cy="2666737"/>
        </a:xfrm>
        <a:prstGeom prst="rect">
          <a:avLst/>
        </a:prstGeom>
      </xdr:spPr>
    </xdr:pic>
    <xdr:clientData/>
  </xdr:twoCellAnchor>
  <xdr:twoCellAnchor editAs="oneCell">
    <xdr:from>
      <xdr:col>14</xdr:col>
      <xdr:colOff>396240</xdr:colOff>
      <xdr:row>0</xdr:row>
      <xdr:rowOff>0</xdr:rowOff>
    </xdr:from>
    <xdr:to>
      <xdr:col>18</xdr:col>
      <xdr:colOff>76200</xdr:colOff>
      <xdr:row>14</xdr:row>
      <xdr:rowOff>10026</xdr:rowOff>
    </xdr:to>
    <xdr:pic>
      <xdr:nvPicPr>
        <xdr:cNvPr id="6" name="Bilde 5">
          <a:extLst>
            <a:ext uri="{FF2B5EF4-FFF2-40B4-BE49-F238E27FC236}">
              <a16:creationId xmlns:a16="http://schemas.microsoft.com/office/drawing/2014/main" id="{2D0AC93F-80C2-34C6-AA99-FCFDA308D0BC}"/>
            </a:ext>
          </a:extLst>
        </xdr:cNvPr>
        <xdr:cNvPicPr>
          <a:picLocks noChangeAspect="1"/>
        </xdr:cNvPicPr>
      </xdr:nvPicPr>
      <xdr:blipFill>
        <a:blip xmlns:r="http://schemas.openxmlformats.org/officeDocument/2006/relationships" r:embed="rId5"/>
        <a:stretch>
          <a:fillRect/>
        </a:stretch>
      </xdr:blipFill>
      <xdr:spPr>
        <a:xfrm>
          <a:off x="11490960" y="0"/>
          <a:ext cx="2849880" cy="2570346"/>
        </a:xfrm>
        <a:prstGeom prst="rect">
          <a:avLst/>
        </a:prstGeom>
      </xdr:spPr>
    </xdr:pic>
    <xdr:clientData/>
  </xdr:twoCellAnchor>
  <xdr:twoCellAnchor editAs="oneCell">
    <xdr:from>
      <xdr:col>19</xdr:col>
      <xdr:colOff>335280</xdr:colOff>
      <xdr:row>0</xdr:row>
      <xdr:rowOff>0</xdr:rowOff>
    </xdr:from>
    <xdr:to>
      <xdr:col>21</xdr:col>
      <xdr:colOff>45720</xdr:colOff>
      <xdr:row>14</xdr:row>
      <xdr:rowOff>139337</xdr:rowOff>
    </xdr:to>
    <xdr:pic>
      <xdr:nvPicPr>
        <xdr:cNvPr id="7" name="Bilde 6">
          <a:extLst>
            <a:ext uri="{FF2B5EF4-FFF2-40B4-BE49-F238E27FC236}">
              <a16:creationId xmlns:a16="http://schemas.microsoft.com/office/drawing/2014/main" id="{77D6C751-B886-BDB6-CD5F-8F82CC0032E8}"/>
            </a:ext>
          </a:extLst>
        </xdr:cNvPr>
        <xdr:cNvPicPr>
          <a:picLocks noChangeAspect="1"/>
        </xdr:cNvPicPr>
      </xdr:nvPicPr>
      <xdr:blipFill>
        <a:blip xmlns:r="http://schemas.openxmlformats.org/officeDocument/2006/relationships" r:embed="rId6"/>
        <a:stretch>
          <a:fillRect/>
        </a:stretch>
      </xdr:blipFill>
      <xdr:spPr>
        <a:xfrm>
          <a:off x="15392400" y="0"/>
          <a:ext cx="1295400" cy="2699657"/>
        </a:xfrm>
        <a:prstGeom prst="rect">
          <a:avLst/>
        </a:prstGeom>
      </xdr:spPr>
    </xdr:pic>
    <xdr:clientData/>
  </xdr:twoCellAnchor>
  <xdr:twoCellAnchor editAs="oneCell">
    <xdr:from>
      <xdr:col>21</xdr:col>
      <xdr:colOff>571500</xdr:colOff>
      <xdr:row>1</xdr:row>
      <xdr:rowOff>76200</xdr:rowOff>
    </xdr:from>
    <xdr:to>
      <xdr:col>24</xdr:col>
      <xdr:colOff>396240</xdr:colOff>
      <xdr:row>13</xdr:row>
      <xdr:rowOff>60455</xdr:rowOff>
    </xdr:to>
    <xdr:pic>
      <xdr:nvPicPr>
        <xdr:cNvPr id="8" name="Bilde 7">
          <a:extLst>
            <a:ext uri="{FF2B5EF4-FFF2-40B4-BE49-F238E27FC236}">
              <a16:creationId xmlns:a16="http://schemas.microsoft.com/office/drawing/2014/main" id="{9CD7645F-6105-15F4-9087-A41FBAF42F70}"/>
            </a:ext>
          </a:extLst>
        </xdr:cNvPr>
        <xdr:cNvPicPr>
          <a:picLocks noChangeAspect="1"/>
        </xdr:cNvPicPr>
      </xdr:nvPicPr>
      <xdr:blipFill>
        <a:blip xmlns:r="http://schemas.openxmlformats.org/officeDocument/2006/relationships" r:embed="rId7"/>
        <a:stretch>
          <a:fillRect/>
        </a:stretch>
      </xdr:blipFill>
      <xdr:spPr>
        <a:xfrm>
          <a:off x="17213580" y="259080"/>
          <a:ext cx="2202180" cy="2178815"/>
        </a:xfrm>
        <a:prstGeom prst="rect">
          <a:avLst/>
        </a:prstGeom>
      </xdr:spPr>
    </xdr:pic>
    <xdr:clientData/>
  </xdr:twoCellAnchor>
  <xdr:twoCellAnchor editAs="oneCell">
    <xdr:from>
      <xdr:col>25</xdr:col>
      <xdr:colOff>114300</xdr:colOff>
      <xdr:row>1</xdr:row>
      <xdr:rowOff>45720</xdr:rowOff>
    </xdr:from>
    <xdr:to>
      <xdr:col>28</xdr:col>
      <xdr:colOff>327660</xdr:colOff>
      <xdr:row>13</xdr:row>
      <xdr:rowOff>14681</xdr:rowOff>
    </xdr:to>
    <xdr:pic>
      <xdr:nvPicPr>
        <xdr:cNvPr id="9" name="Bilde 8">
          <a:extLst>
            <a:ext uri="{FF2B5EF4-FFF2-40B4-BE49-F238E27FC236}">
              <a16:creationId xmlns:a16="http://schemas.microsoft.com/office/drawing/2014/main" id="{4B76BD65-AF4B-7847-1C3B-10079C342058}"/>
            </a:ext>
          </a:extLst>
        </xdr:cNvPr>
        <xdr:cNvPicPr>
          <a:picLocks noChangeAspect="1"/>
        </xdr:cNvPicPr>
      </xdr:nvPicPr>
      <xdr:blipFill>
        <a:blip xmlns:r="http://schemas.openxmlformats.org/officeDocument/2006/relationships" r:embed="rId8"/>
        <a:stretch>
          <a:fillRect/>
        </a:stretch>
      </xdr:blipFill>
      <xdr:spPr>
        <a:xfrm>
          <a:off x="19926300" y="228600"/>
          <a:ext cx="2590800" cy="216352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werjar\AppData\Local\Microsoft\Windows\INetCache\Content.Outlook\CZQX0Y63\BDSS19_Order-Form_v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s"/>
      <sheetName val="1) Summary"/>
      <sheetName val="2) Order Form"/>
      <sheetName val="3) Review Tab"/>
      <sheetName val="Check list order form"/>
      <sheetName val="Prices"/>
      <sheetName val="Brand logo"/>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249977111117893"/>
  </sheetPr>
  <dimension ref="A1:U54"/>
  <sheetViews>
    <sheetView showGridLines="0" tabSelected="1" workbookViewId="0">
      <selection activeCell="B52" sqref="B52"/>
    </sheetView>
  </sheetViews>
  <sheetFormatPr baseColWidth="10" defaultColWidth="9.109375" defaultRowHeight="14.4" x14ac:dyDescent="0.3"/>
  <cols>
    <col min="1" max="1" width="20.6640625" style="23" customWidth="1"/>
    <col min="2" max="2" width="42.33203125" style="23" customWidth="1"/>
    <col min="3" max="3" width="9.6640625" style="24" customWidth="1"/>
    <col min="4" max="5" width="9.6640625" style="23" customWidth="1"/>
    <col min="6" max="6" width="9.6640625" style="23" hidden="1" customWidth="1"/>
    <col min="7" max="7" width="9.6640625" style="23" customWidth="1"/>
    <col min="8" max="8" width="9.6640625" style="25" customWidth="1"/>
    <col min="9" max="12" width="9.6640625" style="23" customWidth="1"/>
    <col min="13" max="13" width="11.44140625" style="23" customWidth="1"/>
    <col min="14" max="14" width="10" customWidth="1"/>
    <col min="15" max="15" width="1.109375" style="23" customWidth="1"/>
    <col min="16" max="16" width="11.6640625" style="23" customWidth="1"/>
    <col min="17" max="17" width="10.5546875" style="23" customWidth="1"/>
    <col min="18" max="18" width="1.109375" style="23" customWidth="1"/>
    <col min="19" max="19" width="10.5546875" style="23" customWidth="1"/>
    <col min="20" max="20" width="10.44140625" style="23" customWidth="1"/>
    <col min="21" max="21" width="9.109375" style="23"/>
    <col min="22" max="22" width="14.5546875" style="23" bestFit="1" customWidth="1"/>
    <col min="23" max="16384" width="9.109375" style="23"/>
  </cols>
  <sheetData>
    <row r="1" spans="1:21" x14ac:dyDescent="0.3">
      <c r="M1" s="26" t="s">
        <v>0</v>
      </c>
    </row>
    <row r="2" spans="1:21" x14ac:dyDescent="0.3">
      <c r="M2" s="26" t="s">
        <v>1</v>
      </c>
    </row>
    <row r="4" spans="1:21" ht="19.8" x14ac:dyDescent="0.4">
      <c r="B4" s="27" t="s">
        <v>2</v>
      </c>
      <c r="M4" s="2"/>
      <c r="N4" s="67"/>
      <c r="P4" s="2"/>
      <c r="Q4" s="2"/>
    </row>
    <row r="5" spans="1:21" s="2" customFormat="1" ht="13.8" x14ac:dyDescent="0.3">
      <c r="B5" s="3"/>
      <c r="C5" s="28"/>
      <c r="H5" s="29"/>
      <c r="I5" s="9"/>
      <c r="J5" s="10"/>
      <c r="K5" s="10"/>
      <c r="L5" s="10"/>
      <c r="N5" s="67"/>
    </row>
    <row r="6" spans="1:21" s="2" customFormat="1" ht="13.8" x14ac:dyDescent="0.3">
      <c r="B6" s="3" t="s">
        <v>3</v>
      </c>
      <c r="C6" s="3" t="s">
        <v>4</v>
      </c>
      <c r="D6" s="3"/>
      <c r="F6" s="29"/>
      <c r="G6" s="29"/>
      <c r="N6" s="67"/>
    </row>
    <row r="7" spans="1:21" s="2" customFormat="1" ht="13.8" x14ac:dyDescent="0.3">
      <c r="A7" s="6" t="s">
        <v>5</v>
      </c>
      <c r="B7" s="51"/>
      <c r="C7" s="52"/>
      <c r="D7" s="53"/>
      <c r="E7" s="53"/>
      <c r="F7" s="53"/>
      <c r="G7" s="54"/>
      <c r="L7" s="3" t="s">
        <v>6</v>
      </c>
      <c r="N7" s="67"/>
    </row>
    <row r="8" spans="1:21" s="2" customFormat="1" ht="13.8" x14ac:dyDescent="0.3">
      <c r="A8" s="6" t="s">
        <v>7</v>
      </c>
      <c r="B8" s="13" t="s">
        <v>117</v>
      </c>
      <c r="C8" s="52"/>
      <c r="D8" s="53"/>
      <c r="E8" s="53"/>
      <c r="F8" s="53"/>
      <c r="G8" s="54"/>
      <c r="H8" s="62"/>
      <c r="I8" s="85" t="s">
        <v>8</v>
      </c>
      <c r="J8" s="85"/>
      <c r="K8" s="62"/>
      <c r="L8" s="21" t="s">
        <v>9</v>
      </c>
      <c r="M8" s="30"/>
      <c r="N8" s="68">
        <f>SUM(L26:L53)</f>
        <v>0</v>
      </c>
      <c r="P8" s="18"/>
      <c r="Q8" s="15"/>
      <c r="S8" s="15"/>
      <c r="T8" s="62"/>
    </row>
    <row r="9" spans="1:21" s="2" customFormat="1" ht="13.8" x14ac:dyDescent="0.3">
      <c r="A9" s="6" t="s">
        <v>10</v>
      </c>
      <c r="B9" s="13"/>
      <c r="C9" s="52"/>
      <c r="D9" s="53"/>
      <c r="E9" s="53"/>
      <c r="F9" s="53"/>
      <c r="G9" s="54"/>
      <c r="H9" s="7" t="s">
        <v>11</v>
      </c>
      <c r="I9" s="86" t="s">
        <v>0</v>
      </c>
      <c r="J9" s="87"/>
      <c r="K9" s="64"/>
      <c r="L9" s="22"/>
      <c r="N9" s="69"/>
      <c r="P9" s="18"/>
      <c r="Q9" s="15"/>
      <c r="S9" s="15"/>
      <c r="T9" s="7"/>
    </row>
    <row r="10" spans="1:21" s="2" customFormat="1" ht="13.8" x14ac:dyDescent="0.3">
      <c r="A10" s="6" t="s">
        <v>12</v>
      </c>
      <c r="B10" s="13"/>
      <c r="C10" s="52"/>
      <c r="D10" s="53"/>
      <c r="E10" s="53"/>
      <c r="F10" s="53"/>
      <c r="G10" s="54"/>
      <c r="H10" s="8"/>
      <c r="I10" s="88" t="s">
        <v>13</v>
      </c>
      <c r="J10" s="88"/>
      <c r="K10" s="65"/>
      <c r="L10" s="22"/>
      <c r="N10" s="69"/>
      <c r="P10" s="18"/>
      <c r="Q10" s="15"/>
      <c r="S10" s="15"/>
      <c r="T10" s="7"/>
    </row>
    <row r="11" spans="1:21" s="2" customFormat="1" ht="13.8" x14ac:dyDescent="0.3">
      <c r="A11" s="6" t="s">
        <v>14</v>
      </c>
      <c r="B11" s="13"/>
      <c r="C11" s="52"/>
      <c r="D11" s="53"/>
      <c r="E11" s="53"/>
      <c r="F11" s="53"/>
      <c r="G11" s="54"/>
      <c r="H11" s="7" t="s">
        <v>11</v>
      </c>
      <c r="I11" s="89">
        <v>0.25</v>
      </c>
      <c r="J11" s="90"/>
      <c r="K11" s="66"/>
      <c r="L11" s="22"/>
      <c r="N11" s="69"/>
      <c r="Q11" s="16"/>
      <c r="T11" s="17"/>
      <c r="U11" s="12"/>
    </row>
    <row r="12" spans="1:21" s="2" customFormat="1" ht="13.8" x14ac:dyDescent="0.3">
      <c r="A12" s="6" t="s">
        <v>15</v>
      </c>
      <c r="B12" s="13"/>
      <c r="C12" s="52"/>
      <c r="D12" s="53"/>
      <c r="E12" s="53"/>
      <c r="F12" s="53"/>
      <c r="G12" s="54"/>
      <c r="L12" s="31"/>
      <c r="M12" s="32"/>
      <c r="N12" s="70"/>
      <c r="P12" s="19"/>
      <c r="Q12" s="16"/>
      <c r="S12" s="16"/>
      <c r="T12" s="11"/>
    </row>
    <row r="13" spans="1:21" s="2" customFormat="1" thickBot="1" x14ac:dyDescent="0.35">
      <c r="A13" s="6" t="s">
        <v>16</v>
      </c>
      <c r="B13" s="13"/>
      <c r="C13" s="52"/>
      <c r="D13" s="53"/>
      <c r="E13" s="53"/>
      <c r="F13" s="53"/>
      <c r="G13" s="54"/>
      <c r="L13" s="79" t="s">
        <v>17</v>
      </c>
      <c r="M13" s="80"/>
      <c r="N13" s="81">
        <f>SUM(S26:S53)</f>
        <v>0</v>
      </c>
    </row>
    <row r="14" spans="1:21" s="2" customFormat="1" ht="15" thickTop="1" thickBot="1" x14ac:dyDescent="0.35">
      <c r="A14" s="6" t="s">
        <v>18</v>
      </c>
      <c r="B14" s="14"/>
      <c r="C14" s="52"/>
      <c r="D14" s="53"/>
      <c r="E14" s="53"/>
      <c r="F14" s="53"/>
      <c r="G14" s="54"/>
      <c r="L14" s="82" t="s">
        <v>19</v>
      </c>
      <c r="M14" s="83"/>
      <c r="N14" s="84">
        <f>SUM(T26:T53)</f>
        <v>0</v>
      </c>
    </row>
    <row r="15" spans="1:21" s="2" customFormat="1" thickTop="1" x14ac:dyDescent="0.3">
      <c r="A15" s="6" t="s">
        <v>20</v>
      </c>
      <c r="B15" s="13"/>
      <c r="C15" s="52"/>
      <c r="D15" s="53"/>
      <c r="E15" s="53"/>
      <c r="F15" s="53"/>
      <c r="G15" s="54"/>
      <c r="N15" s="67"/>
    </row>
    <row r="16" spans="1:21" s="2" customFormat="1" x14ac:dyDescent="0.3">
      <c r="B16" s="12" t="s">
        <v>21</v>
      </c>
      <c r="N16" s="67"/>
      <c r="P16" s="23"/>
      <c r="Q16" s="23"/>
      <c r="R16" s="23"/>
      <c r="S16" s="23"/>
      <c r="T16" s="23"/>
    </row>
    <row r="17" spans="1:20" s="2" customFormat="1" ht="15" customHeight="1" x14ac:dyDescent="0.3">
      <c r="B17" s="3"/>
      <c r="C17" s="28"/>
      <c r="D17" s="3" t="s">
        <v>22</v>
      </c>
      <c r="H17" s="29"/>
      <c r="N17" s="67"/>
      <c r="O17" s="23"/>
      <c r="P17" s="23"/>
      <c r="Q17" s="23"/>
      <c r="R17" s="23"/>
      <c r="S17" s="23"/>
      <c r="T17" s="23"/>
    </row>
    <row r="18" spans="1:20" s="2" customFormat="1" ht="15" customHeight="1" x14ac:dyDescent="0.3">
      <c r="A18" s="6" t="s">
        <v>23</v>
      </c>
      <c r="B18" s="56"/>
      <c r="C18" s="34"/>
      <c r="D18" s="35" t="s">
        <v>24</v>
      </c>
      <c r="E18" s="36" t="s">
        <v>25</v>
      </c>
      <c r="F18" s="37"/>
      <c r="G18" s="38" t="s">
        <v>26</v>
      </c>
      <c r="H18" s="38"/>
      <c r="I18" s="39"/>
      <c r="J18" s="39"/>
      <c r="K18" s="39"/>
      <c r="L18" s="37"/>
      <c r="M18" s="39"/>
      <c r="N18" s="71"/>
      <c r="O18" s="23"/>
      <c r="P18" s="23"/>
      <c r="Q18" s="23"/>
      <c r="R18" s="23"/>
      <c r="S18" s="23"/>
      <c r="T18" s="23"/>
    </row>
    <row r="19" spans="1:20" s="2" customFormat="1" ht="15" customHeight="1" x14ac:dyDescent="0.3">
      <c r="A19" s="6" t="s">
        <v>27</v>
      </c>
      <c r="B19" s="56"/>
      <c r="C19" s="34"/>
      <c r="D19" s="40" t="s">
        <v>28</v>
      </c>
      <c r="E19" s="41">
        <v>-0.3</v>
      </c>
      <c r="F19" s="12">
        <v>0</v>
      </c>
      <c r="G19" s="12" t="s">
        <v>29</v>
      </c>
      <c r="H19" s="12"/>
      <c r="L19" s="12"/>
      <c r="N19" s="72"/>
      <c r="O19" s="23"/>
      <c r="P19" s="23"/>
      <c r="Q19" s="23"/>
      <c r="R19" s="23"/>
      <c r="S19" s="23"/>
      <c r="T19" s="23"/>
    </row>
    <row r="20" spans="1:20" s="2" customFormat="1" ht="15" customHeight="1" x14ac:dyDescent="0.3">
      <c r="A20" s="6" t="s">
        <v>30</v>
      </c>
      <c r="B20" s="33" t="s">
        <v>31</v>
      </c>
      <c r="C20" s="34"/>
      <c r="D20" s="40" t="s">
        <v>32</v>
      </c>
      <c r="E20" s="41">
        <v>-0.15</v>
      </c>
      <c r="F20" s="12">
        <v>4</v>
      </c>
      <c r="G20" s="12" t="s">
        <v>33</v>
      </c>
      <c r="H20" s="12"/>
      <c r="L20" s="12"/>
      <c r="N20" s="72"/>
      <c r="O20" s="23"/>
      <c r="P20" s="23"/>
      <c r="Q20" s="23"/>
      <c r="R20" s="23"/>
      <c r="S20" s="23"/>
      <c r="T20" s="23"/>
    </row>
    <row r="21" spans="1:20" s="2" customFormat="1" ht="15" customHeight="1" x14ac:dyDescent="0.3">
      <c r="A21" s="6" t="s">
        <v>34</v>
      </c>
      <c r="B21" s="33" t="s">
        <v>35</v>
      </c>
      <c r="C21" s="34"/>
      <c r="D21" s="40" t="s">
        <v>36</v>
      </c>
      <c r="E21" s="41">
        <v>0</v>
      </c>
      <c r="F21" s="12">
        <v>9</v>
      </c>
      <c r="G21" s="12" t="s">
        <v>37</v>
      </c>
      <c r="H21" s="12"/>
      <c r="L21" s="12"/>
      <c r="N21" s="72"/>
      <c r="O21" s="23"/>
      <c r="P21" s="23"/>
      <c r="Q21" s="23"/>
      <c r="R21" s="23"/>
      <c r="S21" s="23"/>
      <c r="T21" s="23"/>
    </row>
    <row r="22" spans="1:20" s="2" customFormat="1" ht="15" customHeight="1" x14ac:dyDescent="0.3">
      <c r="A22" s="4"/>
      <c r="B22" s="12" t="s">
        <v>21</v>
      </c>
      <c r="C22" s="28"/>
      <c r="D22" s="31" t="s">
        <v>38</v>
      </c>
      <c r="E22" s="42">
        <v>2.5000000000000001E-2</v>
      </c>
      <c r="F22" s="43">
        <v>100</v>
      </c>
      <c r="G22" s="32" t="s">
        <v>39</v>
      </c>
      <c r="H22" s="32"/>
      <c r="I22" s="43"/>
      <c r="J22" s="43"/>
      <c r="K22" s="43"/>
      <c r="L22" s="43"/>
      <c r="M22" s="43"/>
      <c r="N22" s="73"/>
      <c r="O22" s="23"/>
      <c r="P22" s="23"/>
      <c r="Q22" s="23"/>
      <c r="R22" s="23"/>
      <c r="S22" s="23"/>
      <c r="T22" s="23"/>
    </row>
    <row r="23" spans="1:20" ht="15" customHeight="1" x14ac:dyDescent="0.3">
      <c r="A23" s="4"/>
      <c r="B23" s="1"/>
    </row>
    <row r="24" spans="1:20" ht="15.6" x14ac:dyDescent="0.3">
      <c r="A24" s="5" t="s">
        <v>40</v>
      </c>
    </row>
    <row r="25" spans="1:20" s="2" customFormat="1" ht="13.8" x14ac:dyDescent="0.3">
      <c r="A25" s="20"/>
      <c r="B25" s="44"/>
      <c r="C25" s="45" t="s">
        <v>41</v>
      </c>
      <c r="D25" s="45" t="s">
        <v>42</v>
      </c>
      <c r="E25" s="45" t="s">
        <v>43</v>
      </c>
      <c r="F25" s="45"/>
      <c r="G25" s="45" t="s">
        <v>44</v>
      </c>
      <c r="H25" s="45" t="s">
        <v>45</v>
      </c>
      <c r="I25" s="45" t="s">
        <v>46</v>
      </c>
      <c r="J25" s="45" t="s">
        <v>47</v>
      </c>
      <c r="K25" s="45" t="s">
        <v>48</v>
      </c>
      <c r="L25" s="46" t="s">
        <v>49</v>
      </c>
      <c r="M25" s="46" t="s">
        <v>50</v>
      </c>
      <c r="N25" s="74"/>
      <c r="P25" s="46" t="s">
        <v>51</v>
      </c>
      <c r="Q25" s="46" t="s">
        <v>52</v>
      </c>
      <c r="S25" s="46" t="s">
        <v>53</v>
      </c>
      <c r="T25" s="46" t="s">
        <v>54</v>
      </c>
    </row>
    <row r="26" spans="1:20" s="2" customFormat="1" ht="13.8" x14ac:dyDescent="0.3">
      <c r="A26" s="47">
        <v>321557</v>
      </c>
      <c r="B26" s="47" t="s">
        <v>55</v>
      </c>
      <c r="C26" s="55"/>
      <c r="D26" s="55"/>
      <c r="E26" s="55"/>
      <c r="F26" s="55"/>
      <c r="G26" s="55"/>
      <c r="H26" s="55"/>
      <c r="I26" s="55"/>
      <c r="J26" s="55"/>
      <c r="K26" s="55"/>
      <c r="L26" s="48">
        <f>SUM(C26:K26)</f>
        <v>0</v>
      </c>
      <c r="M26" s="47">
        <v>10</v>
      </c>
      <c r="N26" s="75"/>
      <c r="P26" s="60">
        <v>1799</v>
      </c>
      <c r="Q26" s="60">
        <f>P26*(1-$I$11)</f>
        <v>1349.25</v>
      </c>
      <c r="S26" s="78">
        <f>Q26*L26</f>
        <v>0</v>
      </c>
      <c r="T26" s="78">
        <f>S26/1.25</f>
        <v>0</v>
      </c>
    </row>
    <row r="27" spans="1:20" s="2" customFormat="1" ht="13.8" x14ac:dyDescent="0.3">
      <c r="A27" s="47">
        <v>321558</v>
      </c>
      <c r="B27" s="47" t="s">
        <v>56</v>
      </c>
      <c r="C27" s="55"/>
      <c r="D27" s="55"/>
      <c r="E27" s="55"/>
      <c r="F27" s="55"/>
      <c r="G27" s="55"/>
      <c r="H27" s="55"/>
      <c r="I27" s="55"/>
      <c r="J27" s="55"/>
      <c r="K27" s="63"/>
      <c r="L27" s="48">
        <f>SUM(C27:J27)</f>
        <v>0</v>
      </c>
      <c r="M27" s="47">
        <v>10</v>
      </c>
      <c r="N27" s="75"/>
      <c r="P27" s="49">
        <v>1799</v>
      </c>
      <c r="Q27" s="49">
        <f>P27*(1-$I$11)</f>
        <v>1349.25</v>
      </c>
      <c r="S27" s="50">
        <f t="shared" ref="S27:S51" si="0">Q27*L27</f>
        <v>0</v>
      </c>
      <c r="T27" s="50">
        <f t="shared" ref="T27:T51" si="1">S27/1.25</f>
        <v>0</v>
      </c>
    </row>
    <row r="28" spans="1:20" customFormat="1" x14ac:dyDescent="0.3">
      <c r="C28" s="57"/>
      <c r="D28" s="57"/>
      <c r="E28" s="57"/>
      <c r="F28" s="57"/>
      <c r="G28" s="57"/>
      <c r="H28" s="57"/>
      <c r="I28" s="57"/>
      <c r="J28" s="57"/>
      <c r="K28" s="57"/>
      <c r="N28" s="76"/>
      <c r="P28" s="77"/>
      <c r="Q28" s="77"/>
      <c r="S28" s="77"/>
      <c r="T28" s="77"/>
    </row>
    <row r="29" spans="1:20" s="2" customFormat="1" ht="13.8" x14ac:dyDescent="0.3">
      <c r="A29" s="47">
        <v>321563</v>
      </c>
      <c r="B29" s="47" t="s">
        <v>57</v>
      </c>
      <c r="C29" s="55"/>
      <c r="D29" s="55"/>
      <c r="E29" s="55"/>
      <c r="F29" s="55"/>
      <c r="G29" s="55"/>
      <c r="H29" s="55"/>
      <c r="I29" s="55"/>
      <c r="J29" s="55"/>
      <c r="K29" s="55"/>
      <c r="L29" s="48">
        <f>SUM(C29:J29)</f>
        <v>0</v>
      </c>
      <c r="M29" s="47">
        <v>10</v>
      </c>
      <c r="N29" s="75"/>
      <c r="P29" s="49">
        <v>1299</v>
      </c>
      <c r="Q29" s="49">
        <f t="shared" ref="Q29:Q51" si="2">P29*(1-$I$11)</f>
        <v>974.25</v>
      </c>
      <c r="S29" s="50">
        <f t="shared" si="0"/>
        <v>0</v>
      </c>
      <c r="T29" s="50">
        <f t="shared" si="1"/>
        <v>0</v>
      </c>
    </row>
    <row r="30" spans="1:20" s="2" customFormat="1" ht="13.8" x14ac:dyDescent="0.3">
      <c r="A30" s="47">
        <v>321564</v>
      </c>
      <c r="B30" s="47" t="s">
        <v>58</v>
      </c>
      <c r="C30" s="55"/>
      <c r="D30" s="55"/>
      <c r="E30" s="55"/>
      <c r="F30" s="55"/>
      <c r="G30" s="55"/>
      <c r="H30" s="55"/>
      <c r="I30" s="55"/>
      <c r="J30" s="55"/>
      <c r="K30" s="63"/>
      <c r="L30" s="48">
        <f>SUM(C30:J30)</f>
        <v>0</v>
      </c>
      <c r="M30" s="47">
        <v>10</v>
      </c>
      <c r="N30" s="75"/>
      <c r="P30" s="49">
        <v>1299</v>
      </c>
      <c r="Q30" s="49">
        <f t="shared" si="2"/>
        <v>974.25</v>
      </c>
      <c r="S30" s="50">
        <f t="shared" si="0"/>
        <v>0</v>
      </c>
      <c r="T30" s="50">
        <f t="shared" si="1"/>
        <v>0</v>
      </c>
    </row>
    <row r="31" spans="1:20" customFormat="1" x14ac:dyDescent="0.3">
      <c r="C31" s="57"/>
      <c r="D31" s="57"/>
      <c r="E31" s="57"/>
      <c r="F31" s="57"/>
      <c r="G31" s="57"/>
      <c r="H31" s="57"/>
      <c r="I31" s="57"/>
      <c r="J31" s="57"/>
      <c r="K31" s="57"/>
      <c r="N31" s="76"/>
      <c r="P31" s="77"/>
      <c r="Q31" s="77"/>
      <c r="S31" s="77"/>
      <c r="T31" s="77"/>
    </row>
    <row r="32" spans="1:20" s="2" customFormat="1" ht="13.8" x14ac:dyDescent="0.3">
      <c r="A32" s="47">
        <v>321560</v>
      </c>
      <c r="B32" s="47" t="s">
        <v>59</v>
      </c>
      <c r="C32" s="55"/>
      <c r="D32" s="55"/>
      <c r="E32" s="55"/>
      <c r="F32" s="55"/>
      <c r="G32" s="55"/>
      <c r="H32" s="55"/>
      <c r="I32" s="55"/>
      <c r="J32" s="55"/>
      <c r="K32" s="55"/>
      <c r="L32" s="48">
        <f>SUM(C32:J32)</f>
        <v>0</v>
      </c>
      <c r="M32" s="47">
        <v>10</v>
      </c>
      <c r="N32" s="75"/>
      <c r="P32" s="49">
        <v>1199</v>
      </c>
      <c r="Q32" s="49">
        <f t="shared" si="2"/>
        <v>899.25</v>
      </c>
      <c r="S32" s="50">
        <f t="shared" si="0"/>
        <v>0</v>
      </c>
      <c r="T32" s="50">
        <f t="shared" si="1"/>
        <v>0</v>
      </c>
    </row>
    <row r="33" spans="1:20" s="2" customFormat="1" ht="13.8" x14ac:dyDescent="0.3">
      <c r="A33" s="47">
        <v>321561</v>
      </c>
      <c r="B33" s="47" t="s">
        <v>60</v>
      </c>
      <c r="C33" s="55"/>
      <c r="D33" s="55"/>
      <c r="E33" s="55"/>
      <c r="F33" s="55"/>
      <c r="G33" s="55"/>
      <c r="H33" s="55"/>
      <c r="I33" s="55"/>
      <c r="J33" s="55"/>
      <c r="K33" s="63"/>
      <c r="L33" s="48">
        <f>SUM(C33:J33)</f>
        <v>0</v>
      </c>
      <c r="M33" s="47">
        <v>10</v>
      </c>
      <c r="N33" s="75"/>
      <c r="P33" s="49">
        <v>1199</v>
      </c>
      <c r="Q33" s="49">
        <f t="shared" si="2"/>
        <v>899.25</v>
      </c>
      <c r="S33" s="50">
        <f t="shared" si="0"/>
        <v>0</v>
      </c>
      <c r="T33" s="50">
        <f t="shared" si="1"/>
        <v>0</v>
      </c>
    </row>
    <row r="34" spans="1:20" customFormat="1" x14ac:dyDescent="0.3">
      <c r="C34" s="57"/>
      <c r="D34" s="57"/>
      <c r="E34" s="57"/>
      <c r="F34" s="57"/>
      <c r="G34" s="57"/>
      <c r="H34" s="57"/>
      <c r="I34" s="57"/>
      <c r="J34" s="57"/>
      <c r="K34" s="57"/>
      <c r="N34" s="76"/>
      <c r="P34" s="77"/>
      <c r="Q34" s="77"/>
      <c r="S34" s="77"/>
      <c r="T34" s="77"/>
    </row>
    <row r="35" spans="1:20" s="2" customFormat="1" ht="13.8" x14ac:dyDescent="0.3">
      <c r="A35" s="6">
        <v>333498</v>
      </c>
      <c r="B35" s="47" t="s">
        <v>61</v>
      </c>
      <c r="C35" s="55"/>
      <c r="D35" s="55"/>
      <c r="E35" s="55"/>
      <c r="F35" s="55"/>
      <c r="G35" s="55"/>
      <c r="H35" s="55"/>
      <c r="I35" s="55"/>
      <c r="J35" s="55"/>
      <c r="K35" s="55"/>
      <c r="L35" s="48">
        <f t="shared" ref="L35:L36" si="3">SUM(C35:J35)</f>
        <v>0</v>
      </c>
      <c r="M35" s="47">
        <v>10</v>
      </c>
      <c r="N35" s="75"/>
      <c r="P35" s="49">
        <v>2499</v>
      </c>
      <c r="Q35" s="49">
        <f t="shared" si="2"/>
        <v>1874.25</v>
      </c>
      <c r="S35" s="50">
        <f t="shared" si="0"/>
        <v>0</v>
      </c>
      <c r="T35" s="50">
        <f t="shared" si="1"/>
        <v>0</v>
      </c>
    </row>
    <row r="36" spans="1:20" s="2" customFormat="1" ht="13.8" x14ac:dyDescent="0.3">
      <c r="A36" s="6">
        <v>333499</v>
      </c>
      <c r="B36" s="47" t="s">
        <v>62</v>
      </c>
      <c r="C36" s="55"/>
      <c r="D36" s="55"/>
      <c r="E36" s="55"/>
      <c r="F36" s="55"/>
      <c r="G36" s="55"/>
      <c r="H36" s="55"/>
      <c r="I36" s="55"/>
      <c r="J36" s="55"/>
      <c r="K36" s="63"/>
      <c r="L36" s="48">
        <f t="shared" si="3"/>
        <v>0</v>
      </c>
      <c r="M36" s="47">
        <v>10</v>
      </c>
      <c r="N36" s="75"/>
      <c r="P36" s="61">
        <v>2499</v>
      </c>
      <c r="Q36" s="60">
        <f t="shared" si="2"/>
        <v>1874.25</v>
      </c>
      <c r="S36" s="50">
        <f t="shared" si="0"/>
        <v>0</v>
      </c>
      <c r="T36" s="50">
        <f t="shared" si="1"/>
        <v>0</v>
      </c>
    </row>
    <row r="37" spans="1:20" s="2" customFormat="1" ht="13.8" x14ac:dyDescent="0.3">
      <c r="A37" s="47">
        <v>333094</v>
      </c>
      <c r="B37" s="47" t="s">
        <v>63</v>
      </c>
      <c r="C37" s="55"/>
      <c r="D37" s="55"/>
      <c r="E37" s="55"/>
      <c r="F37" s="55"/>
      <c r="G37" s="55"/>
      <c r="H37" s="55"/>
      <c r="I37" s="55"/>
      <c r="J37" s="55"/>
      <c r="K37" s="55"/>
      <c r="L37" s="48">
        <f t="shared" ref="L37:L40" si="4">SUM(C37:J37)</f>
        <v>0</v>
      </c>
      <c r="M37" s="47">
        <v>10</v>
      </c>
      <c r="N37" s="75"/>
      <c r="P37" s="49">
        <v>1099</v>
      </c>
      <c r="Q37" s="60">
        <f t="shared" si="2"/>
        <v>824.25</v>
      </c>
      <c r="S37" s="50">
        <f t="shared" si="0"/>
        <v>0</v>
      </c>
      <c r="T37" s="50">
        <f t="shared" si="1"/>
        <v>0</v>
      </c>
    </row>
    <row r="38" spans="1:20" s="2" customFormat="1" ht="13.8" x14ac:dyDescent="0.3">
      <c r="A38" s="47">
        <v>333095</v>
      </c>
      <c r="B38" s="47" t="s">
        <v>64</v>
      </c>
      <c r="C38" s="55"/>
      <c r="D38" s="55"/>
      <c r="E38" s="55"/>
      <c r="F38" s="55"/>
      <c r="G38" s="55"/>
      <c r="H38" s="55"/>
      <c r="I38" s="55"/>
      <c r="J38" s="55"/>
      <c r="K38" s="63"/>
      <c r="L38" s="48">
        <f t="shared" si="4"/>
        <v>0</v>
      </c>
      <c r="M38" s="47">
        <v>10</v>
      </c>
      <c r="N38" s="75"/>
      <c r="P38" s="49">
        <v>1099</v>
      </c>
      <c r="Q38" s="60">
        <f t="shared" si="2"/>
        <v>824.25</v>
      </c>
      <c r="S38" s="50">
        <f t="shared" si="0"/>
        <v>0</v>
      </c>
      <c r="T38" s="50">
        <f t="shared" si="1"/>
        <v>0</v>
      </c>
    </row>
    <row r="39" spans="1:20" s="2" customFormat="1" ht="13.8" x14ac:dyDescent="0.3">
      <c r="A39" s="47">
        <v>333097</v>
      </c>
      <c r="B39" s="47" t="s">
        <v>65</v>
      </c>
      <c r="C39" s="55"/>
      <c r="D39" s="55"/>
      <c r="E39" s="55"/>
      <c r="F39" s="55"/>
      <c r="G39" s="55"/>
      <c r="H39" s="55"/>
      <c r="I39" s="55"/>
      <c r="J39" s="55"/>
      <c r="K39" s="55"/>
      <c r="L39" s="48">
        <f t="shared" si="4"/>
        <v>0</v>
      </c>
      <c r="M39" s="47">
        <v>10</v>
      </c>
      <c r="N39" s="75"/>
      <c r="P39" s="49">
        <v>999</v>
      </c>
      <c r="Q39" s="60">
        <f t="shared" si="2"/>
        <v>749.25</v>
      </c>
      <c r="S39" s="50">
        <f t="shared" si="0"/>
        <v>0</v>
      </c>
      <c r="T39" s="50">
        <f t="shared" si="1"/>
        <v>0</v>
      </c>
    </row>
    <row r="40" spans="1:20" s="2" customFormat="1" ht="13.8" x14ac:dyDescent="0.3">
      <c r="A40" s="47">
        <v>333098</v>
      </c>
      <c r="B40" s="47" t="s">
        <v>66</v>
      </c>
      <c r="C40" s="55"/>
      <c r="D40" s="55"/>
      <c r="E40" s="55"/>
      <c r="F40" s="55"/>
      <c r="G40" s="55"/>
      <c r="H40" s="55"/>
      <c r="I40" s="55"/>
      <c r="J40" s="55"/>
      <c r="K40" s="63"/>
      <c r="L40" s="48">
        <f t="shared" si="4"/>
        <v>0</v>
      </c>
      <c r="M40" s="47">
        <v>10</v>
      </c>
      <c r="N40" s="75"/>
      <c r="P40" s="49">
        <v>999</v>
      </c>
      <c r="Q40" s="60">
        <f t="shared" si="2"/>
        <v>749.25</v>
      </c>
      <c r="S40" s="50">
        <f t="shared" si="0"/>
        <v>0</v>
      </c>
      <c r="T40" s="50">
        <f t="shared" si="1"/>
        <v>0</v>
      </c>
    </row>
    <row r="41" spans="1:20" customFormat="1" x14ac:dyDescent="0.3">
      <c r="C41" s="57"/>
      <c r="D41" s="57"/>
      <c r="E41" s="57"/>
      <c r="F41" s="57"/>
      <c r="G41" s="57"/>
      <c r="H41" s="57"/>
      <c r="I41" s="57"/>
      <c r="J41" s="57"/>
      <c r="K41" s="57"/>
      <c r="N41" s="76"/>
      <c r="P41" s="77"/>
      <c r="Q41" s="77"/>
      <c r="S41" s="77"/>
      <c r="T41" s="77"/>
    </row>
    <row r="42" spans="1:20" s="2" customFormat="1" ht="13.8" x14ac:dyDescent="0.3">
      <c r="A42" s="46" t="s">
        <v>67</v>
      </c>
      <c r="B42" s="46"/>
      <c r="C42" s="58" t="s">
        <v>68</v>
      </c>
      <c r="D42" s="58" t="s">
        <v>69</v>
      </c>
      <c r="E42" s="58"/>
      <c r="F42" s="58"/>
      <c r="G42" s="58"/>
      <c r="H42" s="58"/>
      <c r="I42" s="58"/>
      <c r="J42" s="58"/>
      <c r="K42" s="58"/>
      <c r="L42" s="46" t="s">
        <v>49</v>
      </c>
      <c r="M42" s="46" t="str">
        <f>M$25</f>
        <v>Min. #PCS</v>
      </c>
      <c r="N42" s="74"/>
      <c r="P42" s="46" t="s">
        <v>51</v>
      </c>
      <c r="Q42" s="46" t="s">
        <v>52</v>
      </c>
      <c r="S42" s="46" t="s">
        <v>53</v>
      </c>
      <c r="T42" s="46" t="s">
        <v>54</v>
      </c>
    </row>
    <row r="43" spans="1:20" s="2" customFormat="1" ht="13.8" x14ac:dyDescent="0.3">
      <c r="A43" s="47">
        <v>321571</v>
      </c>
      <c r="B43" s="47" t="s">
        <v>70</v>
      </c>
      <c r="C43" s="55"/>
      <c r="D43" s="55"/>
      <c r="E43" s="59"/>
      <c r="F43" s="59"/>
      <c r="G43" s="59"/>
      <c r="H43" s="59"/>
      <c r="I43" s="59"/>
      <c r="J43" s="59"/>
      <c r="K43" s="59"/>
      <c r="L43" s="48">
        <f>SUM(C43:J43)</f>
        <v>0</v>
      </c>
      <c r="M43" s="47">
        <v>10</v>
      </c>
      <c r="N43" s="75"/>
      <c r="P43" s="49">
        <v>299</v>
      </c>
      <c r="Q43" s="49">
        <f t="shared" si="2"/>
        <v>224.25</v>
      </c>
      <c r="S43" s="50">
        <f t="shared" si="0"/>
        <v>0</v>
      </c>
      <c r="T43" s="50">
        <f t="shared" si="1"/>
        <v>0</v>
      </c>
    </row>
    <row r="44" spans="1:20" s="2" customFormat="1" ht="13.8" x14ac:dyDescent="0.3">
      <c r="A44" s="47">
        <v>333102</v>
      </c>
      <c r="B44" s="47" t="s">
        <v>71</v>
      </c>
      <c r="C44" s="55"/>
      <c r="D44" s="55"/>
      <c r="E44" s="59"/>
      <c r="F44" s="59"/>
      <c r="G44" s="59"/>
      <c r="H44" s="59"/>
      <c r="I44" s="59"/>
      <c r="J44" s="59"/>
      <c r="K44" s="59"/>
      <c r="L44" s="48">
        <f>SUM(C44:J44)</f>
        <v>0</v>
      </c>
      <c r="M44" s="47">
        <v>10</v>
      </c>
      <c r="N44" s="75"/>
      <c r="P44" s="49">
        <v>239</v>
      </c>
      <c r="Q44" s="49">
        <f t="shared" si="2"/>
        <v>179.25</v>
      </c>
      <c r="S44" s="50">
        <f t="shared" si="0"/>
        <v>0</v>
      </c>
      <c r="T44" s="50">
        <f t="shared" si="1"/>
        <v>0</v>
      </c>
    </row>
    <row r="45" spans="1:20" customFormat="1" x14ac:dyDescent="0.3">
      <c r="C45" s="57"/>
      <c r="D45" s="57"/>
      <c r="E45" s="57"/>
      <c r="F45" s="57"/>
      <c r="G45" s="57"/>
      <c r="H45" s="57"/>
      <c r="I45" s="57"/>
      <c r="J45" s="57"/>
      <c r="K45" s="57"/>
      <c r="N45" s="76"/>
      <c r="P45" s="77"/>
      <c r="Q45" s="77"/>
      <c r="S45" s="77"/>
      <c r="T45" s="77"/>
    </row>
    <row r="46" spans="1:20" s="2" customFormat="1" ht="13.8" x14ac:dyDescent="0.3">
      <c r="A46" s="46" t="s">
        <v>72</v>
      </c>
      <c r="B46" s="46"/>
      <c r="C46" s="58">
        <v>116</v>
      </c>
      <c r="D46" s="58">
        <v>128</v>
      </c>
      <c r="E46" s="58">
        <v>140</v>
      </c>
      <c r="F46" s="58"/>
      <c r="G46" s="58">
        <v>152</v>
      </c>
      <c r="H46" s="58">
        <v>164</v>
      </c>
      <c r="I46" s="58"/>
      <c r="J46" s="58"/>
      <c r="K46" s="58"/>
      <c r="L46" s="46" t="s">
        <v>49</v>
      </c>
      <c r="M46" s="46" t="str">
        <f>M$25</f>
        <v>Min. #PCS</v>
      </c>
      <c r="N46" s="74"/>
      <c r="P46" s="46" t="s">
        <v>51</v>
      </c>
      <c r="Q46" s="46" t="s">
        <v>52</v>
      </c>
      <c r="S46" s="46" t="s">
        <v>53</v>
      </c>
      <c r="T46" s="46" t="s">
        <v>54</v>
      </c>
    </row>
    <row r="47" spans="1:20" s="2" customFormat="1" ht="13.8" x14ac:dyDescent="0.3">
      <c r="A47" s="47">
        <v>321559</v>
      </c>
      <c r="B47" s="47" t="s">
        <v>73</v>
      </c>
      <c r="C47" s="55"/>
      <c r="D47" s="55"/>
      <c r="E47" s="55"/>
      <c r="F47" s="55"/>
      <c r="G47" s="55"/>
      <c r="H47" s="55"/>
      <c r="I47" s="59"/>
      <c r="J47" s="59"/>
      <c r="K47" s="59"/>
      <c r="L47" s="48">
        <f t="shared" ref="L47:L51" si="5">SUM(C47:J47)</f>
        <v>0</v>
      </c>
      <c r="M47" s="47">
        <v>10</v>
      </c>
      <c r="N47" s="75"/>
      <c r="P47" s="49">
        <v>1499</v>
      </c>
      <c r="Q47" s="49">
        <f t="shared" si="2"/>
        <v>1124.25</v>
      </c>
      <c r="S47" s="50">
        <f t="shared" si="0"/>
        <v>0</v>
      </c>
      <c r="T47" s="50">
        <f t="shared" si="1"/>
        <v>0</v>
      </c>
    </row>
    <row r="48" spans="1:20" s="2" customFormat="1" ht="13.8" x14ac:dyDescent="0.3">
      <c r="A48" s="47">
        <v>321565</v>
      </c>
      <c r="B48" s="47" t="s">
        <v>74</v>
      </c>
      <c r="C48" s="55"/>
      <c r="D48" s="55"/>
      <c r="E48" s="55"/>
      <c r="F48" s="55"/>
      <c r="G48" s="55"/>
      <c r="H48" s="55"/>
      <c r="I48" s="59"/>
      <c r="J48" s="59"/>
      <c r="K48" s="59"/>
      <c r="L48" s="48">
        <f t="shared" si="5"/>
        <v>0</v>
      </c>
      <c r="M48" s="47">
        <v>10</v>
      </c>
      <c r="N48" s="75"/>
      <c r="P48" s="49">
        <v>1099</v>
      </c>
      <c r="Q48" s="49">
        <f t="shared" si="2"/>
        <v>824.25</v>
      </c>
      <c r="S48" s="50">
        <f t="shared" si="0"/>
        <v>0</v>
      </c>
      <c r="T48" s="50">
        <f t="shared" si="1"/>
        <v>0</v>
      </c>
    </row>
    <row r="49" spans="1:20" s="2" customFormat="1" ht="13.8" x14ac:dyDescent="0.3">
      <c r="A49" s="47">
        <v>321562</v>
      </c>
      <c r="B49" s="47" t="s">
        <v>75</v>
      </c>
      <c r="C49" s="55"/>
      <c r="D49" s="55"/>
      <c r="E49" s="55"/>
      <c r="F49" s="55"/>
      <c r="G49" s="55"/>
      <c r="H49" s="55"/>
      <c r="I49" s="59"/>
      <c r="J49" s="59"/>
      <c r="K49" s="59"/>
      <c r="L49" s="48">
        <f t="shared" si="5"/>
        <v>0</v>
      </c>
      <c r="M49" s="47">
        <v>10</v>
      </c>
      <c r="N49" s="75"/>
      <c r="P49" s="49">
        <v>999</v>
      </c>
      <c r="Q49" s="49">
        <f t="shared" si="2"/>
        <v>749.25</v>
      </c>
      <c r="S49" s="50">
        <f t="shared" si="0"/>
        <v>0</v>
      </c>
      <c r="T49" s="50">
        <f t="shared" si="1"/>
        <v>0</v>
      </c>
    </row>
    <row r="50" spans="1:20" s="2" customFormat="1" ht="13.8" x14ac:dyDescent="0.3">
      <c r="A50" s="47">
        <v>333096</v>
      </c>
      <c r="B50" s="47" t="s">
        <v>76</v>
      </c>
      <c r="C50" s="55"/>
      <c r="D50" s="55"/>
      <c r="E50" s="55"/>
      <c r="F50" s="55"/>
      <c r="G50" s="55"/>
      <c r="H50" s="55"/>
      <c r="I50" s="59"/>
      <c r="J50" s="59"/>
      <c r="K50" s="59"/>
      <c r="L50" s="48">
        <f t="shared" si="5"/>
        <v>0</v>
      </c>
      <c r="M50" s="47">
        <v>10</v>
      </c>
      <c r="N50" s="75"/>
      <c r="P50" s="49">
        <v>999</v>
      </c>
      <c r="Q50" s="49">
        <f t="shared" si="2"/>
        <v>749.25</v>
      </c>
      <c r="S50" s="50">
        <f t="shared" si="0"/>
        <v>0</v>
      </c>
      <c r="T50" s="50">
        <f t="shared" si="1"/>
        <v>0</v>
      </c>
    </row>
    <row r="51" spans="1:20" s="2" customFormat="1" ht="13.8" x14ac:dyDescent="0.3">
      <c r="A51" s="47">
        <v>333099</v>
      </c>
      <c r="B51" s="47" t="s">
        <v>77</v>
      </c>
      <c r="C51" s="55"/>
      <c r="D51" s="55"/>
      <c r="E51" s="55"/>
      <c r="F51" s="55"/>
      <c r="G51" s="55"/>
      <c r="H51" s="55"/>
      <c r="I51" s="59"/>
      <c r="J51" s="59"/>
      <c r="K51" s="59"/>
      <c r="L51" s="48">
        <f t="shared" si="5"/>
        <v>0</v>
      </c>
      <c r="M51" s="47">
        <v>10</v>
      </c>
      <c r="N51" s="75"/>
      <c r="P51" s="49">
        <v>699</v>
      </c>
      <c r="Q51" s="49">
        <f t="shared" si="2"/>
        <v>524.25</v>
      </c>
      <c r="S51" s="50">
        <f t="shared" si="0"/>
        <v>0</v>
      </c>
      <c r="T51" s="50">
        <f t="shared" si="1"/>
        <v>0</v>
      </c>
    </row>
    <row r="52" spans="1:20" customFormat="1" x14ac:dyDescent="0.3">
      <c r="C52" s="57"/>
      <c r="D52" s="57"/>
      <c r="E52" s="57"/>
      <c r="F52" s="57"/>
      <c r="G52" s="57"/>
      <c r="H52" s="57"/>
      <c r="I52" s="57"/>
      <c r="J52" s="57"/>
      <c r="K52" s="57"/>
      <c r="N52" s="76"/>
      <c r="P52" s="77"/>
      <c r="Q52" s="77"/>
      <c r="S52" s="77"/>
      <c r="T52" s="77"/>
    </row>
    <row r="53" spans="1:20" customFormat="1" x14ac:dyDescent="0.3">
      <c r="C53" s="57"/>
      <c r="D53" s="57"/>
      <c r="E53" s="57"/>
      <c r="F53" s="57"/>
      <c r="G53" s="57"/>
      <c r="H53" s="57"/>
      <c r="I53" s="57"/>
      <c r="J53" s="57"/>
      <c r="K53" s="57"/>
      <c r="N53" s="76"/>
      <c r="P53" s="77"/>
      <c r="Q53" s="77"/>
      <c r="S53" s="77"/>
      <c r="T53" s="77"/>
    </row>
    <row r="54" spans="1:20" s="2" customFormat="1" ht="13.8" x14ac:dyDescent="0.3">
      <c r="C54" s="28"/>
      <c r="H54" s="29"/>
      <c r="N54" s="67"/>
    </row>
  </sheetData>
  <mergeCells count="4">
    <mergeCell ref="I8:J8"/>
    <mergeCell ref="I9:J9"/>
    <mergeCell ref="I10:J10"/>
    <mergeCell ref="I11:J11"/>
  </mergeCells>
  <phoneticPr fontId="17" type="noConversion"/>
  <dataValidations count="1">
    <dataValidation type="list" allowBlank="1" showInputMessage="1" showErrorMessage="1" sqref="I9:K9" xr:uid="{00000000-0002-0000-0000-000000000000}">
      <formula1>M1:M2</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'C:\Users\werjar\AppData\Local\Microsoft\Windows\INetCache\Content.Outlook\CZQX0Y63\[BDSS19_Order-Form_v1.xlsm]Lists'!#REF!</xm:f>
          </x14:formula1>
          <xm:sqref>L10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B9719-CB85-435A-9FB4-F59493E7C640}">
  <dimension ref="A16:Z16"/>
  <sheetViews>
    <sheetView workbookViewId="0">
      <selection activeCell="Z17" sqref="Z17"/>
    </sheetView>
  </sheetViews>
  <sheetFormatPr baseColWidth="10" defaultRowHeight="14.4" x14ac:dyDescent="0.3"/>
  <sheetData>
    <row r="16" spans="1:26" x14ac:dyDescent="0.3">
      <c r="A16" t="s">
        <v>119</v>
      </c>
      <c r="F16" t="s">
        <v>118</v>
      </c>
      <c r="I16" t="s">
        <v>120</v>
      </c>
      <c r="L16" t="s">
        <v>121</v>
      </c>
      <c r="P16" t="s">
        <v>122</v>
      </c>
      <c r="T16" t="s">
        <v>123</v>
      </c>
      <c r="W16" t="s">
        <v>124</v>
      </c>
      <c r="Z16" t="s">
        <v>125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D395B-577D-4EC8-B77B-3ECDC6B6CF0C}">
  <dimension ref="B2:B53"/>
  <sheetViews>
    <sheetView workbookViewId="0">
      <selection activeCell="E36" sqref="E36"/>
    </sheetView>
  </sheetViews>
  <sheetFormatPr baseColWidth="10" defaultColWidth="9.109375" defaultRowHeight="14.4" x14ac:dyDescent="0.3"/>
  <sheetData>
    <row r="2" spans="2:2" x14ac:dyDescent="0.3">
      <c r="B2" t="s">
        <v>78</v>
      </c>
    </row>
    <row r="4" spans="2:2" x14ac:dyDescent="0.3">
      <c r="B4" t="s">
        <v>79</v>
      </c>
    </row>
    <row r="5" spans="2:2" x14ac:dyDescent="0.3">
      <c r="B5" t="s">
        <v>80</v>
      </c>
    </row>
    <row r="7" spans="2:2" x14ac:dyDescent="0.3">
      <c r="B7" t="s">
        <v>81</v>
      </c>
    </row>
    <row r="8" spans="2:2" x14ac:dyDescent="0.3">
      <c r="B8" t="s">
        <v>82</v>
      </c>
    </row>
    <row r="9" spans="2:2" x14ac:dyDescent="0.3">
      <c r="B9" t="s">
        <v>83</v>
      </c>
    </row>
    <row r="10" spans="2:2" x14ac:dyDescent="0.3">
      <c r="B10" t="s">
        <v>84</v>
      </c>
    </row>
    <row r="11" spans="2:2" x14ac:dyDescent="0.3">
      <c r="B11" t="s">
        <v>85</v>
      </c>
    </row>
    <row r="13" spans="2:2" x14ac:dyDescent="0.3">
      <c r="B13" t="s">
        <v>86</v>
      </c>
    </row>
    <row r="14" spans="2:2" x14ac:dyDescent="0.3">
      <c r="B14" t="s">
        <v>87</v>
      </c>
    </row>
    <row r="16" spans="2:2" x14ac:dyDescent="0.3">
      <c r="B16" t="s">
        <v>88</v>
      </c>
    </row>
    <row r="17" spans="2:2" x14ac:dyDescent="0.3">
      <c r="B17" t="s">
        <v>89</v>
      </c>
    </row>
    <row r="19" spans="2:2" x14ac:dyDescent="0.3">
      <c r="B19" t="s">
        <v>90</v>
      </c>
    </row>
    <row r="20" spans="2:2" x14ac:dyDescent="0.3">
      <c r="B20" t="s">
        <v>91</v>
      </c>
    </row>
    <row r="21" spans="2:2" x14ac:dyDescent="0.3">
      <c r="B21" t="s">
        <v>92</v>
      </c>
    </row>
    <row r="23" spans="2:2" x14ac:dyDescent="0.3">
      <c r="B23" t="s">
        <v>93</v>
      </c>
    </row>
    <row r="24" spans="2:2" x14ac:dyDescent="0.3">
      <c r="B24" t="s">
        <v>94</v>
      </c>
    </row>
    <row r="26" spans="2:2" x14ac:dyDescent="0.3">
      <c r="B26" t="s">
        <v>95</v>
      </c>
    </row>
    <row r="27" spans="2:2" x14ac:dyDescent="0.3">
      <c r="B27" t="s">
        <v>96</v>
      </c>
    </row>
    <row r="29" spans="2:2" x14ac:dyDescent="0.3">
      <c r="B29" t="s">
        <v>97</v>
      </c>
    </row>
    <row r="30" spans="2:2" x14ac:dyDescent="0.3">
      <c r="B30" t="s">
        <v>98</v>
      </c>
    </row>
    <row r="31" spans="2:2" x14ac:dyDescent="0.3">
      <c r="B31" t="s">
        <v>99</v>
      </c>
    </row>
    <row r="33" spans="2:2" x14ac:dyDescent="0.3">
      <c r="B33" t="s">
        <v>100</v>
      </c>
    </row>
    <row r="34" spans="2:2" x14ac:dyDescent="0.3">
      <c r="B34" t="s">
        <v>101</v>
      </c>
    </row>
    <row r="36" spans="2:2" x14ac:dyDescent="0.3">
      <c r="B36" t="s">
        <v>102</v>
      </c>
    </row>
    <row r="37" spans="2:2" x14ac:dyDescent="0.3">
      <c r="B37" t="s">
        <v>103</v>
      </c>
    </row>
    <row r="38" spans="2:2" x14ac:dyDescent="0.3">
      <c r="B38" t="s">
        <v>104</v>
      </c>
    </row>
    <row r="39" spans="2:2" x14ac:dyDescent="0.3">
      <c r="B39" t="s">
        <v>105</v>
      </c>
    </row>
    <row r="40" spans="2:2" x14ac:dyDescent="0.3">
      <c r="B40" t="s">
        <v>106</v>
      </c>
    </row>
    <row r="41" spans="2:2" x14ac:dyDescent="0.3">
      <c r="B41" t="s">
        <v>107</v>
      </c>
    </row>
    <row r="43" spans="2:2" x14ac:dyDescent="0.3">
      <c r="B43" t="s">
        <v>108</v>
      </c>
    </row>
    <row r="44" spans="2:2" x14ac:dyDescent="0.3">
      <c r="B44" t="s">
        <v>109</v>
      </c>
    </row>
    <row r="46" spans="2:2" x14ac:dyDescent="0.3">
      <c r="B46" t="s">
        <v>110</v>
      </c>
    </row>
    <row r="47" spans="2:2" x14ac:dyDescent="0.3">
      <c r="B47" t="s">
        <v>111</v>
      </c>
    </row>
    <row r="48" spans="2:2" x14ac:dyDescent="0.3">
      <c r="B48" t="s">
        <v>112</v>
      </c>
    </row>
    <row r="49" spans="2:2" x14ac:dyDescent="0.3">
      <c r="B49" t="s">
        <v>113</v>
      </c>
    </row>
    <row r="50" spans="2:2" x14ac:dyDescent="0.3">
      <c r="B50" t="s">
        <v>114</v>
      </c>
    </row>
    <row r="52" spans="2:2" x14ac:dyDescent="0.3">
      <c r="B52" t="s">
        <v>115</v>
      </c>
    </row>
    <row r="53" spans="2:2" x14ac:dyDescent="0.3">
      <c r="B53" t="s">
        <v>116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FA30A6219AC8D41AF29BB86F1BB2EE1" ma:contentTypeVersion="11" ma:contentTypeDescription="Create a new document." ma:contentTypeScope="" ma:versionID="2d9318bb6bb7a654e484406eb2161ccf">
  <xsd:schema xmlns:xsd="http://www.w3.org/2001/XMLSchema" xmlns:xs="http://www.w3.org/2001/XMLSchema" xmlns:p="http://schemas.microsoft.com/office/2006/metadata/properties" xmlns:ns2="65d26473-10d3-43ab-b44f-69f6080a6a27" targetNamespace="http://schemas.microsoft.com/office/2006/metadata/properties" ma:root="true" ma:fieldsID="e0d79d8741925e101fa9b02da6ac6deb" ns2:_="">
    <xsd:import namespace="65d26473-10d3-43ab-b44f-69f6080a6a2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AutoKeyPoints" minOccurs="0"/>
                <xsd:element ref="ns2:MediaServiceKeyPoint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d26473-10d3-43ab-b44f-69f6080a6a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467E8D-24A2-4CC1-96C3-C81B43A40493}">
  <ds:schemaRefs>
    <ds:schemaRef ds:uri="http://schemas.microsoft.com/sharepoint/v3/contenttype/forms"/>
  </ds:schemaRefs>
</ds:datastoreItem>
</file>

<file path=customXml/itemProps2.xml><?xml version="1.0" encoding="utf-8"?>
<ds:datastoreItem xmlns:ds="http://schemas.openxmlformats.org/officeDocument/2006/customXml" ds:itemID="{C1749F23-E5E7-4F44-9BBF-D2578983252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90E8322-73C0-40C3-97FD-B9E6F50A7D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d26473-10d3-43ab-b44f-69f6080a6a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Custom_NO_SE</vt:lpstr>
      <vt:lpstr>Kolleksjon</vt:lpstr>
      <vt:lpstr>Betingelser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Sveinung Mala</dc:creator>
  <cp:keywords/>
  <dc:description/>
  <cp:lastModifiedBy>Petter Wang</cp:lastModifiedBy>
  <cp:revision/>
  <dcterms:created xsi:type="dcterms:W3CDTF">2014-04-02T10:39:43Z</dcterms:created>
  <dcterms:modified xsi:type="dcterms:W3CDTF">2023-11-02T14:48:26Z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0x010100EFA30A6219AC8D41AF29BB86F1BB2EE1</vt:lpwstr>
  </property>
</Properties>
</file>