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len-Vera\Documents\Turngruppa\Regnskap\"/>
    </mc:Choice>
  </mc:AlternateContent>
  <bookViews>
    <workbookView xWindow="0" yWindow="0" windowWidth="28800" windowHeight="13320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5" i="1" l="1"/>
  <c r="K20" i="1"/>
  <c r="E75" i="1"/>
  <c r="E70" i="1"/>
  <c r="I45" i="1" l="1"/>
  <c r="E45" i="1"/>
  <c r="E20" i="1"/>
  <c r="I75" i="1" l="1"/>
  <c r="I80" i="1" s="1"/>
  <c r="I70" i="1"/>
  <c r="G45" i="1"/>
  <c r="G20" i="1"/>
  <c r="I20" i="1"/>
  <c r="G47" i="1" l="1"/>
  <c r="I53" i="1"/>
</calcChain>
</file>

<file path=xl/sharedStrings.xml><?xml version="1.0" encoding="utf-8"?>
<sst xmlns="http://schemas.openxmlformats.org/spreadsheetml/2006/main" count="84" uniqueCount="81">
  <si>
    <t>Noter</t>
  </si>
  <si>
    <t xml:space="preserve">Regnskap </t>
  </si>
  <si>
    <t>Budsjett</t>
  </si>
  <si>
    <t>DRIFTSREGNSKAP</t>
  </si>
  <si>
    <t>DRIFTSINNTEKTER</t>
  </si>
  <si>
    <t>Salg av drakter</t>
  </si>
  <si>
    <t>Stevneinntekter egne arr.</t>
  </si>
  <si>
    <t>LAM via OIK</t>
  </si>
  <si>
    <t>Overført fra OIK   hodestøtte</t>
  </si>
  <si>
    <t>Tilskudd fra særkrets</t>
  </si>
  <si>
    <t xml:space="preserve">Momsrefusjon </t>
  </si>
  <si>
    <t>Grasrotmidler fra Norsk Tipping</t>
  </si>
  <si>
    <t xml:space="preserve">Bingo </t>
  </si>
  <si>
    <t>Overført fra Romsåshallen</t>
  </si>
  <si>
    <t>Treningsavgift</t>
  </si>
  <si>
    <t>Lotteri</t>
  </si>
  <si>
    <t>Egenandel stevner</t>
  </si>
  <si>
    <t>SUM DRIFTSINNTEKTER</t>
  </si>
  <si>
    <t>DRIFTSKOSTNADER</t>
  </si>
  <si>
    <t>Stevnekostnader/kiosksalg</t>
  </si>
  <si>
    <t>Utstyr kiosk</t>
  </si>
  <si>
    <t>Premier, egne arr.</t>
  </si>
  <si>
    <t>Vedlikehold PC, skrivere</t>
  </si>
  <si>
    <t>VIPPS-gebyr</t>
  </si>
  <si>
    <t>Styremøtekostnader</t>
  </si>
  <si>
    <t>Adm. kostnader</t>
  </si>
  <si>
    <t>MAMUT</t>
  </si>
  <si>
    <t>Porto</t>
  </si>
  <si>
    <t>Lotteriutgifter</t>
  </si>
  <si>
    <t>Reklamekostnader</t>
  </si>
  <si>
    <t>Trening innstruksjon</t>
  </si>
  <si>
    <t>Turntøy til salg</t>
  </si>
  <si>
    <t>Medl.kontingenter særkrets</t>
  </si>
  <si>
    <t>Gaver</t>
  </si>
  <si>
    <t>Forsikringer/lisenser</t>
  </si>
  <si>
    <t>Idrettsutstyr, rekvisita</t>
  </si>
  <si>
    <t>Lege/medisinsk utstyr</t>
  </si>
  <si>
    <t>Idrettsfaglig utdanning, kurs</t>
  </si>
  <si>
    <t>Deltakelse i andre stevner</t>
  </si>
  <si>
    <t>Sos. kostnader</t>
  </si>
  <si>
    <t>SUM DRIFTSKOSTNADER</t>
  </si>
  <si>
    <t>SUM DRIFTSRESULTAT</t>
  </si>
  <si>
    <t>Renteinntekter</t>
  </si>
  <si>
    <t>Finanskostnader og gebyrer</t>
  </si>
  <si>
    <t>SUM FINANSKOSTNADER</t>
  </si>
  <si>
    <t>ÅRSRESULTAT</t>
  </si>
  <si>
    <t>BALANSE PR. 31.12.17</t>
  </si>
  <si>
    <t>EIENDELER</t>
  </si>
  <si>
    <t>Varer på lager (drakter)</t>
  </si>
  <si>
    <t>Kortsiktig fordring</t>
  </si>
  <si>
    <t>Fordring hovedkassa, Grasrot</t>
  </si>
  <si>
    <t>DNB, kapitalkonto 96243</t>
  </si>
  <si>
    <t>DNB, driftskonto  03390</t>
  </si>
  <si>
    <t>SUM EIENDELER</t>
  </si>
  <si>
    <t>EGENKAPITAL</t>
  </si>
  <si>
    <t>Fremført resultat</t>
  </si>
  <si>
    <t>Årsresultat</t>
  </si>
  <si>
    <t>SUM EGENKAPITAL</t>
  </si>
  <si>
    <t>Gjeld kortsiktig</t>
  </si>
  <si>
    <t>Gjeld medlemskontingent</t>
  </si>
  <si>
    <t>SUM TOTALKAPITAL</t>
  </si>
  <si>
    <t xml:space="preserve">Oslo, </t>
  </si>
  <si>
    <t>____________________</t>
  </si>
  <si>
    <t>Sissel Smeby /s</t>
  </si>
  <si>
    <t>Ellen-Vera Haug /s</t>
  </si>
  <si>
    <t>revisor</t>
  </si>
  <si>
    <t>leder / kasserer</t>
  </si>
  <si>
    <t>nestleder</t>
  </si>
  <si>
    <t>_____________________</t>
  </si>
  <si>
    <t>styremedlem</t>
  </si>
  <si>
    <t>Note 1</t>
  </si>
  <si>
    <t xml:space="preserve">Styrehonorar </t>
  </si>
  <si>
    <t>Regnskapsfører</t>
  </si>
  <si>
    <t>Jon Vatn /s</t>
  </si>
  <si>
    <t>Malika Kemp /s</t>
  </si>
  <si>
    <t>ROMSÅS IDRETTSLAG TURNGRUPPA 2018</t>
  </si>
  <si>
    <t>Regnskap</t>
  </si>
  <si>
    <t>Sparebankstiftelsen DNB</t>
  </si>
  <si>
    <t>Div. inntekter</t>
  </si>
  <si>
    <t>Vakthold hallen</t>
  </si>
  <si>
    <t>Diverse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</si>
</sst>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9">
    <xf numFmtId="0" fontId="0" fillId="0" borderId="0" xfId="0"/>
    <xf numFmtId="164" fontId="0" fillId="0" borderId="0" xfId="1" applyNumberFormat="1" applyFont="1" applyBorder="1"/>
    <xf numFmtId="164" fontId="0" fillId="0" borderId="1" xfId="1" applyNumberFormat="1" applyFont="1" applyBorder="1"/>
    <xf numFmtId="164" fontId="0" fillId="0" borderId="0" xfId="1" applyNumberFormat="1" applyFont="1" applyBorder="1" applyAlignment="1">
      <alignment horizontal="right"/>
    </xf>
    <xf numFmtId="0" fontId="0" fillId="0" borderId="0" xfId="0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38" fontId="3" fillId="0" borderId="1" xfId="0" applyNumberFormat="1" applyFont="1" applyBorder="1"/>
    <xf numFmtId="38" fontId="7" fillId="0" borderId="0" xfId="0" applyNumberFormat="1" applyFont="1" applyBorder="1" applyAlignment="1">
      <alignment horizontal="right"/>
    </xf>
    <xf numFmtId="38" fontId="8" fillId="0" borderId="0" xfId="0" applyNumberFormat="1" applyFont="1" applyBorder="1" applyAlignment="1">
      <alignment horizontal="right"/>
    </xf>
    <xf numFmtId="38" fontId="3" fillId="0" borderId="3" xfId="0" applyNumberFormat="1" applyFont="1" applyBorder="1"/>
    <xf numFmtId="38" fontId="3" fillId="0" borderId="4" xfId="0" applyNumberFormat="1" applyFont="1" applyBorder="1"/>
    <xf numFmtId="0" fontId="10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164" fontId="10" fillId="0" borderId="0" xfId="1" applyNumberFormat="1" applyFont="1" applyBorder="1" applyAlignment="1">
      <alignment horizontal="left"/>
    </xf>
    <xf numFmtId="0" fontId="0" fillId="0" borderId="0" xfId="0" applyFont="1"/>
    <xf numFmtId="0" fontId="5" fillId="0" borderId="0" xfId="0" applyFont="1" applyBorder="1"/>
    <xf numFmtId="164" fontId="6" fillId="0" borderId="0" xfId="1" applyNumberFormat="1" applyFont="1" applyBorder="1" applyAlignment="1">
      <alignment horizontal="center"/>
    </xf>
    <xf numFmtId="0" fontId="11" fillId="0" borderId="0" xfId="0" applyFont="1" applyBorder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5" fillId="0" borderId="0" xfId="0" applyFont="1" applyBorder="1"/>
    <xf numFmtId="0" fontId="0" fillId="0" borderId="0" xfId="0" applyFont="1" applyBorder="1"/>
    <xf numFmtId="0" fontId="6" fillId="0" borderId="0" xfId="0" applyFont="1" applyBorder="1" applyAlignment="1">
      <alignment horizontal="right"/>
    </xf>
    <xf numFmtId="0" fontId="16" fillId="0" borderId="0" xfId="0" applyFont="1" applyBorder="1"/>
    <xf numFmtId="38" fontId="0" fillId="0" borderId="0" xfId="0" applyNumberFormat="1" applyFont="1"/>
    <xf numFmtId="38" fontId="0" fillId="0" borderId="0" xfId="0" applyNumberFormat="1" applyFont="1" applyBorder="1"/>
    <xf numFmtId="3" fontId="0" fillId="0" borderId="0" xfId="0" applyNumberFormat="1" applyFont="1" applyBorder="1"/>
    <xf numFmtId="38" fontId="0" fillId="0" borderId="0" xfId="0" applyNumberFormat="1" applyFont="1" applyFill="1" applyBorder="1"/>
    <xf numFmtId="38" fontId="0" fillId="0" borderId="1" xfId="0" applyNumberFormat="1" applyFont="1" applyBorder="1"/>
    <xf numFmtId="0" fontId="6" fillId="0" borderId="0" xfId="0" applyFont="1" applyBorder="1"/>
    <xf numFmtId="38" fontId="0" fillId="0" borderId="4" xfId="0" applyNumberFormat="1" applyFont="1" applyBorder="1"/>
    <xf numFmtId="0" fontId="16" fillId="0" borderId="0" xfId="0" applyFont="1" applyFill="1" applyBorder="1"/>
    <xf numFmtId="38" fontId="0" fillId="0" borderId="1" xfId="0" applyNumberFormat="1" applyFont="1" applyFill="1" applyBorder="1"/>
    <xf numFmtId="3" fontId="6" fillId="0" borderId="0" xfId="0" applyNumberFormat="1" applyFont="1" applyBorder="1"/>
    <xf numFmtId="0" fontId="17" fillId="0" borderId="0" xfId="0" applyFont="1" applyBorder="1" applyAlignment="1">
      <alignment horizontal="center"/>
    </xf>
    <xf numFmtId="164" fontId="6" fillId="0" borderId="0" xfId="1" applyNumberFormat="1" applyFont="1" applyBorder="1"/>
    <xf numFmtId="0" fontId="17" fillId="0" borderId="0" xfId="2" applyFont="1" applyBorder="1" applyAlignment="1">
      <alignment horizontal="center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38" fontId="0" fillId="0" borderId="0" xfId="0" applyNumberFormat="1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38" fontId="0" fillId="0" borderId="0" xfId="0" applyNumberFormat="1" applyFont="1" applyBorder="1" applyAlignment="1">
      <alignment horizontal="right"/>
    </xf>
    <xf numFmtId="37" fontId="0" fillId="0" borderId="0" xfId="0" applyNumberFormat="1" applyFont="1" applyBorder="1"/>
    <xf numFmtId="37" fontId="6" fillId="0" borderId="0" xfId="0" applyNumberFormat="1" applyFont="1" applyBorder="1"/>
    <xf numFmtId="164" fontId="6" fillId="0" borderId="3" xfId="1" applyNumberFormat="1" applyFont="1" applyBorder="1"/>
    <xf numFmtId="164" fontId="16" fillId="0" borderId="0" xfId="1" applyNumberFormat="1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164" fontId="12" fillId="0" borderId="0" xfId="1" applyNumberFormat="1" applyFont="1" applyBorder="1" applyAlignment="1"/>
    <xf numFmtId="164" fontId="12" fillId="0" borderId="0" xfId="1" applyNumberFormat="1" applyFont="1" applyBorder="1" applyAlignment="1">
      <alignment horizontal="left"/>
    </xf>
    <xf numFmtId="164" fontId="16" fillId="0" borderId="0" xfId="1" applyNumberFormat="1" applyFont="1" applyBorder="1"/>
    <xf numFmtId="0" fontId="12" fillId="0" borderId="0" xfId="0" applyFont="1" applyFill="1" applyBorder="1"/>
    <xf numFmtId="164" fontId="12" fillId="0" borderId="0" xfId="1" applyNumberFormat="1" applyFont="1" applyBorder="1"/>
    <xf numFmtId="37" fontId="16" fillId="0" borderId="0" xfId="0" applyNumberFormat="1" applyFont="1" applyBorder="1"/>
    <xf numFmtId="0" fontId="7" fillId="0" borderId="0" xfId="0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38" fontId="7" fillId="0" borderId="1" xfId="0" applyNumberFormat="1" applyFont="1" applyBorder="1"/>
    <xf numFmtId="3" fontId="8" fillId="0" borderId="0" xfId="0" applyNumberFormat="1" applyFont="1" applyBorder="1"/>
    <xf numFmtId="164" fontId="7" fillId="0" borderId="1" xfId="1" applyNumberFormat="1" applyFont="1" applyBorder="1"/>
    <xf numFmtId="3" fontId="7" fillId="0" borderId="0" xfId="0" applyNumberFormat="1" applyFont="1" applyBorder="1"/>
    <xf numFmtId="38" fontId="7" fillId="0" borderId="2" xfId="0" applyNumberFormat="1" applyFont="1" applyBorder="1"/>
    <xf numFmtId="38" fontId="7" fillId="0" borderId="4" xfId="0" applyNumberFormat="1" applyFont="1" applyBorder="1"/>
    <xf numFmtId="0" fontId="7" fillId="0" borderId="0" xfId="0" applyFont="1" applyBorder="1"/>
    <xf numFmtId="0" fontId="11" fillId="0" borderId="0" xfId="0" applyFont="1" applyBorder="1" applyAlignment="1">
      <alignment horizontal="center"/>
    </xf>
    <xf numFmtId="0" fontId="8" fillId="0" borderId="0" xfId="0" applyFont="1" applyBorder="1"/>
    <xf numFmtId="0" fontId="7" fillId="0" borderId="0" xfId="0" applyFont="1" applyBorder="1" applyAlignment="1">
      <alignment horizontal="right"/>
    </xf>
    <xf numFmtId="0" fontId="11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right"/>
    </xf>
    <xf numFmtId="38" fontId="7" fillId="0" borderId="3" xfId="0" applyNumberFormat="1" applyFont="1" applyBorder="1"/>
    <xf numFmtId="37" fontId="7" fillId="0" borderId="0" xfId="0" applyNumberFormat="1" applyFont="1" applyBorder="1" applyAlignment="1">
      <alignment horizontal="right"/>
    </xf>
    <xf numFmtId="164" fontId="7" fillId="0" borderId="3" xfId="1" applyNumberFormat="1" applyFont="1" applyBorder="1" applyAlignment="1">
      <alignment horizontal="right"/>
    </xf>
    <xf numFmtId="37" fontId="7" fillId="0" borderId="0" xfId="0" applyNumberFormat="1" applyFont="1" applyBorder="1"/>
    <xf numFmtId="164" fontId="7" fillId="0" borderId="4" xfId="1" applyNumberFormat="1" applyFont="1" applyBorder="1"/>
    <xf numFmtId="37" fontId="8" fillId="0" borderId="0" xfId="0" applyNumberFormat="1" applyFont="1" applyBorder="1" applyAlignment="1">
      <alignment horizontal="right"/>
    </xf>
    <xf numFmtId="164" fontId="7" fillId="0" borderId="3" xfId="1" applyNumberFormat="1" applyFont="1" applyBorder="1"/>
    <xf numFmtId="164" fontId="9" fillId="0" borderId="2" xfId="1" applyNumberFormat="1" applyFont="1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1" fillId="0" borderId="0" xfId="2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18" fillId="0" borderId="0" xfId="0" applyFont="1"/>
    <xf numFmtId="38" fontId="7" fillId="0" borderId="0" xfId="0" applyNumberFormat="1" applyFont="1" applyBorder="1"/>
    <xf numFmtId="164" fontId="9" fillId="0" borderId="0" xfId="1" applyNumberFormat="1" applyFont="1" applyBorder="1"/>
  </cellXfs>
  <cellStyles count="3">
    <cellStyle name="K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topLeftCell="A34" workbookViewId="0">
      <selection activeCell="A60" sqref="A60:XFD60"/>
    </sheetView>
  </sheetViews>
  <sheetFormatPr baseColWidth="10" defaultRowHeight="15" x14ac:dyDescent="0.25"/>
  <cols>
    <col min="1" max="3" width="11.42578125" style="15"/>
    <col min="4" max="4" width="7.7109375" style="15" customWidth="1"/>
    <col min="5" max="5" width="9.85546875" style="15" customWidth="1"/>
    <col min="6" max="6" width="2.85546875" style="15" customWidth="1"/>
    <col min="7" max="7" width="10.5703125" style="15" customWidth="1"/>
    <col min="8" max="8" width="4.140625" style="15" customWidth="1"/>
    <col min="9" max="9" width="10.28515625" style="15" customWidth="1"/>
    <col min="10" max="10" width="2.85546875" style="15" customWidth="1"/>
    <col min="11" max="11" width="10.28515625" style="15" customWidth="1"/>
    <col min="12" max="16384" width="11.42578125" style="15"/>
  </cols>
  <sheetData>
    <row r="1" spans="1:11" ht="15.75" x14ac:dyDescent="0.25">
      <c r="A1" s="12" t="s">
        <v>75</v>
      </c>
      <c r="B1" s="12"/>
      <c r="C1" s="13"/>
      <c r="D1" s="14"/>
      <c r="E1" s="12"/>
      <c r="F1" s="13"/>
      <c r="G1" s="12"/>
      <c r="H1" s="12"/>
    </row>
    <row r="2" spans="1:11" ht="15.75" x14ac:dyDescent="0.25">
      <c r="A2" s="12"/>
      <c r="B2" s="12"/>
      <c r="C2" s="13"/>
      <c r="D2" s="14"/>
      <c r="E2" s="12"/>
      <c r="F2" s="13"/>
      <c r="G2" s="12"/>
      <c r="H2" s="12"/>
    </row>
    <row r="3" spans="1:11" x14ac:dyDescent="0.25">
      <c r="A3" s="16"/>
      <c r="B3" s="16"/>
      <c r="C3" s="13" t="s">
        <v>0</v>
      </c>
      <c r="E3" s="5" t="s">
        <v>76</v>
      </c>
      <c r="F3" s="58"/>
      <c r="G3" s="58" t="s">
        <v>2</v>
      </c>
      <c r="H3" s="58"/>
      <c r="I3" s="59" t="s">
        <v>1</v>
      </c>
      <c r="J3" s="17"/>
      <c r="K3" s="6" t="s">
        <v>2</v>
      </c>
    </row>
    <row r="4" spans="1:11" x14ac:dyDescent="0.25">
      <c r="A4" s="18" t="s">
        <v>3</v>
      </c>
      <c r="B4" s="19"/>
      <c r="C4" s="20"/>
      <c r="E4" s="22">
        <v>2018</v>
      </c>
      <c r="F4" s="23"/>
      <c r="G4" s="21">
        <v>2018</v>
      </c>
      <c r="H4" s="21"/>
      <c r="I4" s="21">
        <v>2017</v>
      </c>
      <c r="J4" s="21"/>
      <c r="K4" s="24">
        <v>2019</v>
      </c>
    </row>
    <row r="5" spans="1:11" x14ac:dyDescent="0.25">
      <c r="A5" s="25" t="s">
        <v>4</v>
      </c>
      <c r="B5" s="26"/>
      <c r="C5" s="20"/>
      <c r="F5" s="20"/>
      <c r="G5" s="27"/>
      <c r="H5" s="26"/>
      <c r="I5" s="1"/>
      <c r="J5" s="1"/>
    </row>
    <row r="6" spans="1:11" x14ac:dyDescent="0.25">
      <c r="A6" s="28">
        <v>3110</v>
      </c>
      <c r="B6" s="28" t="s">
        <v>5</v>
      </c>
      <c r="C6" s="20"/>
      <c r="E6" s="29">
        <v>8826</v>
      </c>
      <c r="F6" s="60"/>
      <c r="G6" s="30">
        <v>15000</v>
      </c>
      <c r="H6" s="26"/>
      <c r="I6" s="1">
        <v>26234</v>
      </c>
      <c r="J6" s="1"/>
      <c r="K6" s="29">
        <v>10000</v>
      </c>
    </row>
    <row r="7" spans="1:11" x14ac:dyDescent="0.25">
      <c r="A7" s="28">
        <v>3120</v>
      </c>
      <c r="B7" s="28" t="s">
        <v>77</v>
      </c>
      <c r="C7" s="20"/>
      <c r="E7" s="29">
        <v>106435</v>
      </c>
      <c r="F7" s="60"/>
      <c r="G7" s="30"/>
      <c r="H7" s="26"/>
      <c r="I7" s="1"/>
      <c r="J7" s="1"/>
      <c r="K7" s="29"/>
    </row>
    <row r="8" spans="1:11" x14ac:dyDescent="0.25">
      <c r="A8" s="28">
        <v>3200</v>
      </c>
      <c r="B8" s="26" t="s">
        <v>6</v>
      </c>
      <c r="C8" s="20"/>
      <c r="E8" s="29">
        <v>8307</v>
      </c>
      <c r="F8" s="60"/>
      <c r="G8" s="30">
        <v>7000</v>
      </c>
      <c r="H8" s="31"/>
      <c r="I8" s="1">
        <v>7085</v>
      </c>
      <c r="J8" s="1"/>
      <c r="K8" s="29">
        <v>8000</v>
      </c>
    </row>
    <row r="9" spans="1:11" x14ac:dyDescent="0.25">
      <c r="A9" s="26">
        <v>3401</v>
      </c>
      <c r="B9" s="28" t="s">
        <v>7</v>
      </c>
      <c r="C9" s="20"/>
      <c r="E9" s="29">
        <v>47418</v>
      </c>
      <c r="F9" s="60"/>
      <c r="G9" s="30">
        <v>43000</v>
      </c>
      <c r="H9" s="31"/>
      <c r="I9" s="1">
        <v>40322</v>
      </c>
      <c r="J9" s="1"/>
      <c r="K9" s="29">
        <v>40000</v>
      </c>
    </row>
    <row r="10" spans="1:11" x14ac:dyDescent="0.25">
      <c r="A10" s="26">
        <v>3441</v>
      </c>
      <c r="B10" s="26" t="s">
        <v>8</v>
      </c>
      <c r="C10" s="20"/>
      <c r="E10" s="29">
        <v>17818</v>
      </c>
      <c r="F10" s="60"/>
      <c r="G10" s="32">
        <v>16000</v>
      </c>
      <c r="H10" s="31"/>
      <c r="I10" s="1">
        <v>14779</v>
      </c>
      <c r="J10" s="1"/>
      <c r="K10" s="29">
        <v>17000</v>
      </c>
    </row>
    <row r="11" spans="1:11" x14ac:dyDescent="0.25">
      <c r="A11" s="26">
        <v>3444</v>
      </c>
      <c r="B11" s="28" t="s">
        <v>9</v>
      </c>
      <c r="C11" s="20"/>
      <c r="E11" s="29"/>
      <c r="F11" s="60"/>
      <c r="G11" s="32">
        <v>5000</v>
      </c>
      <c r="H11" s="31"/>
      <c r="I11" s="1"/>
      <c r="J11" s="1"/>
      <c r="K11" s="29">
        <v>5000</v>
      </c>
    </row>
    <row r="12" spans="1:11" x14ac:dyDescent="0.25">
      <c r="A12" s="26">
        <v>3448</v>
      </c>
      <c r="B12" s="28" t="s">
        <v>10</v>
      </c>
      <c r="C12" s="20"/>
      <c r="E12" s="29">
        <v>16629</v>
      </c>
      <c r="F12" s="60"/>
      <c r="G12" s="32">
        <v>10000</v>
      </c>
      <c r="H12" s="31"/>
      <c r="I12" s="1">
        <v>11868</v>
      </c>
      <c r="J12" s="1"/>
      <c r="K12" s="29">
        <v>10000</v>
      </c>
    </row>
    <row r="13" spans="1:11" x14ac:dyDescent="0.25">
      <c r="A13" s="26">
        <v>3451</v>
      </c>
      <c r="B13" s="28" t="s">
        <v>11</v>
      </c>
      <c r="C13" s="20"/>
      <c r="E13" s="29">
        <v>89201</v>
      </c>
      <c r="F13" s="60"/>
      <c r="G13" s="32">
        <v>47000</v>
      </c>
      <c r="H13" s="31"/>
      <c r="I13" s="1">
        <v>45476</v>
      </c>
      <c r="J13" s="1"/>
      <c r="K13" s="29">
        <v>80000</v>
      </c>
    </row>
    <row r="14" spans="1:11" x14ac:dyDescent="0.25">
      <c r="A14" s="26">
        <v>3461</v>
      </c>
      <c r="B14" s="28" t="s">
        <v>12</v>
      </c>
      <c r="C14" s="20"/>
      <c r="E14" s="29">
        <v>19177</v>
      </c>
      <c r="F14" s="60"/>
      <c r="G14" s="32">
        <v>20000</v>
      </c>
      <c r="H14" s="31"/>
      <c r="I14" s="1">
        <v>19261</v>
      </c>
      <c r="J14" s="1"/>
      <c r="K14" s="29">
        <v>19000</v>
      </c>
    </row>
    <row r="15" spans="1:11" x14ac:dyDescent="0.25">
      <c r="A15" s="26">
        <v>3660</v>
      </c>
      <c r="B15" s="26" t="s">
        <v>13</v>
      </c>
      <c r="C15" s="20"/>
      <c r="E15" s="29">
        <v>19000</v>
      </c>
      <c r="F15" s="60"/>
      <c r="G15" s="32">
        <v>23000</v>
      </c>
      <c r="H15" s="31"/>
      <c r="I15" s="1">
        <v>21500</v>
      </c>
      <c r="J15" s="1"/>
      <c r="K15" s="29">
        <v>19000</v>
      </c>
    </row>
    <row r="16" spans="1:11" x14ac:dyDescent="0.25">
      <c r="A16" s="26">
        <v>3922</v>
      </c>
      <c r="B16" s="26" t="s">
        <v>14</v>
      </c>
      <c r="C16" s="20"/>
      <c r="E16" s="29">
        <v>106970</v>
      </c>
      <c r="F16" s="60"/>
      <c r="G16" s="32">
        <v>110000</v>
      </c>
      <c r="H16" s="31"/>
      <c r="I16" s="1">
        <v>107107</v>
      </c>
      <c r="J16" s="1"/>
      <c r="K16" s="29">
        <v>106000</v>
      </c>
    </row>
    <row r="17" spans="1:11" x14ac:dyDescent="0.25">
      <c r="A17" s="26">
        <v>3960</v>
      </c>
      <c r="B17" s="28" t="s">
        <v>15</v>
      </c>
      <c r="C17" s="20"/>
      <c r="E17" s="29">
        <v>2970</v>
      </c>
      <c r="F17" s="60"/>
      <c r="G17" s="32">
        <v>3000</v>
      </c>
      <c r="H17" s="31"/>
      <c r="I17" s="1">
        <v>3100</v>
      </c>
      <c r="J17" s="1"/>
      <c r="K17" s="29">
        <v>3000</v>
      </c>
    </row>
    <row r="18" spans="1:11" x14ac:dyDescent="0.25">
      <c r="A18" s="26">
        <v>3970</v>
      </c>
      <c r="B18" s="28" t="s">
        <v>16</v>
      </c>
      <c r="C18" s="20"/>
      <c r="E18" s="29">
        <v>5100</v>
      </c>
      <c r="F18" s="60"/>
      <c r="G18" s="32">
        <v>3000</v>
      </c>
      <c r="H18" s="31"/>
      <c r="I18" s="1">
        <v>3000</v>
      </c>
      <c r="J18" s="1"/>
      <c r="K18" s="29">
        <v>3000</v>
      </c>
    </row>
    <row r="19" spans="1:11" x14ac:dyDescent="0.25">
      <c r="A19" s="26">
        <v>3990</v>
      </c>
      <c r="B19" s="28" t="s">
        <v>78</v>
      </c>
      <c r="C19" s="20"/>
      <c r="E19" s="29">
        <v>250</v>
      </c>
      <c r="F19" s="60"/>
      <c r="G19" s="33"/>
      <c r="H19" s="31"/>
      <c r="I19" s="2">
        <v>725</v>
      </c>
      <c r="J19" s="1"/>
      <c r="K19" s="29"/>
    </row>
    <row r="20" spans="1:11" x14ac:dyDescent="0.25">
      <c r="A20" s="34" t="s">
        <v>17</v>
      </c>
      <c r="B20" s="34"/>
      <c r="C20" s="13"/>
      <c r="E20" s="35">
        <f>SUM(E6:E19)</f>
        <v>448101</v>
      </c>
      <c r="F20" s="58"/>
      <c r="G20" s="61">
        <f>SUM(G6:G19)</f>
        <v>302000</v>
      </c>
      <c r="H20" s="62"/>
      <c r="I20" s="63">
        <f>SUM(I6:I19)</f>
        <v>300457</v>
      </c>
      <c r="J20" s="63"/>
      <c r="K20" s="11">
        <f>SUM(K6:K19)</f>
        <v>320000</v>
      </c>
    </row>
    <row r="21" spans="1:11" x14ac:dyDescent="0.25">
      <c r="A21" s="26"/>
      <c r="B21" s="26"/>
      <c r="C21" s="20"/>
      <c r="E21" s="29"/>
      <c r="F21" s="60"/>
      <c r="G21" s="30"/>
      <c r="H21" s="31"/>
      <c r="I21" s="1"/>
      <c r="J21" s="1"/>
      <c r="K21" s="29"/>
    </row>
    <row r="22" spans="1:11" x14ac:dyDescent="0.25">
      <c r="A22" s="25" t="s">
        <v>18</v>
      </c>
      <c r="B22" s="26"/>
      <c r="C22" s="20"/>
      <c r="E22" s="29"/>
      <c r="F22" s="60"/>
      <c r="G22" s="30"/>
      <c r="H22" s="31"/>
      <c r="I22" s="1"/>
      <c r="J22" s="1"/>
      <c r="K22" s="29"/>
    </row>
    <row r="23" spans="1:11" x14ac:dyDescent="0.25">
      <c r="A23" s="28">
        <v>4300</v>
      </c>
      <c r="B23" s="28" t="s">
        <v>19</v>
      </c>
      <c r="C23" s="20"/>
      <c r="E23" s="29">
        <v>5029</v>
      </c>
      <c r="F23" s="60"/>
      <c r="G23" s="30">
        <v>5000</v>
      </c>
      <c r="H23" s="62"/>
      <c r="I23" s="1">
        <v>4806</v>
      </c>
      <c r="J23" s="1"/>
      <c r="K23" s="29">
        <v>5000</v>
      </c>
    </row>
    <row r="24" spans="1:11" x14ac:dyDescent="0.25">
      <c r="A24" s="28">
        <v>4310</v>
      </c>
      <c r="B24" s="28" t="s">
        <v>20</v>
      </c>
      <c r="C24" s="20"/>
      <c r="E24" s="29"/>
      <c r="F24" s="60"/>
      <c r="G24" s="30">
        <v>500</v>
      </c>
      <c r="H24" s="62"/>
      <c r="I24" s="1">
        <v>400</v>
      </c>
      <c r="J24" s="1"/>
      <c r="K24" s="29">
        <v>500</v>
      </c>
    </row>
    <row r="25" spans="1:11" x14ac:dyDescent="0.25">
      <c r="A25" s="28">
        <v>4360</v>
      </c>
      <c r="B25" s="28" t="s">
        <v>21</v>
      </c>
      <c r="C25" s="20"/>
      <c r="E25" s="29">
        <v>8229</v>
      </c>
      <c r="F25" s="60"/>
      <c r="G25" s="30">
        <v>7000</v>
      </c>
      <c r="H25" s="62"/>
      <c r="I25" s="1">
        <v>6392</v>
      </c>
      <c r="J25" s="1"/>
      <c r="K25" s="29">
        <v>8000</v>
      </c>
    </row>
    <row r="26" spans="1:11" x14ac:dyDescent="0.25">
      <c r="A26" s="28">
        <v>4370</v>
      </c>
      <c r="B26" s="28" t="s">
        <v>79</v>
      </c>
      <c r="C26" s="20"/>
      <c r="E26" s="29">
        <v>7840</v>
      </c>
      <c r="F26" s="60"/>
      <c r="G26" s="30"/>
      <c r="H26" s="62"/>
      <c r="I26" s="1"/>
      <c r="J26" s="1"/>
      <c r="K26" s="29">
        <v>2000</v>
      </c>
    </row>
    <row r="27" spans="1:11" x14ac:dyDescent="0.25">
      <c r="A27" s="28">
        <v>6630</v>
      </c>
      <c r="B27" s="28" t="s">
        <v>22</v>
      </c>
      <c r="C27" s="20"/>
      <c r="E27" s="29">
        <v>5021</v>
      </c>
      <c r="F27" s="60"/>
      <c r="G27" s="32">
        <v>1500</v>
      </c>
      <c r="H27" s="62"/>
      <c r="I27" s="1">
        <v>1666</v>
      </c>
      <c r="J27" s="1"/>
      <c r="K27" s="29">
        <v>2000</v>
      </c>
    </row>
    <row r="28" spans="1:11" x14ac:dyDescent="0.25">
      <c r="A28" s="36">
        <v>6723</v>
      </c>
      <c r="B28" s="36" t="s">
        <v>23</v>
      </c>
      <c r="C28" s="20"/>
      <c r="E28" s="29">
        <v>310</v>
      </c>
      <c r="F28" s="60"/>
      <c r="G28" s="32">
        <v>200</v>
      </c>
      <c r="H28" s="62"/>
      <c r="I28" s="1">
        <v>126</v>
      </c>
      <c r="J28" s="1"/>
      <c r="K28" s="29">
        <v>300</v>
      </c>
    </row>
    <row r="29" spans="1:11" x14ac:dyDescent="0.25">
      <c r="A29" s="26">
        <v>6800</v>
      </c>
      <c r="B29" s="26" t="s">
        <v>24</v>
      </c>
      <c r="C29" s="20"/>
      <c r="E29" s="29">
        <v>764</v>
      </c>
      <c r="F29" s="60"/>
      <c r="G29" s="32">
        <v>500</v>
      </c>
      <c r="H29" s="31"/>
      <c r="I29" s="1">
        <v>412</v>
      </c>
      <c r="J29" s="1"/>
      <c r="K29" s="29">
        <v>900</v>
      </c>
    </row>
    <row r="30" spans="1:11" x14ac:dyDescent="0.25">
      <c r="A30" s="26">
        <v>6810</v>
      </c>
      <c r="B30" s="85" t="s">
        <v>25</v>
      </c>
      <c r="C30" s="85"/>
      <c r="D30" s="86">
        <v>1</v>
      </c>
      <c r="E30" s="29">
        <v>17494</v>
      </c>
      <c r="F30" s="60"/>
      <c r="G30" s="32">
        <v>20000</v>
      </c>
      <c r="H30" s="31"/>
      <c r="I30" s="1">
        <v>24953</v>
      </c>
      <c r="J30" s="1"/>
      <c r="K30" s="29">
        <v>16000</v>
      </c>
    </row>
    <row r="31" spans="1:11" x14ac:dyDescent="0.25">
      <c r="A31" s="26">
        <v>6811</v>
      </c>
      <c r="B31" s="26" t="s">
        <v>26</v>
      </c>
      <c r="C31" s="20"/>
      <c r="E31" s="29">
        <v>2768</v>
      </c>
      <c r="F31" s="60"/>
      <c r="G31" s="32">
        <v>2700</v>
      </c>
      <c r="H31" s="31"/>
      <c r="I31" s="1">
        <v>2692</v>
      </c>
      <c r="J31" s="1"/>
      <c r="K31" s="29">
        <v>2800</v>
      </c>
    </row>
    <row r="32" spans="1:11" x14ac:dyDescent="0.25">
      <c r="A32" s="26">
        <v>6900</v>
      </c>
      <c r="B32" s="26" t="s">
        <v>27</v>
      </c>
      <c r="C32" s="20"/>
      <c r="E32" s="29">
        <v>505</v>
      </c>
      <c r="F32" s="60"/>
      <c r="G32" s="32">
        <v>250</v>
      </c>
      <c r="H32" s="31"/>
      <c r="I32" s="1">
        <v>390</v>
      </c>
      <c r="J32" s="1"/>
      <c r="K32" s="29">
        <v>500</v>
      </c>
    </row>
    <row r="33" spans="1:11" x14ac:dyDescent="0.25">
      <c r="A33" s="4">
        <v>7310</v>
      </c>
      <c r="B33" s="4" t="s">
        <v>28</v>
      </c>
      <c r="C33" s="20"/>
      <c r="E33" s="29">
        <v>440</v>
      </c>
      <c r="F33" s="60"/>
      <c r="G33" s="32">
        <v>300</v>
      </c>
      <c r="H33" s="31"/>
      <c r="I33" s="1">
        <v>245</v>
      </c>
      <c r="J33" s="1"/>
      <c r="K33" s="29">
        <v>500</v>
      </c>
    </row>
    <row r="34" spans="1:11" x14ac:dyDescent="0.25">
      <c r="A34" s="4">
        <v>7320</v>
      </c>
      <c r="B34" s="4" t="s">
        <v>29</v>
      </c>
      <c r="C34" s="20"/>
      <c r="E34" s="29"/>
      <c r="F34" s="60"/>
      <c r="G34" s="32">
        <v>1000</v>
      </c>
      <c r="H34" s="31"/>
      <c r="I34" s="1">
        <v>1250</v>
      </c>
      <c r="J34" s="1"/>
      <c r="K34" s="29"/>
    </row>
    <row r="35" spans="1:11" x14ac:dyDescent="0.25">
      <c r="A35" s="26">
        <v>7370</v>
      </c>
      <c r="B35" s="26" t="s">
        <v>30</v>
      </c>
      <c r="C35" s="20"/>
      <c r="E35" s="29">
        <v>191210</v>
      </c>
      <c r="F35" s="60"/>
      <c r="G35" s="32">
        <v>190000</v>
      </c>
      <c r="H35" s="31"/>
      <c r="I35" s="1">
        <v>188756</v>
      </c>
      <c r="J35" s="1"/>
      <c r="K35" s="29">
        <v>190000</v>
      </c>
    </row>
    <row r="36" spans="1:11" x14ac:dyDescent="0.25">
      <c r="A36" s="26">
        <v>7380</v>
      </c>
      <c r="B36" s="26" t="s">
        <v>31</v>
      </c>
      <c r="C36" s="20"/>
      <c r="E36" s="29">
        <v>10237</v>
      </c>
      <c r="F36" s="60"/>
      <c r="G36" s="32">
        <v>15000</v>
      </c>
      <c r="H36" s="31"/>
      <c r="I36" s="1">
        <v>26127</v>
      </c>
      <c r="J36" s="1"/>
      <c r="K36" s="29">
        <v>12000</v>
      </c>
    </row>
    <row r="37" spans="1:11" x14ac:dyDescent="0.25">
      <c r="A37" s="26">
        <v>7410</v>
      </c>
      <c r="B37" s="28" t="s">
        <v>32</v>
      </c>
      <c r="C37" s="20"/>
      <c r="E37" s="29">
        <v>1490</v>
      </c>
      <c r="F37" s="60"/>
      <c r="G37" s="32">
        <v>1500</v>
      </c>
      <c r="H37" s="31"/>
      <c r="I37" s="1">
        <v>1290</v>
      </c>
      <c r="J37" s="1"/>
      <c r="K37" s="29">
        <v>1500</v>
      </c>
    </row>
    <row r="38" spans="1:11" x14ac:dyDescent="0.25">
      <c r="A38" s="26">
        <v>7420</v>
      </c>
      <c r="B38" s="26" t="s">
        <v>33</v>
      </c>
      <c r="C38" s="20"/>
      <c r="E38" s="29">
        <v>9038</v>
      </c>
      <c r="F38" s="60"/>
      <c r="G38" s="32">
        <v>3000</v>
      </c>
      <c r="H38" s="31"/>
      <c r="I38" s="1">
        <v>3026</v>
      </c>
      <c r="J38" s="1"/>
      <c r="K38" s="29">
        <v>5000</v>
      </c>
    </row>
    <row r="39" spans="1:11" x14ac:dyDescent="0.25">
      <c r="A39" s="26">
        <v>7510</v>
      </c>
      <c r="B39" s="26" t="s">
        <v>34</v>
      </c>
      <c r="C39" s="20"/>
      <c r="E39" s="29">
        <v>25590</v>
      </c>
      <c r="F39" s="60"/>
      <c r="G39" s="32">
        <v>25000</v>
      </c>
      <c r="H39" s="31"/>
      <c r="I39" s="1">
        <v>22950</v>
      </c>
      <c r="J39" s="1"/>
      <c r="K39" s="29">
        <v>26000</v>
      </c>
    </row>
    <row r="40" spans="1:11" x14ac:dyDescent="0.25">
      <c r="A40" s="26">
        <v>7730</v>
      </c>
      <c r="B40" s="26" t="s">
        <v>35</v>
      </c>
      <c r="C40" s="20"/>
      <c r="E40" s="29">
        <v>130440</v>
      </c>
      <c r="F40" s="60"/>
      <c r="G40" s="32">
        <v>20000</v>
      </c>
      <c r="H40" s="31"/>
      <c r="I40" s="1">
        <v>27904</v>
      </c>
      <c r="J40" s="1"/>
      <c r="K40" s="29">
        <v>30000</v>
      </c>
    </row>
    <row r="41" spans="1:11" x14ac:dyDescent="0.25">
      <c r="A41" s="4">
        <v>7740</v>
      </c>
      <c r="B41" s="4" t="s">
        <v>36</v>
      </c>
      <c r="C41" s="20"/>
      <c r="E41" s="29">
        <v>334</v>
      </c>
      <c r="F41" s="60"/>
      <c r="G41" s="32">
        <v>250</v>
      </c>
      <c r="H41" s="31"/>
      <c r="I41" s="1">
        <v>59</v>
      </c>
      <c r="J41" s="1"/>
      <c r="K41" s="29">
        <v>500</v>
      </c>
    </row>
    <row r="42" spans="1:11" x14ac:dyDescent="0.25">
      <c r="A42" s="26">
        <v>7760</v>
      </c>
      <c r="B42" s="26" t="s">
        <v>37</v>
      </c>
      <c r="C42" s="20"/>
      <c r="E42" s="29">
        <v>700</v>
      </c>
      <c r="F42" s="60"/>
      <c r="G42" s="32">
        <v>15000</v>
      </c>
      <c r="H42" s="31"/>
      <c r="I42" s="1">
        <v>16310</v>
      </c>
      <c r="J42" s="1"/>
      <c r="K42" s="29">
        <v>10000</v>
      </c>
    </row>
    <row r="43" spans="1:11" x14ac:dyDescent="0.25">
      <c r="A43" s="26">
        <v>7770</v>
      </c>
      <c r="B43" s="26" t="s">
        <v>38</v>
      </c>
      <c r="C43" s="20"/>
      <c r="E43" s="29">
        <v>7100</v>
      </c>
      <c r="F43" s="60"/>
      <c r="G43" s="32">
        <v>3000</v>
      </c>
      <c r="H43" s="31"/>
      <c r="I43" s="1">
        <v>3300</v>
      </c>
      <c r="J43" s="1"/>
      <c r="K43" s="29">
        <v>2500</v>
      </c>
    </row>
    <row r="44" spans="1:11" x14ac:dyDescent="0.25">
      <c r="A44" s="26">
        <v>7780</v>
      </c>
      <c r="B44" s="26" t="s">
        <v>39</v>
      </c>
      <c r="C44" s="20"/>
      <c r="E44" s="29">
        <v>8156</v>
      </c>
      <c r="F44" s="60"/>
      <c r="G44" s="37">
        <v>5000</v>
      </c>
      <c r="H44" s="31"/>
      <c r="I44" s="2">
        <v>2585</v>
      </c>
      <c r="J44" s="1"/>
      <c r="K44" s="29">
        <v>10000</v>
      </c>
    </row>
    <row r="45" spans="1:11" x14ac:dyDescent="0.25">
      <c r="A45" s="34" t="s">
        <v>40</v>
      </c>
      <c r="B45" s="34"/>
      <c r="C45" s="13"/>
      <c r="E45" s="35">
        <f>SUM(E23:E44)</f>
        <v>432695</v>
      </c>
      <c r="F45" s="58"/>
      <c r="G45" s="61">
        <f>SUM(G23:G44)</f>
        <v>316700</v>
      </c>
      <c r="H45" s="64"/>
      <c r="I45" s="63">
        <f>SUM(I23:I44)</f>
        <v>335639</v>
      </c>
      <c r="J45" s="63"/>
      <c r="K45" s="11">
        <f>SUM(K23:K44)</f>
        <v>326000</v>
      </c>
    </row>
    <row r="46" spans="1:11" x14ac:dyDescent="0.25">
      <c r="A46" s="26"/>
      <c r="B46" s="26"/>
      <c r="C46" s="20"/>
      <c r="E46" s="29"/>
      <c r="F46" s="60"/>
      <c r="G46" s="30"/>
      <c r="H46" s="64"/>
      <c r="I46" s="1"/>
      <c r="J46" s="29"/>
    </row>
    <row r="47" spans="1:11" ht="15.75" thickBot="1" x14ac:dyDescent="0.3">
      <c r="A47" s="34" t="s">
        <v>41</v>
      </c>
      <c r="B47" s="34"/>
      <c r="C47" s="13"/>
      <c r="E47" s="7">
        <v>15405</v>
      </c>
      <c r="F47" s="58"/>
      <c r="G47" s="65">
        <f>G20-G45</f>
        <v>-14700</v>
      </c>
      <c r="H47" s="64"/>
      <c r="I47" s="81">
        <v>-35182</v>
      </c>
      <c r="K47" s="7">
        <v>-6000</v>
      </c>
    </row>
    <row r="48" spans="1:11" x14ac:dyDescent="0.25">
      <c r="A48" s="26"/>
      <c r="B48" s="26"/>
      <c r="C48" s="20"/>
      <c r="E48" s="30"/>
      <c r="F48" s="60"/>
      <c r="H48" s="26"/>
      <c r="I48" s="1"/>
    </row>
    <row r="49" spans="1:12" x14ac:dyDescent="0.25">
      <c r="A49" s="26">
        <v>8040</v>
      </c>
      <c r="B49" s="26" t="s">
        <v>42</v>
      </c>
      <c r="C49" s="20"/>
      <c r="E49" s="30">
        <v>76</v>
      </c>
      <c r="F49" s="60"/>
      <c r="H49" s="26"/>
      <c r="I49" s="1">
        <v>206</v>
      </c>
      <c r="L49" s="26"/>
    </row>
    <row r="50" spans="1:12" x14ac:dyDescent="0.25">
      <c r="A50" s="26">
        <v>8170</v>
      </c>
      <c r="B50" s="26" t="s">
        <v>43</v>
      </c>
      <c r="C50" s="20"/>
      <c r="E50" s="30">
        <v>575</v>
      </c>
      <c r="F50" s="60"/>
      <c r="H50" s="26"/>
      <c r="I50" s="2">
        <v>-250</v>
      </c>
      <c r="L50" s="26"/>
    </row>
    <row r="51" spans="1:12" x14ac:dyDescent="0.25">
      <c r="A51" s="34" t="s">
        <v>44</v>
      </c>
      <c r="B51" s="34"/>
      <c r="C51" s="13"/>
      <c r="E51" s="66">
        <v>651</v>
      </c>
      <c r="F51" s="58"/>
      <c r="H51" s="67"/>
      <c r="I51" s="63">
        <v>-44</v>
      </c>
      <c r="L51" s="26"/>
    </row>
    <row r="52" spans="1:12" x14ac:dyDescent="0.25">
      <c r="A52" s="26"/>
      <c r="B52" s="26"/>
      <c r="C52" s="20"/>
      <c r="E52" s="30"/>
      <c r="F52" s="60"/>
      <c r="H52" s="26"/>
      <c r="I52" s="1"/>
      <c r="L52" s="26"/>
    </row>
    <row r="53" spans="1:12" ht="15.75" thickBot="1" x14ac:dyDescent="0.3">
      <c r="A53" s="83" t="s">
        <v>45</v>
      </c>
      <c r="B53" s="83"/>
      <c r="C53" s="39"/>
      <c r="E53" s="65">
        <v>16056</v>
      </c>
      <c r="F53" s="68"/>
      <c r="H53" s="64"/>
      <c r="I53" s="81">
        <f>I47+I51</f>
        <v>-35226</v>
      </c>
      <c r="L53" s="26"/>
    </row>
    <row r="54" spans="1:12" x14ac:dyDescent="0.25">
      <c r="A54" s="82"/>
      <c r="B54" s="82"/>
      <c r="C54" s="39"/>
      <c r="E54" s="87"/>
      <c r="F54" s="68"/>
      <c r="H54" s="64"/>
      <c r="I54" s="88"/>
      <c r="L54" s="26"/>
    </row>
    <row r="55" spans="1:12" x14ac:dyDescent="0.25">
      <c r="A55" s="82"/>
      <c r="B55" s="82"/>
      <c r="C55" s="39"/>
      <c r="E55" s="87"/>
      <c r="F55" s="68"/>
      <c r="H55" s="64"/>
      <c r="I55" s="88"/>
      <c r="L55" s="26"/>
    </row>
    <row r="56" spans="1:12" x14ac:dyDescent="0.25">
      <c r="A56" s="82"/>
      <c r="B56" s="82"/>
      <c r="C56" s="39"/>
      <c r="E56" s="87"/>
      <c r="F56" s="68"/>
      <c r="H56" s="64"/>
      <c r="I56" s="88"/>
      <c r="L56" s="26"/>
    </row>
    <row r="57" spans="1:12" x14ac:dyDescent="0.25">
      <c r="A57" s="82"/>
      <c r="B57" s="82"/>
      <c r="C57" s="39"/>
      <c r="E57" s="87"/>
      <c r="F57" s="68"/>
      <c r="H57" s="64"/>
      <c r="I57" s="88"/>
      <c r="L57" s="26"/>
    </row>
    <row r="58" spans="1:12" x14ac:dyDescent="0.25">
      <c r="A58" s="82"/>
      <c r="B58" s="82"/>
      <c r="C58" s="39"/>
      <c r="E58" s="87"/>
      <c r="F58" s="68"/>
      <c r="H58" s="64"/>
      <c r="I58" s="88"/>
      <c r="L58" s="26"/>
    </row>
    <row r="59" spans="1:12" x14ac:dyDescent="0.25">
      <c r="A59" s="82"/>
      <c r="B59" s="82"/>
      <c r="C59" s="39"/>
      <c r="E59" s="87"/>
      <c r="F59" s="68"/>
      <c r="H59" s="64"/>
      <c r="I59" s="88"/>
      <c r="L59" s="26"/>
    </row>
    <row r="60" spans="1:12" x14ac:dyDescent="0.25">
      <c r="A60" s="82"/>
      <c r="B60" s="82"/>
      <c r="C60" s="39"/>
      <c r="E60" s="87"/>
      <c r="F60" s="68"/>
      <c r="H60" s="64"/>
      <c r="I60" s="88"/>
      <c r="L60" s="26"/>
    </row>
    <row r="61" spans="1:12" x14ac:dyDescent="0.25">
      <c r="A61" s="34"/>
      <c r="B61" s="34"/>
      <c r="C61" s="13"/>
      <c r="D61" s="40"/>
      <c r="E61" s="67"/>
      <c r="F61" s="58"/>
      <c r="G61" s="67"/>
      <c r="H61" s="26"/>
      <c r="L61" s="26"/>
    </row>
    <row r="62" spans="1:12" x14ac:dyDescent="0.25">
      <c r="A62" s="84" t="s">
        <v>46</v>
      </c>
      <c r="B62" s="84"/>
      <c r="C62" s="20"/>
      <c r="D62" s="1"/>
      <c r="E62" s="69"/>
      <c r="F62" s="60"/>
      <c r="G62" s="26"/>
      <c r="H62" s="62"/>
    </row>
    <row r="63" spans="1:12" x14ac:dyDescent="0.25">
      <c r="A63" s="26"/>
      <c r="B63" s="26"/>
      <c r="C63" s="41"/>
      <c r="E63" s="70"/>
      <c r="F63" s="71"/>
      <c r="G63" s="72"/>
      <c r="H63" s="18"/>
      <c r="I63" s="72">
        <v>2017</v>
      </c>
    </row>
    <row r="64" spans="1:12" x14ac:dyDescent="0.25">
      <c r="A64" s="25" t="s">
        <v>47</v>
      </c>
      <c r="B64" s="26"/>
      <c r="C64" s="20"/>
      <c r="E64" s="26"/>
      <c r="F64" s="60"/>
      <c r="G64" s="26"/>
      <c r="H64" s="42"/>
      <c r="I64" s="1"/>
    </row>
    <row r="65" spans="1:9" x14ac:dyDescent="0.25">
      <c r="A65" s="28">
        <v>1465</v>
      </c>
      <c r="B65" s="28" t="s">
        <v>48</v>
      </c>
      <c r="C65" s="20"/>
      <c r="E65" s="30">
        <v>6961</v>
      </c>
      <c r="F65" s="60"/>
      <c r="G65" s="3"/>
      <c r="H65" s="42"/>
      <c r="I65" s="1">
        <v>11368</v>
      </c>
    </row>
    <row r="66" spans="1:9" x14ac:dyDescent="0.25">
      <c r="A66" s="26">
        <v>1520</v>
      </c>
      <c r="B66" s="43" t="s">
        <v>49</v>
      </c>
      <c r="C66" s="20"/>
      <c r="E66" s="44"/>
      <c r="F66" s="60"/>
      <c r="G66" s="3"/>
      <c r="H66" s="31"/>
      <c r="I66" s="1">
        <v>1987</v>
      </c>
    </row>
    <row r="67" spans="1:9" x14ac:dyDescent="0.25">
      <c r="A67" s="26">
        <v>1570</v>
      </c>
      <c r="B67" s="45" t="s">
        <v>50</v>
      </c>
      <c r="C67" s="20"/>
      <c r="E67" s="9">
        <v>77955</v>
      </c>
      <c r="F67" s="60"/>
      <c r="G67" s="73"/>
      <c r="H67" s="31"/>
      <c r="I67" s="1">
        <v>16064</v>
      </c>
    </row>
    <row r="68" spans="1:9" x14ac:dyDescent="0.25">
      <c r="A68" s="26">
        <v>1910</v>
      </c>
      <c r="B68" s="45" t="s">
        <v>51</v>
      </c>
      <c r="C68" s="20"/>
      <c r="E68" s="46">
        <v>233</v>
      </c>
      <c r="F68" s="60"/>
      <c r="G68" s="73"/>
      <c r="H68" s="31"/>
      <c r="I68" s="1">
        <v>15233</v>
      </c>
    </row>
    <row r="69" spans="1:9" x14ac:dyDescent="0.25">
      <c r="A69" s="26">
        <v>1920</v>
      </c>
      <c r="B69" s="45" t="s">
        <v>52</v>
      </c>
      <c r="C69" s="20"/>
      <c r="E69" s="46">
        <v>92952</v>
      </c>
      <c r="F69" s="60"/>
      <c r="G69" s="73"/>
      <c r="H69" s="31"/>
      <c r="I69" s="1">
        <v>119780</v>
      </c>
    </row>
    <row r="70" spans="1:9" ht="15.75" thickBot="1" x14ac:dyDescent="0.3">
      <c r="A70" s="34" t="s">
        <v>53</v>
      </c>
      <c r="B70" s="34"/>
      <c r="C70" s="13"/>
      <c r="E70" s="74">
        <f>SUM(E65:E69)</f>
        <v>178101</v>
      </c>
      <c r="F70" s="58"/>
      <c r="G70" s="75"/>
      <c r="H70" s="64"/>
      <c r="I70" s="76">
        <f>SUM(I65:I69)</f>
        <v>164432</v>
      </c>
    </row>
    <row r="71" spans="1:9" x14ac:dyDescent="0.25">
      <c r="A71" s="34"/>
      <c r="B71" s="26"/>
      <c r="C71" s="20"/>
      <c r="E71" s="30"/>
      <c r="F71" s="60"/>
      <c r="G71" s="26"/>
      <c r="H71" s="31"/>
      <c r="I71" s="1"/>
    </row>
    <row r="72" spans="1:9" x14ac:dyDescent="0.25">
      <c r="A72" s="25" t="s">
        <v>54</v>
      </c>
      <c r="B72" s="26"/>
      <c r="C72" s="20"/>
      <c r="E72" s="30"/>
      <c r="F72" s="60"/>
      <c r="G72" s="26"/>
      <c r="H72" s="31"/>
      <c r="I72" s="1"/>
    </row>
    <row r="73" spans="1:9" x14ac:dyDescent="0.25">
      <c r="A73" s="26">
        <v>2050</v>
      </c>
      <c r="B73" s="26" t="s">
        <v>55</v>
      </c>
      <c r="C73" s="20"/>
      <c r="E73" s="30">
        <v>162045</v>
      </c>
      <c r="F73" s="60"/>
      <c r="G73" s="47"/>
      <c r="H73" s="31"/>
      <c r="I73" s="1">
        <v>197271</v>
      </c>
    </row>
    <row r="74" spans="1:9" x14ac:dyDescent="0.25">
      <c r="A74" s="26">
        <v>2060</v>
      </c>
      <c r="B74" s="26" t="s">
        <v>56</v>
      </c>
      <c r="C74" s="20"/>
      <c r="E74" s="30">
        <v>16056</v>
      </c>
      <c r="F74" s="60"/>
      <c r="G74" s="47"/>
      <c r="H74" s="31"/>
      <c r="I74" s="1">
        <v>-35226</v>
      </c>
    </row>
    <row r="75" spans="1:9" x14ac:dyDescent="0.25">
      <c r="A75" s="34" t="s">
        <v>57</v>
      </c>
      <c r="B75" s="34"/>
      <c r="C75" s="13"/>
      <c r="E75" s="66">
        <f>SUM(E73:E74)</f>
        <v>178101</v>
      </c>
      <c r="F75" s="58"/>
      <c r="G75" s="77"/>
      <c r="H75" s="64"/>
      <c r="I75" s="78">
        <f>SUM(I73:I74)</f>
        <v>162045</v>
      </c>
    </row>
    <row r="76" spans="1:9" x14ac:dyDescent="0.25">
      <c r="A76" s="26"/>
      <c r="B76" s="26"/>
      <c r="C76" s="20"/>
      <c r="E76" s="30"/>
      <c r="F76" s="60"/>
      <c r="G76" s="47"/>
      <c r="H76" s="31"/>
      <c r="I76" s="1"/>
    </row>
    <row r="77" spans="1:9" x14ac:dyDescent="0.25">
      <c r="A77" s="26">
        <v>2400</v>
      </c>
      <c r="B77" s="45" t="s">
        <v>58</v>
      </c>
      <c r="C77" s="20"/>
      <c r="E77" s="8"/>
      <c r="F77" s="60"/>
      <c r="G77" s="79"/>
      <c r="H77" s="62"/>
      <c r="I77" s="73">
        <v>1987</v>
      </c>
    </row>
    <row r="78" spans="1:9" x14ac:dyDescent="0.25">
      <c r="A78" s="26">
        <v>2411</v>
      </c>
      <c r="B78" s="28" t="s">
        <v>59</v>
      </c>
      <c r="C78" s="20"/>
      <c r="E78" s="30"/>
      <c r="F78" s="60"/>
      <c r="G78" s="47"/>
      <c r="H78" s="26"/>
      <c r="I78" s="1">
        <v>400</v>
      </c>
    </row>
    <row r="79" spans="1:9" x14ac:dyDescent="0.25">
      <c r="A79" s="26"/>
      <c r="B79" s="28"/>
      <c r="C79" s="20"/>
      <c r="E79" s="30"/>
      <c r="F79" s="60"/>
      <c r="G79" s="47"/>
      <c r="H79" s="26"/>
      <c r="I79" s="1"/>
    </row>
    <row r="80" spans="1:9" ht="15.75" thickBot="1" x14ac:dyDescent="0.3">
      <c r="A80" s="34" t="s">
        <v>60</v>
      </c>
      <c r="B80" s="26"/>
      <c r="C80" s="20"/>
      <c r="E80" s="10">
        <v>178101</v>
      </c>
      <c r="F80" s="60"/>
      <c r="G80" s="77"/>
      <c r="H80" s="26"/>
      <c r="I80" s="80">
        <f>SUM(I75:I79)</f>
        <v>164432</v>
      </c>
    </row>
    <row r="81" spans="1:8" x14ac:dyDescent="0.25">
      <c r="A81" s="26"/>
      <c r="B81" s="26"/>
      <c r="C81" s="20"/>
      <c r="D81" s="1"/>
      <c r="E81" s="26"/>
      <c r="F81" s="60"/>
      <c r="G81" s="26"/>
      <c r="H81" s="26"/>
    </row>
    <row r="82" spans="1:8" x14ac:dyDescent="0.25">
      <c r="A82" s="26"/>
      <c r="B82" s="26"/>
      <c r="C82" s="20"/>
      <c r="D82" s="1"/>
      <c r="E82" s="26"/>
      <c r="F82" s="20"/>
      <c r="G82" s="26"/>
      <c r="H82" s="26"/>
    </row>
    <row r="83" spans="1:8" x14ac:dyDescent="0.25">
      <c r="A83" s="45" t="s">
        <v>61</v>
      </c>
      <c r="B83" s="26"/>
      <c r="C83" s="20"/>
      <c r="D83" s="1"/>
      <c r="E83" s="26"/>
      <c r="F83" s="20"/>
      <c r="G83" s="26"/>
      <c r="H83" s="26"/>
    </row>
    <row r="84" spans="1:8" x14ac:dyDescent="0.25">
      <c r="A84" s="26"/>
      <c r="B84" s="45"/>
      <c r="C84" s="20"/>
      <c r="D84" s="50"/>
      <c r="E84" s="26"/>
      <c r="F84" s="20"/>
      <c r="G84" s="45"/>
      <c r="H84" s="26"/>
    </row>
    <row r="85" spans="1:8" x14ac:dyDescent="0.25">
      <c r="A85" s="45" t="s">
        <v>62</v>
      </c>
      <c r="B85" s="45"/>
      <c r="C85" s="20"/>
      <c r="D85" s="50" t="s">
        <v>62</v>
      </c>
      <c r="E85" s="26"/>
      <c r="F85" s="45"/>
      <c r="G85" s="45"/>
      <c r="H85" s="26"/>
    </row>
    <row r="86" spans="1:8" x14ac:dyDescent="0.25">
      <c r="A86" s="51" t="s">
        <v>63</v>
      </c>
      <c r="B86" s="51"/>
      <c r="C86" s="20"/>
      <c r="D86" s="52" t="s">
        <v>64</v>
      </c>
      <c r="E86" s="19"/>
      <c r="F86" s="51"/>
      <c r="G86" s="51"/>
      <c r="H86" s="19"/>
    </row>
    <row r="87" spans="1:8" x14ac:dyDescent="0.25">
      <c r="A87" s="51" t="s">
        <v>65</v>
      </c>
      <c r="B87" s="51"/>
      <c r="C87" s="20"/>
      <c r="D87" s="53" t="s">
        <v>66</v>
      </c>
      <c r="E87" s="19"/>
      <c r="F87" s="51"/>
      <c r="G87" s="51"/>
      <c r="H87" s="19"/>
    </row>
    <row r="88" spans="1:8" x14ac:dyDescent="0.25">
      <c r="A88" s="28"/>
      <c r="B88" s="26"/>
      <c r="C88" s="20"/>
      <c r="D88" s="1"/>
      <c r="E88" s="38"/>
      <c r="F88" s="20"/>
      <c r="G88" s="26"/>
      <c r="H88" s="38"/>
    </row>
    <row r="89" spans="1:8" x14ac:dyDescent="0.25">
      <c r="A89" s="28" t="s">
        <v>68</v>
      </c>
      <c r="B89" s="26"/>
      <c r="C89" s="20"/>
      <c r="D89" s="54" t="s">
        <v>62</v>
      </c>
      <c r="E89" s="26"/>
      <c r="F89" s="20"/>
      <c r="G89" s="26"/>
      <c r="H89" s="26"/>
    </row>
    <row r="90" spans="1:8" x14ac:dyDescent="0.25">
      <c r="A90" s="55" t="s">
        <v>74</v>
      </c>
      <c r="B90" s="19"/>
      <c r="C90" s="20"/>
      <c r="D90" s="56" t="s">
        <v>73</v>
      </c>
      <c r="E90" s="19"/>
      <c r="F90" s="20"/>
      <c r="G90" s="19"/>
      <c r="H90" s="19"/>
    </row>
    <row r="91" spans="1:8" x14ac:dyDescent="0.25">
      <c r="A91" s="55" t="s">
        <v>67</v>
      </c>
      <c r="B91" s="19"/>
      <c r="C91" s="20"/>
      <c r="D91" s="56" t="s">
        <v>69</v>
      </c>
      <c r="E91" s="19"/>
      <c r="F91" s="20"/>
      <c r="G91" s="19"/>
      <c r="H91" s="19"/>
    </row>
    <row r="92" spans="1:8" x14ac:dyDescent="0.25">
      <c r="A92" s="26"/>
      <c r="B92" s="26"/>
      <c r="C92" s="20"/>
      <c r="D92" s="1"/>
      <c r="E92" s="26"/>
      <c r="F92" s="20"/>
      <c r="G92" s="26"/>
      <c r="H92" s="26"/>
    </row>
    <row r="93" spans="1:8" x14ac:dyDescent="0.25">
      <c r="A93" s="34"/>
      <c r="B93" s="34"/>
      <c r="C93" s="13"/>
      <c r="D93" s="40"/>
      <c r="E93" s="26"/>
      <c r="F93" s="13"/>
      <c r="G93" s="34"/>
      <c r="H93" s="26"/>
    </row>
    <row r="94" spans="1:8" x14ac:dyDescent="0.25">
      <c r="A94" s="26" t="s">
        <v>70</v>
      </c>
      <c r="B94" s="26"/>
      <c r="C94" s="20"/>
      <c r="D94" s="1"/>
      <c r="E94" s="34"/>
      <c r="F94" s="20"/>
      <c r="G94" s="26"/>
      <c r="H94" s="26"/>
    </row>
    <row r="95" spans="1:8" x14ac:dyDescent="0.25">
      <c r="A95" s="26">
        <v>6810</v>
      </c>
      <c r="B95" s="26" t="s">
        <v>71</v>
      </c>
      <c r="C95" s="20"/>
      <c r="D95" s="1">
        <v>12000</v>
      </c>
      <c r="E95" s="28"/>
      <c r="F95" s="20"/>
      <c r="G95" s="26"/>
      <c r="H95" s="26"/>
    </row>
    <row r="96" spans="1:8" x14ac:dyDescent="0.25">
      <c r="A96" s="26"/>
      <c r="B96" s="85" t="s">
        <v>72</v>
      </c>
      <c r="C96" s="85"/>
      <c r="D96" s="1">
        <v>5000</v>
      </c>
      <c r="E96" s="28"/>
      <c r="F96" s="20"/>
      <c r="G96" s="26"/>
      <c r="H96" s="26"/>
    </row>
    <row r="97" spans="1:8" x14ac:dyDescent="0.25">
      <c r="A97" s="25"/>
      <c r="B97" s="28" t="s">
        <v>80</v>
      </c>
      <c r="C97" s="20"/>
      <c r="D97" s="54">
        <v>494</v>
      </c>
      <c r="E97" s="28"/>
      <c r="F97" s="13"/>
      <c r="G97" s="34"/>
      <c r="H97" s="26"/>
    </row>
    <row r="98" spans="1:8" ht="15.75" thickBot="1" x14ac:dyDescent="0.3">
      <c r="A98" s="28"/>
      <c r="B98" s="4"/>
      <c r="C98" s="20"/>
      <c r="D98" s="49">
        <v>17494</v>
      </c>
      <c r="E98" s="26"/>
      <c r="F98" s="20"/>
      <c r="G98" s="57"/>
      <c r="H98" s="26"/>
    </row>
    <row r="99" spans="1:8" x14ac:dyDescent="0.25">
      <c r="A99" s="28"/>
      <c r="B99" s="4"/>
      <c r="C99" s="20"/>
      <c r="D99" s="40"/>
      <c r="E99" s="26"/>
      <c r="F99" s="20"/>
      <c r="G99" s="57"/>
      <c r="H99" s="26"/>
    </row>
    <row r="100" spans="1:8" x14ac:dyDescent="0.25">
      <c r="A100" s="36"/>
      <c r="B100" s="28"/>
      <c r="C100" s="20"/>
      <c r="E100" s="26"/>
      <c r="F100" s="20"/>
      <c r="G100" s="57"/>
      <c r="H100" s="26"/>
    </row>
    <row r="101" spans="1:8" x14ac:dyDescent="0.25">
      <c r="A101" s="36"/>
      <c r="B101" s="28"/>
      <c r="C101" s="20"/>
      <c r="D101" s="40"/>
      <c r="E101" s="26"/>
      <c r="F101" s="20"/>
      <c r="G101" s="48"/>
      <c r="H101" s="26"/>
    </row>
    <row r="102" spans="1:8" x14ac:dyDescent="0.25">
      <c r="A102" s="26"/>
      <c r="B102" s="26"/>
      <c r="C102" s="20"/>
      <c r="D102" s="1"/>
      <c r="E102" s="26"/>
      <c r="F102" s="20"/>
      <c r="G102" s="26"/>
      <c r="H102" s="26"/>
    </row>
  </sheetData>
  <mergeCells count="4">
    <mergeCell ref="A53:B53"/>
    <mergeCell ref="A62:B62"/>
    <mergeCell ref="B30:C30"/>
    <mergeCell ref="B96:C96"/>
  </mergeCells>
  <pageMargins left="0.25" right="0.25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Ellen-Vera</dc:creator>
  <cp:lastModifiedBy>Ellen-Vera</cp:lastModifiedBy>
  <cp:lastPrinted>2019-03-12T08:09:24Z</cp:lastPrinted>
  <dcterms:created xsi:type="dcterms:W3CDTF">2018-03-07T10:21:02Z</dcterms:created>
  <dcterms:modified xsi:type="dcterms:W3CDTF">2019-03-12T08:11:08Z</dcterms:modified>
</cp:coreProperties>
</file>