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drettsforbundet-my.sharepoint.com/personal/martevik_edvardsen_idrettsforbundet_no/Documents/Skrivebord/"/>
    </mc:Choice>
  </mc:AlternateContent>
  <xr:revisionPtr revIDLastSave="25" documentId="8_{870AA031-364C-4F24-8F75-52406459E637}" xr6:coauthVersionLast="47" xr6:coauthVersionMax="47" xr10:uidLastSave="{02EE2625-9424-4302-8AC3-F8EF309F2D00}"/>
  <workbookProtection workbookAlgorithmName="SHA-512" workbookHashValue="b+B4bg+dgzc9BE07/2kCHV8FzyZ61HV4m6BZusRcNVlKTnnDAgAg7JKdBjb4c+LKbyzrWG/OxcZejLaQU6XdiA==" workbookSaltValue="hxB40kdzNm4v5/GFZN+ERA==" workbookSpinCount="100000" lockStructure="1"/>
  <bookViews>
    <workbookView xWindow="-110" yWindow="-110" windowWidth="19420" windowHeight="10300" firstSheet="7" activeTab="9" xr2:uid="{00000000-000D-0000-FFFF-FFFF00000000}"/>
  </bookViews>
  <sheets>
    <sheet name="Budsjett avd. 10" sheetId="1" r:id="rId1"/>
    <sheet name="Budsjett avd. 20 turn " sheetId="12" r:id="rId2"/>
    <sheet name="Budsjett avd. 30 håndball" sheetId="22" r:id="rId3"/>
    <sheet name="Budsjett avd. 40 fotball" sheetId="23" r:id="rId4"/>
    <sheet name="Budsjett avd. 50 areobic" sheetId="24" r:id="rId5"/>
    <sheet name="Budsjett avd.60 hallen" sheetId="28" r:id="rId6"/>
    <sheet name="Budsjett avd. 70 allidrett" sheetId="25" r:id="rId7"/>
    <sheet name="Budsjett avd. 80 sykkel" sheetId="26" r:id="rId8"/>
    <sheet name="Budsjett avd. 90 dans" sheetId="27" r:id="rId9"/>
    <sheet name="Alle Grupper" sheetId="21" r:id="rId1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9" i="21" l="1"/>
  <c r="G49" i="21"/>
  <c r="H49" i="21"/>
  <c r="I49" i="21"/>
  <c r="J49" i="21"/>
  <c r="K49" i="21"/>
  <c r="L49" i="21"/>
  <c r="E49" i="21"/>
  <c r="D49" i="21"/>
  <c r="D16" i="21"/>
  <c r="E16" i="21"/>
  <c r="F16" i="21"/>
  <c r="G16" i="21"/>
  <c r="H16" i="21"/>
  <c r="I16" i="21"/>
  <c r="J16" i="21"/>
  <c r="K16" i="21"/>
  <c r="L16" i="21"/>
  <c r="E15" i="21"/>
  <c r="D105" i="21"/>
  <c r="C105" i="21" s="1"/>
  <c r="D82" i="1"/>
  <c r="D109" i="21" s="1"/>
  <c r="C109" i="21" s="1"/>
  <c r="C107" i="21"/>
  <c r="E27" i="21"/>
  <c r="E28" i="21"/>
  <c r="E29" i="21"/>
  <c r="E30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67" i="21"/>
  <c r="I68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2" i="21"/>
  <c r="I83" i="21"/>
  <c r="I84" i="21"/>
  <c r="I85" i="21"/>
  <c r="I86" i="21"/>
  <c r="I87" i="21"/>
  <c r="I88" i="21"/>
  <c r="I89" i="21"/>
  <c r="I90" i="21"/>
  <c r="I91" i="21"/>
  <c r="I92" i="21"/>
  <c r="I93" i="21"/>
  <c r="I94" i="21"/>
  <c r="I95" i="21"/>
  <c r="I96" i="21"/>
  <c r="I97" i="21"/>
  <c r="I98" i="21"/>
  <c r="I99" i="21"/>
  <c r="I100" i="21"/>
  <c r="I101" i="21"/>
  <c r="I32" i="21"/>
  <c r="I9" i="21"/>
  <c r="I10" i="21"/>
  <c r="I11" i="21"/>
  <c r="I12" i="21"/>
  <c r="I13" i="21"/>
  <c r="I14" i="21"/>
  <c r="I15" i="21"/>
  <c r="I17" i="21"/>
  <c r="I18" i="21"/>
  <c r="I19" i="21"/>
  <c r="I20" i="21"/>
  <c r="I21" i="21"/>
  <c r="I22" i="21"/>
  <c r="I23" i="21"/>
  <c r="I24" i="21"/>
  <c r="I25" i="21"/>
  <c r="I26" i="21"/>
  <c r="I27" i="21"/>
  <c r="I28" i="21"/>
  <c r="I29" i="21"/>
  <c r="I30" i="21"/>
  <c r="I8" i="21"/>
  <c r="D27" i="26"/>
  <c r="D98" i="28"/>
  <c r="C98" i="28"/>
  <c r="D27" i="28"/>
  <c r="C27" i="28"/>
  <c r="L101" i="21"/>
  <c r="L100" i="21"/>
  <c r="L99" i="21"/>
  <c r="L98" i="21"/>
  <c r="L97" i="21"/>
  <c r="L96" i="21"/>
  <c r="L95" i="21"/>
  <c r="L94" i="21"/>
  <c r="L93" i="21"/>
  <c r="L92" i="21"/>
  <c r="L91" i="21"/>
  <c r="L90" i="21"/>
  <c r="L89" i="21"/>
  <c r="L88" i="21"/>
  <c r="L87" i="21"/>
  <c r="L86" i="21"/>
  <c r="L85" i="21"/>
  <c r="L84" i="21"/>
  <c r="L83" i="21"/>
  <c r="L82" i="21"/>
  <c r="L81" i="21"/>
  <c r="L80" i="21"/>
  <c r="L79" i="21"/>
  <c r="L78" i="21"/>
  <c r="L77" i="21"/>
  <c r="L76" i="21"/>
  <c r="L75" i="21"/>
  <c r="L74" i="21"/>
  <c r="L73" i="21"/>
  <c r="L72" i="21"/>
  <c r="L71" i="21"/>
  <c r="L70" i="21"/>
  <c r="L69" i="21"/>
  <c r="L68" i="21"/>
  <c r="L67" i="21"/>
  <c r="L66" i="21"/>
  <c r="L65" i="21"/>
  <c r="L64" i="21"/>
  <c r="L63" i="21"/>
  <c r="L62" i="21"/>
  <c r="L61" i="21"/>
  <c r="L60" i="21"/>
  <c r="L59" i="21"/>
  <c r="L58" i="21"/>
  <c r="L57" i="21"/>
  <c r="L56" i="21"/>
  <c r="L55" i="21"/>
  <c r="L54" i="21"/>
  <c r="L53" i="21"/>
  <c r="L52" i="21"/>
  <c r="L51" i="21"/>
  <c r="L50" i="21"/>
  <c r="L48" i="21"/>
  <c r="L47" i="21"/>
  <c r="L46" i="21"/>
  <c r="L45" i="21"/>
  <c r="L44" i="21"/>
  <c r="L43" i="21"/>
  <c r="L42" i="21"/>
  <c r="L41" i="21"/>
  <c r="L40" i="21"/>
  <c r="L39" i="21"/>
  <c r="L38" i="21"/>
  <c r="L37" i="21"/>
  <c r="L36" i="21"/>
  <c r="L35" i="21"/>
  <c r="L34" i="21"/>
  <c r="L33" i="21"/>
  <c r="L32" i="21"/>
  <c r="L30" i="21"/>
  <c r="L29" i="21"/>
  <c r="L28" i="21"/>
  <c r="L27" i="21"/>
  <c r="L26" i="21"/>
  <c r="L25" i="21"/>
  <c r="L24" i="21"/>
  <c r="L23" i="21"/>
  <c r="L22" i="21"/>
  <c r="L21" i="21"/>
  <c r="L20" i="21"/>
  <c r="L19" i="21"/>
  <c r="L18" i="21"/>
  <c r="L17" i="21"/>
  <c r="L15" i="21"/>
  <c r="L14" i="21"/>
  <c r="L13" i="21"/>
  <c r="L12" i="21"/>
  <c r="L11" i="21"/>
  <c r="L10" i="21"/>
  <c r="L9" i="21"/>
  <c r="L8" i="21"/>
  <c r="K101" i="21"/>
  <c r="K100" i="21"/>
  <c r="K99" i="21"/>
  <c r="K98" i="21"/>
  <c r="K97" i="21"/>
  <c r="K96" i="21"/>
  <c r="K95" i="21"/>
  <c r="K94" i="21"/>
  <c r="K93" i="21"/>
  <c r="K92" i="21"/>
  <c r="K91" i="21"/>
  <c r="K90" i="21"/>
  <c r="K89" i="21"/>
  <c r="K88" i="21"/>
  <c r="K87" i="21"/>
  <c r="K86" i="21"/>
  <c r="K85" i="21"/>
  <c r="K84" i="21"/>
  <c r="K83" i="21"/>
  <c r="K82" i="21"/>
  <c r="K81" i="21"/>
  <c r="K80" i="21"/>
  <c r="K79" i="21"/>
  <c r="K78" i="21"/>
  <c r="K77" i="21"/>
  <c r="K76" i="21"/>
  <c r="K75" i="21"/>
  <c r="K74" i="21"/>
  <c r="K73" i="21"/>
  <c r="K72" i="21"/>
  <c r="K71" i="21"/>
  <c r="K70" i="21"/>
  <c r="K69" i="21"/>
  <c r="K68" i="21"/>
  <c r="K67" i="21"/>
  <c r="K66" i="21"/>
  <c r="K65" i="21"/>
  <c r="K64" i="21"/>
  <c r="K63" i="21"/>
  <c r="K62" i="21"/>
  <c r="K61" i="21"/>
  <c r="K60" i="21"/>
  <c r="K59" i="21"/>
  <c r="K58" i="21"/>
  <c r="K57" i="21"/>
  <c r="K56" i="21"/>
  <c r="K55" i="21"/>
  <c r="K54" i="21"/>
  <c r="K53" i="21"/>
  <c r="K52" i="21"/>
  <c r="K51" i="21"/>
  <c r="K50" i="21"/>
  <c r="K48" i="21"/>
  <c r="K47" i="21"/>
  <c r="K46" i="21"/>
  <c r="K45" i="21"/>
  <c r="K44" i="21"/>
  <c r="K43" i="21"/>
  <c r="K42" i="21"/>
  <c r="K41" i="21"/>
  <c r="K40" i="21"/>
  <c r="K39" i="21"/>
  <c r="K38" i="21"/>
  <c r="K37" i="21"/>
  <c r="K36" i="21"/>
  <c r="K35" i="21"/>
  <c r="K34" i="21"/>
  <c r="K33" i="21"/>
  <c r="K32" i="21"/>
  <c r="K30" i="21"/>
  <c r="K29" i="21"/>
  <c r="K28" i="21"/>
  <c r="K27" i="21"/>
  <c r="K26" i="21"/>
  <c r="K25" i="21"/>
  <c r="K24" i="21"/>
  <c r="K23" i="21"/>
  <c r="K22" i="21"/>
  <c r="K21" i="21"/>
  <c r="K20" i="21"/>
  <c r="K19" i="21"/>
  <c r="K18" i="21"/>
  <c r="K17" i="21"/>
  <c r="K15" i="21"/>
  <c r="K14" i="21"/>
  <c r="K13" i="21"/>
  <c r="K11" i="21"/>
  <c r="K10" i="21"/>
  <c r="K9" i="21"/>
  <c r="K8" i="21"/>
  <c r="J101" i="21"/>
  <c r="J100" i="21"/>
  <c r="J99" i="21"/>
  <c r="J98" i="21"/>
  <c r="J97" i="21"/>
  <c r="J96" i="21"/>
  <c r="J95" i="21"/>
  <c r="J94" i="21"/>
  <c r="J93" i="21"/>
  <c r="J92" i="21"/>
  <c r="J91" i="21"/>
  <c r="J90" i="21"/>
  <c r="J89" i="21"/>
  <c r="J88" i="21"/>
  <c r="J87" i="21"/>
  <c r="J86" i="21"/>
  <c r="J85" i="21"/>
  <c r="J84" i="21"/>
  <c r="J83" i="21"/>
  <c r="J82" i="21"/>
  <c r="J81" i="21"/>
  <c r="J80" i="21"/>
  <c r="J79" i="21"/>
  <c r="J78" i="21"/>
  <c r="J77" i="21"/>
  <c r="J76" i="21"/>
  <c r="J75" i="21"/>
  <c r="J74" i="21"/>
  <c r="J73" i="21"/>
  <c r="J72" i="21"/>
  <c r="J71" i="21"/>
  <c r="J70" i="21"/>
  <c r="J69" i="21"/>
  <c r="J68" i="21"/>
  <c r="J67" i="21"/>
  <c r="J66" i="21"/>
  <c r="J65" i="21"/>
  <c r="J64" i="21"/>
  <c r="J63" i="21"/>
  <c r="J62" i="21"/>
  <c r="J61" i="21"/>
  <c r="J60" i="21"/>
  <c r="J59" i="21"/>
  <c r="J58" i="21"/>
  <c r="J57" i="21"/>
  <c r="J56" i="21"/>
  <c r="J55" i="21"/>
  <c r="J54" i="21"/>
  <c r="J53" i="21"/>
  <c r="J52" i="21"/>
  <c r="J51" i="21"/>
  <c r="J50" i="21"/>
  <c r="J48" i="21"/>
  <c r="J47" i="21"/>
  <c r="J46" i="21"/>
  <c r="J45" i="21"/>
  <c r="J44" i="21"/>
  <c r="J43" i="21"/>
  <c r="J42" i="21"/>
  <c r="J41" i="21"/>
  <c r="J40" i="21"/>
  <c r="J39" i="21"/>
  <c r="J38" i="21"/>
  <c r="J37" i="21"/>
  <c r="J36" i="21"/>
  <c r="J35" i="21"/>
  <c r="J34" i="21"/>
  <c r="J33" i="21"/>
  <c r="J32" i="21"/>
  <c r="J30" i="21"/>
  <c r="J29" i="21"/>
  <c r="J28" i="21"/>
  <c r="J27" i="21"/>
  <c r="J26" i="21"/>
  <c r="J25" i="21"/>
  <c r="J24" i="21"/>
  <c r="J23" i="21"/>
  <c r="J22" i="21"/>
  <c r="J21" i="21"/>
  <c r="J20" i="21"/>
  <c r="J19" i="21"/>
  <c r="J18" i="21"/>
  <c r="J17" i="21"/>
  <c r="J15" i="21"/>
  <c r="J14" i="21"/>
  <c r="J13" i="21"/>
  <c r="J12" i="21"/>
  <c r="J11" i="21"/>
  <c r="J10" i="21"/>
  <c r="J9" i="21"/>
  <c r="J8" i="21"/>
  <c r="H101" i="21"/>
  <c r="H100" i="21"/>
  <c r="H99" i="21"/>
  <c r="H98" i="21"/>
  <c r="H97" i="21"/>
  <c r="H96" i="21"/>
  <c r="H95" i="21"/>
  <c r="H94" i="21"/>
  <c r="H93" i="21"/>
  <c r="H92" i="21"/>
  <c r="H91" i="21"/>
  <c r="H90" i="21"/>
  <c r="H89" i="21"/>
  <c r="H88" i="21"/>
  <c r="H87" i="21"/>
  <c r="H86" i="21"/>
  <c r="H85" i="21"/>
  <c r="H84" i="21"/>
  <c r="H83" i="21"/>
  <c r="H82" i="21"/>
  <c r="H81" i="21"/>
  <c r="H80" i="21"/>
  <c r="H79" i="21"/>
  <c r="H78" i="21"/>
  <c r="H77" i="21"/>
  <c r="H76" i="21"/>
  <c r="H75" i="21"/>
  <c r="H74" i="21"/>
  <c r="H73" i="21"/>
  <c r="H72" i="21"/>
  <c r="H71" i="21"/>
  <c r="H70" i="21"/>
  <c r="H69" i="21"/>
  <c r="H68" i="21"/>
  <c r="H67" i="21"/>
  <c r="H66" i="21"/>
  <c r="H65" i="21"/>
  <c r="H64" i="21"/>
  <c r="H63" i="21"/>
  <c r="H62" i="21"/>
  <c r="H61" i="21"/>
  <c r="H60" i="21"/>
  <c r="H59" i="21"/>
  <c r="H58" i="21"/>
  <c r="H57" i="21"/>
  <c r="H56" i="21"/>
  <c r="H55" i="21"/>
  <c r="H54" i="21"/>
  <c r="H53" i="21"/>
  <c r="H52" i="21"/>
  <c r="H51" i="21"/>
  <c r="H50" i="21"/>
  <c r="H48" i="21"/>
  <c r="H47" i="21"/>
  <c r="H46" i="21"/>
  <c r="H45" i="21"/>
  <c r="H44" i="21"/>
  <c r="H43" i="21"/>
  <c r="H42" i="21"/>
  <c r="H41" i="21"/>
  <c r="H40" i="21"/>
  <c r="H39" i="21"/>
  <c r="H38" i="21"/>
  <c r="H37" i="21"/>
  <c r="H36" i="21"/>
  <c r="H35" i="21"/>
  <c r="H34" i="21"/>
  <c r="H33" i="21"/>
  <c r="H32" i="21"/>
  <c r="H30" i="21"/>
  <c r="H29" i="21"/>
  <c r="H28" i="21"/>
  <c r="H27" i="21"/>
  <c r="H26" i="21"/>
  <c r="H25" i="21"/>
  <c r="H24" i="21"/>
  <c r="H23" i="21"/>
  <c r="H22" i="21"/>
  <c r="H21" i="21"/>
  <c r="H20" i="21"/>
  <c r="H19" i="21"/>
  <c r="H18" i="21"/>
  <c r="H17" i="21"/>
  <c r="H15" i="21"/>
  <c r="H14" i="21"/>
  <c r="H13" i="21"/>
  <c r="H12" i="21"/>
  <c r="H11" i="21"/>
  <c r="H10" i="21"/>
  <c r="H9" i="21"/>
  <c r="H8" i="21"/>
  <c r="G101" i="21"/>
  <c r="G100" i="21"/>
  <c r="G99" i="21"/>
  <c r="G98" i="21"/>
  <c r="G97" i="21"/>
  <c r="G96" i="21"/>
  <c r="G95" i="21"/>
  <c r="G94" i="21"/>
  <c r="G93" i="21"/>
  <c r="G92" i="21"/>
  <c r="G91" i="21"/>
  <c r="G90" i="21"/>
  <c r="G89" i="21"/>
  <c r="G88" i="21"/>
  <c r="G87" i="21"/>
  <c r="G86" i="21"/>
  <c r="G85" i="21"/>
  <c r="G84" i="21"/>
  <c r="G83" i="21"/>
  <c r="G82" i="21"/>
  <c r="G81" i="21"/>
  <c r="G80" i="21"/>
  <c r="G79" i="21"/>
  <c r="G78" i="21"/>
  <c r="G77" i="21"/>
  <c r="G76" i="21"/>
  <c r="G75" i="21"/>
  <c r="G74" i="21"/>
  <c r="G73" i="21"/>
  <c r="G72" i="21"/>
  <c r="G71" i="21"/>
  <c r="G70" i="21"/>
  <c r="G69" i="21"/>
  <c r="G68" i="21"/>
  <c r="G67" i="21"/>
  <c r="G66" i="21"/>
  <c r="G65" i="21"/>
  <c r="G64" i="21"/>
  <c r="G63" i="21"/>
  <c r="G62" i="21"/>
  <c r="G61" i="21"/>
  <c r="G60" i="21"/>
  <c r="G59" i="21"/>
  <c r="G58" i="21"/>
  <c r="G57" i="21"/>
  <c r="G56" i="21"/>
  <c r="G55" i="21"/>
  <c r="G54" i="21"/>
  <c r="G53" i="21"/>
  <c r="G52" i="21"/>
  <c r="G51" i="21"/>
  <c r="G50" i="21"/>
  <c r="G48" i="21"/>
  <c r="G47" i="21"/>
  <c r="G46" i="21"/>
  <c r="G45" i="21"/>
  <c r="G44" i="21"/>
  <c r="G43" i="21"/>
  <c r="G42" i="21"/>
  <c r="G41" i="21"/>
  <c r="G40" i="21"/>
  <c r="G39" i="21"/>
  <c r="G38" i="21"/>
  <c r="G37" i="21"/>
  <c r="G36" i="21"/>
  <c r="G35" i="21"/>
  <c r="G34" i="21"/>
  <c r="G33" i="21"/>
  <c r="G32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5" i="21"/>
  <c r="G14" i="21"/>
  <c r="G13" i="21"/>
  <c r="G12" i="21"/>
  <c r="G11" i="21"/>
  <c r="G10" i="21"/>
  <c r="G9" i="21"/>
  <c r="G8" i="21"/>
  <c r="F101" i="21"/>
  <c r="F100" i="21"/>
  <c r="F99" i="21"/>
  <c r="F98" i="21"/>
  <c r="F97" i="21"/>
  <c r="F96" i="21"/>
  <c r="F95" i="21"/>
  <c r="F94" i="21"/>
  <c r="F93" i="21"/>
  <c r="F92" i="21"/>
  <c r="F91" i="21"/>
  <c r="F90" i="21"/>
  <c r="F89" i="21"/>
  <c r="F88" i="21"/>
  <c r="F87" i="21"/>
  <c r="F86" i="21"/>
  <c r="F85" i="21"/>
  <c r="F84" i="21"/>
  <c r="F83" i="21"/>
  <c r="F82" i="21"/>
  <c r="F81" i="21"/>
  <c r="F80" i="21"/>
  <c r="F79" i="21"/>
  <c r="F78" i="21"/>
  <c r="F77" i="21"/>
  <c r="F76" i="21"/>
  <c r="F75" i="21"/>
  <c r="F74" i="21"/>
  <c r="F73" i="21"/>
  <c r="F72" i="21"/>
  <c r="F71" i="21"/>
  <c r="F70" i="21"/>
  <c r="F69" i="21"/>
  <c r="F68" i="21"/>
  <c r="F67" i="21"/>
  <c r="F66" i="21"/>
  <c r="F65" i="21"/>
  <c r="F64" i="21"/>
  <c r="F63" i="21"/>
  <c r="F62" i="21"/>
  <c r="F61" i="21"/>
  <c r="F60" i="21"/>
  <c r="F59" i="21"/>
  <c r="F58" i="21"/>
  <c r="F57" i="21"/>
  <c r="F56" i="21"/>
  <c r="F55" i="21"/>
  <c r="F54" i="21"/>
  <c r="F53" i="21"/>
  <c r="F52" i="21"/>
  <c r="F51" i="21"/>
  <c r="F50" i="21"/>
  <c r="F48" i="21"/>
  <c r="F47" i="21"/>
  <c r="F46" i="21"/>
  <c r="F45" i="21"/>
  <c r="F44" i="21"/>
  <c r="F43" i="21"/>
  <c r="F42" i="21"/>
  <c r="F41" i="21"/>
  <c r="F40" i="21"/>
  <c r="F39" i="21"/>
  <c r="F38" i="21"/>
  <c r="F37" i="21"/>
  <c r="F36" i="21"/>
  <c r="F35" i="21"/>
  <c r="F34" i="21"/>
  <c r="F33" i="21"/>
  <c r="F32" i="21"/>
  <c r="F9" i="21"/>
  <c r="F10" i="21"/>
  <c r="F11" i="21"/>
  <c r="F12" i="21"/>
  <c r="F13" i="21"/>
  <c r="F14" i="21"/>
  <c r="F15" i="21"/>
  <c r="F17" i="21"/>
  <c r="F18" i="21"/>
  <c r="F19" i="21"/>
  <c r="F20" i="21"/>
  <c r="F21" i="21"/>
  <c r="F22" i="21"/>
  <c r="F23" i="21"/>
  <c r="F24" i="21"/>
  <c r="F25" i="21"/>
  <c r="F26" i="21"/>
  <c r="F27" i="21"/>
  <c r="F28" i="21"/>
  <c r="F29" i="21"/>
  <c r="F30" i="21"/>
  <c r="F8" i="21"/>
  <c r="E101" i="21"/>
  <c r="E100" i="21"/>
  <c r="E99" i="21"/>
  <c r="E98" i="21"/>
  <c r="E97" i="21"/>
  <c r="E96" i="21"/>
  <c r="E95" i="21"/>
  <c r="E94" i="21"/>
  <c r="E93" i="21"/>
  <c r="E92" i="21"/>
  <c r="E91" i="21"/>
  <c r="E90" i="21"/>
  <c r="E89" i="21"/>
  <c r="E88" i="21"/>
  <c r="E87" i="21"/>
  <c r="E86" i="21"/>
  <c r="E85" i="21"/>
  <c r="E84" i="21"/>
  <c r="E83" i="21"/>
  <c r="E82" i="21"/>
  <c r="E81" i="21"/>
  <c r="E80" i="21"/>
  <c r="E79" i="21"/>
  <c r="E78" i="21"/>
  <c r="E77" i="21"/>
  <c r="E76" i="21"/>
  <c r="E75" i="21"/>
  <c r="E74" i="21"/>
  <c r="E73" i="21"/>
  <c r="E72" i="21"/>
  <c r="E71" i="21"/>
  <c r="E70" i="21"/>
  <c r="E69" i="21"/>
  <c r="E68" i="21"/>
  <c r="E67" i="21"/>
  <c r="E66" i="21"/>
  <c r="E65" i="21"/>
  <c r="E64" i="21"/>
  <c r="E63" i="21"/>
  <c r="E62" i="21"/>
  <c r="E61" i="21"/>
  <c r="E60" i="21"/>
  <c r="E59" i="21"/>
  <c r="E58" i="21"/>
  <c r="E57" i="21"/>
  <c r="E56" i="21"/>
  <c r="E55" i="21"/>
  <c r="E54" i="21"/>
  <c r="E53" i="21"/>
  <c r="E52" i="21"/>
  <c r="E51" i="21"/>
  <c r="E50" i="21"/>
  <c r="E48" i="21"/>
  <c r="E47" i="21"/>
  <c r="E46" i="21"/>
  <c r="E45" i="21"/>
  <c r="E44" i="21"/>
  <c r="E43" i="21"/>
  <c r="E42" i="21"/>
  <c r="E41" i="21"/>
  <c r="E40" i="21"/>
  <c r="E39" i="21"/>
  <c r="E38" i="21"/>
  <c r="E37" i="21"/>
  <c r="E36" i="21"/>
  <c r="E35" i="21"/>
  <c r="E34" i="21"/>
  <c r="E33" i="21"/>
  <c r="E32" i="21"/>
  <c r="E9" i="21"/>
  <c r="E10" i="21"/>
  <c r="E11" i="21"/>
  <c r="E12" i="21"/>
  <c r="E13" i="21"/>
  <c r="E14" i="21"/>
  <c r="E17" i="21"/>
  <c r="E18" i="21"/>
  <c r="E19" i="21"/>
  <c r="E20" i="21"/>
  <c r="E21" i="21"/>
  <c r="E22" i="21"/>
  <c r="E23" i="21"/>
  <c r="E24" i="21"/>
  <c r="E25" i="21"/>
  <c r="E26" i="21"/>
  <c r="E8" i="21"/>
  <c r="D98" i="27"/>
  <c r="C98" i="27"/>
  <c r="D27" i="27"/>
  <c r="C27" i="27"/>
  <c r="C27" i="26"/>
  <c r="D98" i="26"/>
  <c r="C98" i="26"/>
  <c r="D98" i="25"/>
  <c r="C98" i="25"/>
  <c r="D27" i="25"/>
  <c r="C27" i="25"/>
  <c r="D98" i="24"/>
  <c r="C98" i="24"/>
  <c r="D27" i="24"/>
  <c r="C27" i="24"/>
  <c r="D99" i="23"/>
  <c r="C99" i="23"/>
  <c r="D28" i="23"/>
  <c r="C28" i="23"/>
  <c r="D98" i="22"/>
  <c r="C98" i="22"/>
  <c r="D27" i="22"/>
  <c r="C27" i="22"/>
  <c r="D98" i="12"/>
  <c r="C98" i="12"/>
  <c r="D27" i="12"/>
  <c r="C27" i="12"/>
  <c r="C49" i="21" l="1"/>
  <c r="C16" i="21"/>
  <c r="D104" i="21"/>
  <c r="C104" i="21" s="1"/>
  <c r="D99" i="12"/>
  <c r="C83" i="21"/>
  <c r="I31" i="21"/>
  <c r="C36" i="21"/>
  <c r="C52" i="21"/>
  <c r="C94" i="21"/>
  <c r="C80" i="21"/>
  <c r="I102" i="21"/>
  <c r="I103" i="21" s="1"/>
  <c r="I110" i="21" s="1"/>
  <c r="C25" i="21"/>
  <c r="C42" i="21"/>
  <c r="C91" i="21"/>
  <c r="C24" i="21"/>
  <c r="C28" i="21"/>
  <c r="C99" i="21"/>
  <c r="C10" i="21"/>
  <c r="C82" i="21"/>
  <c r="C59" i="21"/>
  <c r="C72" i="21"/>
  <c r="C48" i="21"/>
  <c r="C20" i="21"/>
  <c r="C46" i="21"/>
  <c r="C99" i="28"/>
  <c r="D99" i="28"/>
  <c r="L102" i="21"/>
  <c r="L31" i="21"/>
  <c r="K102" i="21"/>
  <c r="K12" i="21"/>
  <c r="K31" i="21" s="1"/>
  <c r="J102" i="21"/>
  <c r="J31" i="21"/>
  <c r="C99" i="25"/>
  <c r="D99" i="25"/>
  <c r="H31" i="21"/>
  <c r="H102" i="21"/>
  <c r="G102" i="21"/>
  <c r="G31" i="21"/>
  <c r="F102" i="21"/>
  <c r="F31" i="21"/>
  <c r="E31" i="21"/>
  <c r="E102" i="21"/>
  <c r="C99" i="27"/>
  <c r="D99" i="27"/>
  <c r="C99" i="24"/>
  <c r="D99" i="26"/>
  <c r="C99" i="26"/>
  <c r="D99" i="24"/>
  <c r="C100" i="23"/>
  <c r="D100" i="23"/>
  <c r="C99" i="22"/>
  <c r="D99" i="22"/>
  <c r="C99" i="12"/>
  <c r="G103" i="21" l="1"/>
  <c r="G110" i="21" s="1"/>
  <c r="F103" i="21"/>
  <c r="F110" i="21" s="1"/>
  <c r="L103" i="21"/>
  <c r="L110" i="21" s="1"/>
  <c r="H103" i="21"/>
  <c r="H110" i="21" s="1"/>
  <c r="J103" i="21"/>
  <c r="J110" i="21" s="1"/>
  <c r="K103" i="21"/>
  <c r="K110" i="21" s="1"/>
  <c r="E103" i="21"/>
  <c r="E110" i="21" s="1"/>
  <c r="D33" i="21"/>
  <c r="C33" i="21" s="1"/>
  <c r="D34" i="21"/>
  <c r="C34" i="21" s="1"/>
  <c r="D35" i="21"/>
  <c r="C35" i="21" s="1"/>
  <c r="D37" i="21"/>
  <c r="C37" i="21" s="1"/>
  <c r="D38" i="21"/>
  <c r="C38" i="21" s="1"/>
  <c r="D39" i="21"/>
  <c r="C39" i="21" s="1"/>
  <c r="D40" i="21"/>
  <c r="C40" i="21" s="1"/>
  <c r="D41" i="21"/>
  <c r="C41" i="21" s="1"/>
  <c r="D43" i="21"/>
  <c r="C43" i="21" s="1"/>
  <c r="D44" i="21"/>
  <c r="C44" i="21" s="1"/>
  <c r="D45" i="21"/>
  <c r="C45" i="21" s="1"/>
  <c r="D47" i="21"/>
  <c r="C47" i="21" s="1"/>
  <c r="D50" i="21"/>
  <c r="C50" i="21" s="1"/>
  <c r="D51" i="21"/>
  <c r="C51" i="21" s="1"/>
  <c r="D53" i="21"/>
  <c r="C53" i="21" s="1"/>
  <c r="D54" i="21"/>
  <c r="C54" i="21" s="1"/>
  <c r="D55" i="21"/>
  <c r="C55" i="21" s="1"/>
  <c r="D56" i="21"/>
  <c r="C56" i="21" s="1"/>
  <c r="D57" i="21"/>
  <c r="C57" i="21" s="1"/>
  <c r="D58" i="21"/>
  <c r="C58" i="21" s="1"/>
  <c r="D60" i="21"/>
  <c r="C60" i="21" s="1"/>
  <c r="D61" i="21"/>
  <c r="C61" i="21" s="1"/>
  <c r="D62" i="21"/>
  <c r="C62" i="21" s="1"/>
  <c r="D63" i="21"/>
  <c r="C63" i="21" s="1"/>
  <c r="D64" i="21"/>
  <c r="C64" i="21" s="1"/>
  <c r="D65" i="21"/>
  <c r="C65" i="21" s="1"/>
  <c r="D66" i="21"/>
  <c r="C66" i="21" s="1"/>
  <c r="D67" i="21"/>
  <c r="C67" i="21" s="1"/>
  <c r="D68" i="21"/>
  <c r="C68" i="21" s="1"/>
  <c r="D69" i="21"/>
  <c r="C69" i="21" s="1"/>
  <c r="D70" i="21"/>
  <c r="C70" i="21" s="1"/>
  <c r="D71" i="21"/>
  <c r="C71" i="21" s="1"/>
  <c r="D73" i="21"/>
  <c r="C73" i="21" s="1"/>
  <c r="D74" i="21"/>
  <c r="C74" i="21" s="1"/>
  <c r="D75" i="21"/>
  <c r="C75" i="21" s="1"/>
  <c r="D76" i="21"/>
  <c r="C76" i="21" s="1"/>
  <c r="D77" i="21"/>
  <c r="C77" i="21" s="1"/>
  <c r="D78" i="21"/>
  <c r="C78" i="21" s="1"/>
  <c r="D79" i="21"/>
  <c r="C79" i="21" s="1"/>
  <c r="D81" i="21"/>
  <c r="C81" i="21" s="1"/>
  <c r="D84" i="21"/>
  <c r="C84" i="21" s="1"/>
  <c r="D85" i="21"/>
  <c r="C85" i="21" s="1"/>
  <c r="D86" i="21"/>
  <c r="C86" i="21" s="1"/>
  <c r="D87" i="21"/>
  <c r="C87" i="21" s="1"/>
  <c r="D88" i="21"/>
  <c r="C88" i="21" s="1"/>
  <c r="D89" i="21"/>
  <c r="C89" i="21" s="1"/>
  <c r="D90" i="21"/>
  <c r="C90" i="21" s="1"/>
  <c r="D92" i="21"/>
  <c r="C92" i="21" s="1"/>
  <c r="D93" i="21"/>
  <c r="C93" i="21" s="1"/>
  <c r="D95" i="21"/>
  <c r="C95" i="21" s="1"/>
  <c r="D96" i="21"/>
  <c r="C96" i="21" s="1"/>
  <c r="D97" i="21"/>
  <c r="C97" i="21" s="1"/>
  <c r="D98" i="21"/>
  <c r="C98" i="21" s="1"/>
  <c r="D100" i="21"/>
  <c r="C100" i="21" s="1"/>
  <c r="D101" i="21"/>
  <c r="C101" i="21" s="1"/>
  <c r="D32" i="21"/>
  <c r="C32" i="21" s="1"/>
  <c r="D9" i="21"/>
  <c r="C9" i="21" s="1"/>
  <c r="D11" i="21"/>
  <c r="C11" i="21" s="1"/>
  <c r="D12" i="21"/>
  <c r="C12" i="21" s="1"/>
  <c r="D13" i="21"/>
  <c r="C13" i="21" s="1"/>
  <c r="D14" i="21"/>
  <c r="C14" i="21" s="1"/>
  <c r="D15" i="21"/>
  <c r="C15" i="21" s="1"/>
  <c r="D17" i="21"/>
  <c r="C17" i="21" s="1"/>
  <c r="D18" i="21"/>
  <c r="C18" i="21" s="1"/>
  <c r="D19" i="21"/>
  <c r="C19" i="21" s="1"/>
  <c r="D21" i="21"/>
  <c r="C21" i="21" s="1"/>
  <c r="D22" i="21"/>
  <c r="C22" i="21" s="1"/>
  <c r="D23" i="21"/>
  <c r="C23" i="21" s="1"/>
  <c r="D26" i="21"/>
  <c r="C26" i="21" s="1"/>
  <c r="D27" i="21"/>
  <c r="C27" i="21" s="1"/>
  <c r="D29" i="21"/>
  <c r="C29" i="21" s="1"/>
  <c r="D30" i="21"/>
  <c r="C30" i="21" s="1"/>
  <c r="D8" i="21"/>
  <c r="C8" i="21" s="1"/>
  <c r="C102" i="21" l="1"/>
  <c r="C31" i="21"/>
  <c r="D31" i="21"/>
  <c r="D102" i="21"/>
  <c r="C103" i="21" l="1"/>
  <c r="C110" i="21" s="1"/>
  <c r="D103" i="21"/>
  <c r="D110" i="21" s="1"/>
  <c r="C80" i="1" l="1"/>
  <c r="D80" i="1"/>
  <c r="C22" i="1"/>
  <c r="D22" i="1"/>
  <c r="C81" i="1" l="1"/>
  <c r="C88" i="1" s="1"/>
  <c r="D81" i="1"/>
  <c r="D88" i="1" s="1"/>
</calcChain>
</file>

<file path=xl/sharedStrings.xml><?xml version="1.0" encoding="utf-8"?>
<sst xmlns="http://schemas.openxmlformats.org/spreadsheetml/2006/main" count="1913" uniqueCount="229">
  <si>
    <t xml:space="preserve">Budsjett 2025 - Hovedlaget avd. 10 </t>
  </si>
  <si>
    <t>Kontonr.</t>
  </si>
  <si>
    <t>Konto</t>
  </si>
  <si>
    <t>Budsjett 2024</t>
  </si>
  <si>
    <t>Budsjett 2025</t>
  </si>
  <si>
    <t>Kommentar</t>
  </si>
  <si>
    <t>Salgsinntekt</t>
  </si>
  <si>
    <t>3110</t>
  </si>
  <si>
    <t>Salgsinntekter, avgiftsfri</t>
  </si>
  <si>
    <t>3115</t>
  </si>
  <si>
    <t>Salgsinntekter arrangement/ kiosk</t>
  </si>
  <si>
    <t>3180</t>
  </si>
  <si>
    <t>Rabatt og annen salgsinntektsreduksjon - Kickback</t>
  </si>
  <si>
    <t>3400</t>
  </si>
  <si>
    <t>Tilskudd</t>
  </si>
  <si>
    <t>3401</t>
  </si>
  <si>
    <t>Aktivitetsstøtte (hodestøtte)</t>
  </si>
  <si>
    <t>3402</t>
  </si>
  <si>
    <t>LAM</t>
  </si>
  <si>
    <t>3403</t>
  </si>
  <si>
    <t>Grasrotmidler - Norsk Tipping</t>
  </si>
  <si>
    <t>3404</t>
  </si>
  <si>
    <t>Drifttilskudd BYM</t>
  </si>
  <si>
    <t>Annen driftsinntekt</t>
  </si>
  <si>
    <t>3600</t>
  </si>
  <si>
    <t>Leieinntekter (Bymil, hallvakter)</t>
  </si>
  <si>
    <t>3610</t>
  </si>
  <si>
    <t>Leieinntekt andre varige driftsmidler</t>
  </si>
  <si>
    <t>3900</t>
  </si>
  <si>
    <t>Annen driftsrelatert inntekt</t>
  </si>
  <si>
    <t>3920</t>
  </si>
  <si>
    <t>Medlemskontingenter</t>
  </si>
  <si>
    <t>3930</t>
  </si>
  <si>
    <t>Treningsavgifter</t>
  </si>
  <si>
    <t>3960</t>
  </si>
  <si>
    <t>Bingo, loddsalg, innsamlinger o.l</t>
  </si>
  <si>
    <t>3970</t>
  </si>
  <si>
    <t>Momskompensasjon</t>
  </si>
  <si>
    <t>3990</t>
  </si>
  <si>
    <t>Andre inntekter</t>
  </si>
  <si>
    <t>3991</t>
  </si>
  <si>
    <t>Uidentifiserte inntekter</t>
  </si>
  <si>
    <t>Sum driftsinntekter</t>
  </si>
  <si>
    <t>Varekostnad</t>
  </si>
  <si>
    <t>4300</t>
  </si>
  <si>
    <t>Varekostnad, varer for videresalg</t>
  </si>
  <si>
    <t>4315</t>
  </si>
  <si>
    <t>Varekostnad, kiosk</t>
  </si>
  <si>
    <t>4500</t>
  </si>
  <si>
    <t>Fremmedytelse og underentreprise</t>
  </si>
  <si>
    <t>Lønnskostnad</t>
  </si>
  <si>
    <t>5000</t>
  </si>
  <si>
    <t>Lønn til ansatte</t>
  </si>
  <si>
    <t>5014</t>
  </si>
  <si>
    <t>Honorar uten AGA (inkl.feriepenger)</t>
  </si>
  <si>
    <t xml:space="preserve">Åpen hall: 3 trenere. Trener 1. og 2 = 250 kr timen = til sammen 90 000 kr , Trener 3= 180 kr timen = til sammen 31500 kr. Sommerinstruktører 50 000 kr </t>
  </si>
  <si>
    <t>5015</t>
  </si>
  <si>
    <t>Trenerlønn (ikke innberettet)</t>
  </si>
  <si>
    <t>5092</t>
  </si>
  <si>
    <t>Feriepenger</t>
  </si>
  <si>
    <t>5331</t>
  </si>
  <si>
    <t>Godtgjørelse til styret, uten AGA</t>
  </si>
  <si>
    <t>5400</t>
  </si>
  <si>
    <t>Arbeidsgiveravgift</t>
  </si>
  <si>
    <t>5405</t>
  </si>
  <si>
    <t>Arb.giv.avg av pål. feriepenger</t>
  </si>
  <si>
    <t>5900</t>
  </si>
  <si>
    <t>Gaver til ansatte</t>
  </si>
  <si>
    <t>5950</t>
  </si>
  <si>
    <t>OTP</t>
  </si>
  <si>
    <t>5990</t>
  </si>
  <si>
    <t>Andre personalkostnader</t>
  </si>
  <si>
    <t>Annen driftskostnad</t>
  </si>
  <si>
    <t>6310</t>
  </si>
  <si>
    <t>Banekostnader</t>
  </si>
  <si>
    <t>6320</t>
  </si>
  <si>
    <t>Renovasjon, vann, avløp</t>
  </si>
  <si>
    <t>6360</t>
  </si>
  <si>
    <t>Renhold</t>
  </si>
  <si>
    <t>6390</t>
  </si>
  <si>
    <t>Annen kostnad lokaler</t>
  </si>
  <si>
    <t>6420</t>
  </si>
  <si>
    <t>Leie datasystemer</t>
  </si>
  <si>
    <t>6490</t>
  </si>
  <si>
    <t>Annen leiekostnad</t>
  </si>
  <si>
    <t>6540</t>
  </si>
  <si>
    <t>Inventar</t>
  </si>
  <si>
    <t>6545</t>
  </si>
  <si>
    <t>Datautstyr</t>
  </si>
  <si>
    <t>6550</t>
  </si>
  <si>
    <t>Driftsmateriale</t>
  </si>
  <si>
    <t>6560</t>
  </si>
  <si>
    <t>Rekvisita</t>
  </si>
  <si>
    <t>6580</t>
  </si>
  <si>
    <t>Idrettsutstyr</t>
  </si>
  <si>
    <t>6600</t>
  </si>
  <si>
    <t>Reparasjon og vedlikehold bygninger</t>
  </si>
  <si>
    <t>6705</t>
  </si>
  <si>
    <t>Regnskapshonorar</t>
  </si>
  <si>
    <t>6720</t>
  </si>
  <si>
    <t>Økonomisk og juridisk bistand</t>
  </si>
  <si>
    <t>6730</t>
  </si>
  <si>
    <t>Idrettsfaglig bistand</t>
  </si>
  <si>
    <t>6770</t>
  </si>
  <si>
    <t>Medisinsk behandling, utstyr etc</t>
  </si>
  <si>
    <t>6790</t>
  </si>
  <si>
    <t>Annen fremmed tjeneste</t>
  </si>
  <si>
    <t>6800</t>
  </si>
  <si>
    <t>Kontorrekvisita</t>
  </si>
  <si>
    <t>6860</t>
  </si>
  <si>
    <t>Møte, kurs, oppdatering etc</t>
  </si>
  <si>
    <t>6890</t>
  </si>
  <si>
    <t>Annen kontorkostnader</t>
  </si>
  <si>
    <t>6900</t>
  </si>
  <si>
    <t>Internett</t>
  </si>
  <si>
    <t>6907</t>
  </si>
  <si>
    <t>6940</t>
  </si>
  <si>
    <t>Porte</t>
  </si>
  <si>
    <t>6990</t>
  </si>
  <si>
    <t>Andre kostnader</t>
  </si>
  <si>
    <t>7100</t>
  </si>
  <si>
    <t>Bilgodtgjørelse</t>
  </si>
  <si>
    <t>7140</t>
  </si>
  <si>
    <t>Reisekostnad, ikke oppgavepliktig</t>
  </si>
  <si>
    <t>7162</t>
  </si>
  <si>
    <t>Bevertning/mat</t>
  </si>
  <si>
    <t>7300</t>
  </si>
  <si>
    <t>Salgskostnad</t>
  </si>
  <si>
    <t>7320</t>
  </si>
  <si>
    <t>Reklame og annonser</t>
  </si>
  <si>
    <t>7400</t>
  </si>
  <si>
    <t>7410</t>
  </si>
  <si>
    <t>Påmelding serier, turneringer etc</t>
  </si>
  <si>
    <t>7420</t>
  </si>
  <si>
    <t>Gaver og premier</t>
  </si>
  <si>
    <t>7430</t>
  </si>
  <si>
    <t>Sosiale kostnader</t>
  </si>
  <si>
    <t>7500</t>
  </si>
  <si>
    <t>Forsikringspremier</t>
  </si>
  <si>
    <t>7560</t>
  </si>
  <si>
    <t>Servicekostnad</t>
  </si>
  <si>
    <t>7710</t>
  </si>
  <si>
    <t>Styre- og bedriftsforsamlingsmøter</t>
  </si>
  <si>
    <t>7740</t>
  </si>
  <si>
    <t>Øresavrunding</t>
  </si>
  <si>
    <t>7770</t>
  </si>
  <si>
    <t>Bank og kortgebyrer</t>
  </si>
  <si>
    <t>7775</t>
  </si>
  <si>
    <t>Gebyr Buypass, Vipps o.l</t>
  </si>
  <si>
    <t>7790</t>
  </si>
  <si>
    <t>Diverse kostnader</t>
  </si>
  <si>
    <t>7799</t>
  </si>
  <si>
    <t>Konto til oppfølging</t>
  </si>
  <si>
    <t>Sum driftskostnader</t>
  </si>
  <si>
    <t>Driftsresultat</t>
  </si>
  <si>
    <t>Annen finansinntekt</t>
  </si>
  <si>
    <t>8050</t>
  </si>
  <si>
    <t>Annen renteinntekt</t>
  </si>
  <si>
    <t>8060</t>
  </si>
  <si>
    <t>Valutagevinst (agio)</t>
  </si>
  <si>
    <t>Annen finanskostnad</t>
  </si>
  <si>
    <t>8150</t>
  </si>
  <si>
    <t>Annen rentekostnad</t>
  </si>
  <si>
    <t>Netto finansposter</t>
  </si>
  <si>
    <t>Udisponert overskudd/underskudd</t>
  </si>
  <si>
    <t>Budsjett turn avd.20</t>
  </si>
  <si>
    <t>3120</t>
  </si>
  <si>
    <t>Sponsorinntekter, avgiftsfri</t>
  </si>
  <si>
    <t xml:space="preserve">Drifttilskudd BYM </t>
  </si>
  <si>
    <t>3620</t>
  </si>
  <si>
    <t>Halleie</t>
  </si>
  <si>
    <t>3940</t>
  </si>
  <si>
    <t>Egenandeler</t>
  </si>
  <si>
    <t>3950</t>
  </si>
  <si>
    <t>Dugnadsinntekter</t>
  </si>
  <si>
    <t>3980</t>
  </si>
  <si>
    <t>Interne bøter</t>
  </si>
  <si>
    <t>4510</t>
  </si>
  <si>
    <t>Tilrettelegging Spond</t>
  </si>
  <si>
    <t>5330</t>
  </si>
  <si>
    <t>Godtgjørelse til styret</t>
  </si>
  <si>
    <t>5505</t>
  </si>
  <si>
    <t>Utstyrsgodtgjørelse, dommer</t>
  </si>
  <si>
    <t>5917</t>
  </si>
  <si>
    <t>Dommerhonorar</t>
  </si>
  <si>
    <t>6300</t>
  </si>
  <si>
    <t>Leie lokale</t>
  </si>
  <si>
    <t>6510</t>
  </si>
  <si>
    <t>Håndverktøy</t>
  </si>
  <si>
    <t>6840</t>
  </si>
  <si>
    <t>Aviser, tidsskrifter, bøker o.l.</t>
  </si>
  <si>
    <t>7103</t>
  </si>
  <si>
    <t>Kilometergodtgjørelse, dommer</t>
  </si>
  <si>
    <t>7144</t>
  </si>
  <si>
    <t>Hotell/overnatting</t>
  </si>
  <si>
    <t>7145</t>
  </si>
  <si>
    <t>Andre reisekostnader</t>
  </si>
  <si>
    <t>7440</t>
  </si>
  <si>
    <t>Overgangsgebyr</t>
  </si>
  <si>
    <t>7600</t>
  </si>
  <si>
    <t>Lisenser, på trenere og dommere</t>
  </si>
  <si>
    <t>7780</t>
  </si>
  <si>
    <t>Bøter, sanksjoner</t>
  </si>
  <si>
    <t>Budsjett Håndball avd.30</t>
  </si>
  <si>
    <t>Leie lokaler</t>
  </si>
  <si>
    <t>Overgangsgebyrer</t>
  </si>
  <si>
    <t>Budsjett Fotball avd.40</t>
  </si>
  <si>
    <t>Utstyrsgodgjørelse, dommer</t>
  </si>
  <si>
    <t>Budsjett Aerobic avd.50</t>
  </si>
  <si>
    <t xml:space="preserve">Budsjett avd. 60 hallen </t>
  </si>
  <si>
    <t xml:space="preserve">OTP </t>
  </si>
  <si>
    <t>Budsjett Allidrett avd.70</t>
  </si>
  <si>
    <t>Budsjett Sykkel avd.80</t>
  </si>
  <si>
    <t>Driftstilskudd BYM</t>
  </si>
  <si>
    <t>Budsjett Dans avd.90</t>
  </si>
  <si>
    <t>Romsås idrettslag</t>
  </si>
  <si>
    <t>Totalt</t>
  </si>
  <si>
    <t>Styret</t>
  </si>
  <si>
    <t>Turn</t>
  </si>
  <si>
    <t>Håndball</t>
  </si>
  <si>
    <t>Fotball</t>
  </si>
  <si>
    <t>Aerobic</t>
  </si>
  <si>
    <t>Hallen</t>
  </si>
  <si>
    <t>Allidrett</t>
  </si>
  <si>
    <t>Sykkel</t>
  </si>
  <si>
    <t>Dans</t>
  </si>
  <si>
    <t>Driftsinntekter BYM</t>
  </si>
  <si>
    <t xml:space="preserve">3620 </t>
  </si>
  <si>
    <t>Dommerhonorarer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</si>
</sst>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rgb="FF000000"/>
      <name val="Calibri"/>
      <family val="2"/>
    </font>
    <font>
      <sz val="13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Aptos Narrow"/>
      <family val="2"/>
    </font>
    <font>
      <sz val="11"/>
      <color rgb="FF000000"/>
      <name val="Aptos"/>
      <family val="2"/>
    </font>
    <font>
      <b/>
      <sz val="14"/>
      <color rgb="FF000000"/>
      <name val="Calibri"/>
      <family val="2"/>
    </font>
    <font>
      <sz val="11"/>
      <color theme="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 applyBorder="0"/>
    <xf numFmtId="43" fontId="5" fillId="0" borderId="0" applyFont="0" applyFill="0" applyBorder="0" applyAlignment="0" applyProtection="0"/>
  </cellStyleXfs>
  <cellXfs count="55">
    <xf numFmtId="0" fontId="0" fillId="0" borderId="0" xfId="0"/>
    <xf numFmtId="0" fontId="2" fillId="2" borderId="0" xfId="0" applyFont="1" applyFill="1"/>
    <xf numFmtId="0" fontId="3" fillId="0" borderId="0" xfId="0" applyFont="1"/>
    <xf numFmtId="0" fontId="0" fillId="0" borderId="1" xfId="0" applyBorder="1"/>
    <xf numFmtId="49" fontId="2" fillId="3" borderId="0" xfId="0" applyNumberFormat="1" applyFont="1" applyFill="1" applyAlignment="1">
      <alignment vertical="top"/>
    </xf>
    <xf numFmtId="49" fontId="0" fillId="3" borderId="0" xfId="0" applyNumberFormat="1" applyFill="1" applyAlignment="1">
      <alignment vertical="top"/>
    </xf>
    <xf numFmtId="0" fontId="0" fillId="3" borderId="1" xfId="0" applyFill="1" applyBorder="1"/>
    <xf numFmtId="164" fontId="0" fillId="0" borderId="1" xfId="1" applyNumberFormat="1" applyFont="1" applyBorder="1"/>
    <xf numFmtId="0" fontId="6" fillId="0" borderId="1" xfId="0" applyFont="1" applyBorder="1"/>
    <xf numFmtId="0" fontId="7" fillId="0" borderId="0" xfId="0" applyFont="1" applyAlignment="1">
      <alignment vertical="center"/>
    </xf>
    <xf numFmtId="0" fontId="0" fillId="0" borderId="3" xfId="0" applyBorder="1"/>
    <xf numFmtId="0" fontId="0" fillId="0" borderId="4" xfId="0" applyBorder="1"/>
    <xf numFmtId="49" fontId="2" fillId="3" borderId="5" xfId="0" applyNumberFormat="1" applyFont="1" applyFill="1" applyBorder="1" applyAlignment="1">
      <alignment vertical="top"/>
    </xf>
    <xf numFmtId="49" fontId="2" fillId="3" borderId="6" xfId="0" applyNumberFormat="1" applyFont="1" applyFill="1" applyBorder="1" applyAlignment="1">
      <alignment vertical="top"/>
    </xf>
    <xf numFmtId="164" fontId="2" fillId="0" borderId="1" xfId="1" applyNumberFormat="1" applyFont="1" applyBorder="1"/>
    <xf numFmtId="164" fontId="0" fillId="0" borderId="1" xfId="1" applyNumberFormat="1" applyFont="1" applyBorder="1" applyAlignment="1">
      <alignment vertical="top"/>
    </xf>
    <xf numFmtId="164" fontId="0" fillId="0" borderId="3" xfId="1" applyNumberFormat="1" applyFont="1" applyBorder="1"/>
    <xf numFmtId="3" fontId="2" fillId="0" borderId="7" xfId="0" applyNumberFormat="1" applyFont="1" applyBorder="1"/>
    <xf numFmtId="0" fontId="2" fillId="0" borderId="8" xfId="0" applyFont="1" applyBorder="1"/>
    <xf numFmtId="164" fontId="0" fillId="0" borderId="4" xfId="1" applyNumberFormat="1" applyFont="1" applyBorder="1"/>
    <xf numFmtId="164" fontId="2" fillId="0" borderId="7" xfId="1" applyNumberFormat="1" applyFont="1" applyBorder="1"/>
    <xf numFmtId="0" fontId="6" fillId="0" borderId="4" xfId="0" applyFont="1" applyBorder="1"/>
    <xf numFmtId="164" fontId="2" fillId="0" borderId="9" xfId="1" applyNumberFormat="1" applyFont="1" applyBorder="1"/>
    <xf numFmtId="164" fontId="0" fillId="0" borderId="10" xfId="1" applyNumberFormat="1" applyFont="1" applyBorder="1"/>
    <xf numFmtId="3" fontId="2" fillId="0" borderId="11" xfId="0" applyNumberFormat="1" applyFont="1" applyBorder="1"/>
    <xf numFmtId="164" fontId="2" fillId="0" borderId="11" xfId="1" applyNumberFormat="1" applyFont="1" applyBorder="1"/>
    <xf numFmtId="164" fontId="0" fillId="0" borderId="9" xfId="1" applyNumberFormat="1" applyFont="1" applyBorder="1"/>
    <xf numFmtId="0" fontId="2" fillId="2" borderId="12" xfId="0" applyFont="1" applyFill="1" applyBorder="1"/>
    <xf numFmtId="0" fontId="2" fillId="2" borderId="13" xfId="0" applyFont="1" applyFill="1" applyBorder="1"/>
    <xf numFmtId="164" fontId="2" fillId="0" borderId="14" xfId="1" applyNumberFormat="1" applyFont="1" applyBorder="1"/>
    <xf numFmtId="164" fontId="0" fillId="0" borderId="15" xfId="1" applyNumberFormat="1" applyFont="1" applyBorder="1"/>
    <xf numFmtId="3" fontId="2" fillId="0" borderId="2" xfId="0" applyNumberFormat="1" applyFont="1" applyBorder="1"/>
    <xf numFmtId="164" fontId="2" fillId="0" borderId="2" xfId="1" applyNumberFormat="1" applyFont="1" applyBorder="1"/>
    <xf numFmtId="164" fontId="0" fillId="0" borderId="14" xfId="1" applyNumberFormat="1" applyFont="1" applyBorder="1"/>
    <xf numFmtId="0" fontId="0" fillId="0" borderId="0" xfId="0" applyBorder="1"/>
    <xf numFmtId="0" fontId="7" fillId="0" borderId="1" xfId="0" applyFont="1" applyBorder="1" applyAlignment="1">
      <alignment vertical="center"/>
    </xf>
    <xf numFmtId="0" fontId="8" fillId="4" borderId="0" xfId="0" applyFont="1" applyFill="1"/>
    <xf numFmtId="0" fontId="0" fillId="4" borderId="0" xfId="0" applyFill="1"/>
    <xf numFmtId="0" fontId="6" fillId="0" borderId="1" xfId="0" applyFont="1" applyBorder="1" applyAlignment="1">
      <alignment wrapText="1"/>
    </xf>
    <xf numFmtId="0" fontId="0" fillId="0" borderId="4" xfId="0" applyBorder="1" applyAlignment="1">
      <alignment wrapText="1"/>
    </xf>
    <xf numFmtId="3" fontId="0" fillId="0" borderId="0" xfId="0" applyNumberFormat="1"/>
    <xf numFmtId="49" fontId="2" fillId="3" borderId="0" xfId="0" applyNumberFormat="1" applyFont="1" applyFill="1" applyBorder="1" applyAlignment="1">
      <alignment vertical="top"/>
    </xf>
    <xf numFmtId="164" fontId="2" fillId="0" borderId="2" xfId="0" applyNumberFormat="1" applyFont="1" applyBorder="1"/>
    <xf numFmtId="164" fontId="2" fillId="0" borderId="7" xfId="0" applyNumberFormat="1" applyFont="1" applyBorder="1"/>
    <xf numFmtId="0" fontId="6" fillId="0" borderId="4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0" fillId="0" borderId="0" xfId="0"/>
    <xf numFmtId="0" fontId="0" fillId="5" borderId="0" xfId="0" applyFill="1"/>
    <xf numFmtId="0" fontId="9" fillId="3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3" xfId="0" applyFill="1" applyBorder="1"/>
    <xf numFmtId="0" fontId="0" fillId="3" borderId="0" xfId="0" applyFill="1"/>
  </cellXfs>
  <cellStyles count="2">
    <cellStyle name="K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0</xdr:row>
      <xdr:rowOff>0</xdr:rowOff>
    </xdr:from>
    <xdr:to>
      <xdr:col>2</xdr:col>
      <xdr:colOff>619125</xdr:colOff>
      <xdr:row>0</xdr:row>
      <xdr:rowOff>228600</xdr:rowOff>
    </xdr:to>
    <xdr:pic>
      <xdr:nvPicPr>
        <xdr:cNvPr id="3" name="Bilde 1">
          <a:extLst>
            <a:ext uri="{FF2B5EF4-FFF2-40B4-BE49-F238E27FC236}">
              <a16:creationId xmlns:a16="http://schemas.microsoft.com/office/drawing/2014/main" id="{E50D5F1B-6A54-4773-B478-624EF7347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0"/>
          <a:ext cx="228600" cy="228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523875</xdr:colOff>
      <xdr:row>0</xdr:row>
      <xdr:rowOff>247650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990393F6-F536-4FBA-99AF-CBBD3FC40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2875" y="0"/>
          <a:ext cx="247650" cy="247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432506</xdr:colOff>
      <xdr:row>1</xdr:row>
      <xdr:rowOff>1187450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A45A0017-4CC7-4A39-A81E-B4CB18C0B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2833"/>
          <a:ext cx="1187450" cy="11874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247650</xdr:colOff>
      <xdr:row>0</xdr:row>
      <xdr:rowOff>0</xdr:rowOff>
    </xdr:from>
    <xdr:to>
      <xdr:col>2</xdr:col>
      <xdr:colOff>466725</xdr:colOff>
      <xdr:row>0</xdr:row>
      <xdr:rowOff>219075</xdr:rowOff>
    </xdr:to>
    <xdr:pic>
      <xdr:nvPicPr>
        <xdr:cNvPr id="3" name="Bilde 2">
          <a:extLst>
            <a:ext uri="{FF2B5EF4-FFF2-40B4-BE49-F238E27FC236}">
              <a16:creationId xmlns:a16="http://schemas.microsoft.com/office/drawing/2014/main" id="{E09B18E6-B96E-42B8-9E94-6D7BF9DD3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0"/>
          <a:ext cx="219075" cy="2190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0</xdr:rowOff>
    </xdr:from>
    <xdr:to>
      <xdr:col>2</xdr:col>
      <xdr:colOff>533400</xdr:colOff>
      <xdr:row>0</xdr:row>
      <xdr:rowOff>219075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0638B7AA-2A8D-49B9-BA4E-6D67317C9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0525" y="0"/>
          <a:ext cx="200025" cy="2190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257175</xdr:colOff>
      <xdr:row>0</xdr:row>
      <xdr:rowOff>0</xdr:rowOff>
    </xdr:from>
    <xdr:to>
      <xdr:col>2</xdr:col>
      <xdr:colOff>447675</xdr:colOff>
      <xdr:row>0</xdr:row>
      <xdr:rowOff>200025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BC8E5B03-CA1E-4644-AEAF-851642055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1475" y="0"/>
          <a:ext cx="190500" cy="2000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0</xdr:row>
      <xdr:rowOff>0</xdr:rowOff>
    </xdr:from>
    <xdr:to>
      <xdr:col>2</xdr:col>
      <xdr:colOff>466725</xdr:colOff>
      <xdr:row>0</xdr:row>
      <xdr:rowOff>209550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7F912A69-2446-4698-B00B-04D264594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0"/>
          <a:ext cx="200025" cy="2095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0</xdr:row>
      <xdr:rowOff>0</xdr:rowOff>
    </xdr:from>
    <xdr:to>
      <xdr:col>2</xdr:col>
      <xdr:colOff>438150</xdr:colOff>
      <xdr:row>0</xdr:row>
      <xdr:rowOff>190500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7EA920DF-B323-45E1-99F5-73195F33B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0050" y="0"/>
          <a:ext cx="17145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8"/>
  <sheetViews>
    <sheetView zoomScale="90" zoomScaleNormal="90" workbookViewId="0">
      <pane ySplit="5" topLeftCell="A92" activePane="bottomLeft" state="frozen"/>
      <selection pane="bottomLeft" activeCell="E43" sqref="E43"/>
    </sheetView>
  </sheetViews>
  <sheetFormatPr baseColWidth="10" defaultColWidth="8.7265625" defaultRowHeight="14.5" x14ac:dyDescent="0.35"/>
  <cols>
    <col min="1" max="1" width="9.1796875" customWidth="1"/>
    <col min="2" max="2" width="45" customWidth="1"/>
    <col min="3" max="4" width="12.81640625" bestFit="1" customWidth="1"/>
    <col min="5" max="5" width="77" customWidth="1"/>
    <col min="6" max="6" width="23.7265625" customWidth="1"/>
  </cols>
  <sheetData>
    <row r="1" spans="1:5" ht="21.65" customHeight="1" x14ac:dyDescent="0.45">
      <c r="A1" s="36" t="s">
        <v>0</v>
      </c>
      <c r="B1" s="36"/>
    </row>
    <row r="2" spans="1:5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5">
      <c r="A3" s="5"/>
      <c r="B3" s="4" t="s">
        <v>6</v>
      </c>
      <c r="C3" s="14"/>
      <c r="D3" s="14"/>
      <c r="E3" s="3"/>
    </row>
    <row r="4" spans="1:5" x14ac:dyDescent="0.35">
      <c r="A4" s="5" t="s">
        <v>7</v>
      </c>
      <c r="B4" s="5" t="s">
        <v>8</v>
      </c>
      <c r="C4" s="19"/>
      <c r="D4" s="19"/>
      <c r="E4" s="11"/>
    </row>
    <row r="5" spans="1:5" x14ac:dyDescent="0.35">
      <c r="A5" s="5" t="s">
        <v>9</v>
      </c>
      <c r="B5" s="5" t="s">
        <v>10</v>
      </c>
      <c r="C5" s="7"/>
      <c r="D5" s="7">
        <v>160000</v>
      </c>
      <c r="E5" s="3"/>
    </row>
    <row r="6" spans="1:5" x14ac:dyDescent="0.35">
      <c r="A6" s="5" t="s">
        <v>11</v>
      </c>
      <c r="B6" s="5" t="s">
        <v>12</v>
      </c>
      <c r="C6" s="7"/>
      <c r="D6" s="7"/>
      <c r="E6" s="3"/>
    </row>
    <row r="7" spans="1:5" x14ac:dyDescent="0.35">
      <c r="A7" s="5" t="s">
        <v>13</v>
      </c>
      <c r="B7" s="5" t="s">
        <v>14</v>
      </c>
      <c r="C7" s="15">
        <v>245000</v>
      </c>
      <c r="D7" s="7">
        <v>650000</v>
      </c>
      <c r="E7" s="52"/>
    </row>
    <row r="8" spans="1:5" x14ac:dyDescent="0.35">
      <c r="A8" s="5" t="s">
        <v>15</v>
      </c>
      <c r="B8" s="5" t="s">
        <v>16</v>
      </c>
      <c r="C8" s="7">
        <v>50000</v>
      </c>
      <c r="D8" s="7">
        <v>50000</v>
      </c>
      <c r="E8" s="3"/>
    </row>
    <row r="9" spans="1:5" x14ac:dyDescent="0.35">
      <c r="A9" s="5" t="s">
        <v>17</v>
      </c>
      <c r="B9" s="5" t="s">
        <v>18</v>
      </c>
      <c r="C9" s="7">
        <v>50000</v>
      </c>
      <c r="D9" s="7">
        <v>50000</v>
      </c>
      <c r="E9" s="3"/>
    </row>
    <row r="10" spans="1:5" x14ac:dyDescent="0.35">
      <c r="A10" s="5" t="s">
        <v>19</v>
      </c>
      <c r="B10" s="5" t="s">
        <v>20</v>
      </c>
      <c r="C10" s="16">
        <v>50000</v>
      </c>
      <c r="D10" s="16">
        <v>50000</v>
      </c>
      <c r="E10" s="10"/>
    </row>
    <row r="11" spans="1:5" x14ac:dyDescent="0.35">
      <c r="A11" s="5" t="s">
        <v>21</v>
      </c>
      <c r="B11" s="5" t="s">
        <v>22</v>
      </c>
      <c r="C11" s="16"/>
      <c r="D11" s="16">
        <v>180741</v>
      </c>
      <c r="E11" s="53"/>
    </row>
    <row r="12" spans="1:5" x14ac:dyDescent="0.35">
      <c r="A12" s="5"/>
      <c r="B12" s="4" t="s">
        <v>23</v>
      </c>
      <c r="C12" s="14"/>
      <c r="D12" s="14"/>
      <c r="E12" s="3"/>
    </row>
    <row r="13" spans="1:5" x14ac:dyDescent="0.35">
      <c r="A13" s="5" t="s">
        <v>24</v>
      </c>
      <c r="B13" s="5" t="s">
        <v>25</v>
      </c>
      <c r="C13" s="19">
        <v>35000</v>
      </c>
      <c r="D13" s="19">
        <v>25000</v>
      </c>
      <c r="E13" s="11"/>
    </row>
    <row r="14" spans="1:5" x14ac:dyDescent="0.35">
      <c r="A14" s="5" t="s">
        <v>26</v>
      </c>
      <c r="B14" s="5" t="s">
        <v>27</v>
      </c>
      <c r="C14" s="7"/>
      <c r="D14" s="7"/>
      <c r="E14" s="3"/>
    </row>
    <row r="15" spans="1:5" x14ac:dyDescent="0.35">
      <c r="A15" s="5" t="s">
        <v>28</v>
      </c>
      <c r="B15" s="5" t="s">
        <v>29</v>
      </c>
      <c r="C15" s="7"/>
      <c r="D15" s="7"/>
      <c r="E15" s="3"/>
    </row>
    <row r="16" spans="1:5" x14ac:dyDescent="0.35">
      <c r="A16" s="5" t="s">
        <v>30</v>
      </c>
      <c r="B16" s="5" t="s">
        <v>31</v>
      </c>
      <c r="C16" s="7">
        <v>75000</v>
      </c>
      <c r="D16" s="7">
        <v>60000</v>
      </c>
      <c r="E16" s="3"/>
    </row>
    <row r="17" spans="1:5" x14ac:dyDescent="0.35">
      <c r="A17" s="5" t="s">
        <v>32</v>
      </c>
      <c r="B17" s="5" t="s">
        <v>33</v>
      </c>
      <c r="C17" s="7"/>
      <c r="D17" s="7"/>
      <c r="E17" s="3"/>
    </row>
    <row r="18" spans="1:5" x14ac:dyDescent="0.35">
      <c r="A18" s="5" t="s">
        <v>34</v>
      </c>
      <c r="B18" s="5" t="s">
        <v>35</v>
      </c>
      <c r="C18" s="7"/>
      <c r="D18" s="7"/>
      <c r="E18" s="3"/>
    </row>
    <row r="19" spans="1:5" x14ac:dyDescent="0.35">
      <c r="A19" s="5" t="s">
        <v>36</v>
      </c>
      <c r="B19" s="5" t="s">
        <v>37</v>
      </c>
      <c r="C19" s="7">
        <v>96000</v>
      </c>
      <c r="D19" s="7">
        <v>100000</v>
      </c>
      <c r="E19" s="3"/>
    </row>
    <row r="20" spans="1:5" x14ac:dyDescent="0.35">
      <c r="A20" s="5" t="s">
        <v>38</v>
      </c>
      <c r="B20" s="5" t="s">
        <v>39</v>
      </c>
      <c r="C20" s="7">
        <v>787000</v>
      </c>
      <c r="D20" s="7">
        <v>657000</v>
      </c>
      <c r="E20" s="3"/>
    </row>
    <row r="21" spans="1:5" ht="15" thickBot="1" x14ac:dyDescent="0.4">
      <c r="A21" s="5" t="s">
        <v>40</v>
      </c>
      <c r="B21" s="5" t="s">
        <v>41</v>
      </c>
      <c r="C21" s="16"/>
      <c r="D21" s="16"/>
      <c r="E21" s="10"/>
    </row>
    <row r="22" spans="1:5" ht="15" thickBot="1" x14ac:dyDescent="0.4">
      <c r="A22" s="12"/>
      <c r="B22" s="13" t="s">
        <v>42</v>
      </c>
      <c r="C22" s="17">
        <f>SUM(C3:C21)</f>
        <v>1388000</v>
      </c>
      <c r="D22" s="17">
        <f>SUM(D3:D21)</f>
        <v>1982741</v>
      </c>
      <c r="E22" s="18"/>
    </row>
    <row r="23" spans="1:5" x14ac:dyDescent="0.35">
      <c r="A23" s="4"/>
      <c r="B23" s="4" t="s">
        <v>43</v>
      </c>
      <c r="C23" s="19"/>
      <c r="D23" s="19"/>
      <c r="E23" s="11"/>
    </row>
    <row r="24" spans="1:5" x14ac:dyDescent="0.35">
      <c r="A24" s="5" t="s">
        <v>44</v>
      </c>
      <c r="B24" s="5" t="s">
        <v>45</v>
      </c>
      <c r="C24" s="7"/>
      <c r="D24" s="7"/>
      <c r="E24" s="3"/>
    </row>
    <row r="25" spans="1:5" x14ac:dyDescent="0.35">
      <c r="A25" s="5" t="s">
        <v>46</v>
      </c>
      <c r="B25" s="5" t="s">
        <v>47</v>
      </c>
      <c r="C25" s="7"/>
      <c r="D25" s="7">
        <v>150000</v>
      </c>
      <c r="E25" s="3"/>
    </row>
    <row r="26" spans="1:5" x14ac:dyDescent="0.35">
      <c r="A26" s="5" t="s">
        <v>48</v>
      </c>
      <c r="B26" s="5" t="s">
        <v>49</v>
      </c>
      <c r="C26" s="7"/>
      <c r="D26" s="7"/>
      <c r="E26" s="3"/>
    </row>
    <row r="27" spans="1:5" x14ac:dyDescent="0.35">
      <c r="A27" s="4"/>
      <c r="B27" s="4" t="s">
        <v>50</v>
      </c>
      <c r="C27" s="7"/>
      <c r="D27" s="7"/>
      <c r="E27" s="3"/>
    </row>
    <row r="28" spans="1:5" x14ac:dyDescent="0.35">
      <c r="A28" s="5" t="s">
        <v>51</v>
      </c>
      <c r="B28" s="5" t="s">
        <v>52</v>
      </c>
      <c r="C28" s="7"/>
      <c r="D28" s="7"/>
      <c r="E28" s="3"/>
    </row>
    <row r="29" spans="1:5" x14ac:dyDescent="0.35">
      <c r="A29" s="5" t="s">
        <v>53</v>
      </c>
      <c r="B29" s="5" t="s">
        <v>54</v>
      </c>
      <c r="C29" s="7">
        <v>240000</v>
      </c>
      <c r="D29" s="7">
        <v>280000</v>
      </c>
      <c r="E29" s="3"/>
    </row>
    <row r="30" spans="1:5" x14ac:dyDescent="0.35">
      <c r="A30" s="5" t="s">
        <v>56</v>
      </c>
      <c r="B30" s="5" t="s">
        <v>57</v>
      </c>
      <c r="C30" s="7"/>
      <c r="D30" s="7"/>
      <c r="E30" s="3"/>
    </row>
    <row r="31" spans="1:5" x14ac:dyDescent="0.35">
      <c r="A31" s="5" t="s">
        <v>58</v>
      </c>
      <c r="B31" s="5" t="s">
        <v>59</v>
      </c>
      <c r="C31" s="7"/>
      <c r="D31" s="7"/>
      <c r="E31" s="3"/>
    </row>
    <row r="32" spans="1:5" x14ac:dyDescent="0.35">
      <c r="A32" s="5" t="s">
        <v>60</v>
      </c>
      <c r="B32" s="5" t="s">
        <v>61</v>
      </c>
      <c r="C32" s="7">
        <v>37000</v>
      </c>
      <c r="D32" s="7">
        <v>43000</v>
      </c>
      <c r="E32" s="54"/>
    </row>
    <row r="33" spans="1:5" x14ac:dyDescent="0.35">
      <c r="A33" s="5" t="s">
        <v>62</v>
      </c>
      <c r="B33" s="5" t="s">
        <v>63</v>
      </c>
      <c r="C33" s="7"/>
      <c r="D33" s="7"/>
      <c r="E33" s="6"/>
    </row>
    <row r="34" spans="1:5" x14ac:dyDescent="0.35">
      <c r="A34" s="5" t="s">
        <v>64</v>
      </c>
      <c r="B34" s="5" t="s">
        <v>65</v>
      </c>
      <c r="C34" s="7"/>
      <c r="D34" s="7"/>
      <c r="E34" s="3"/>
    </row>
    <row r="35" spans="1:5" x14ac:dyDescent="0.35">
      <c r="A35" s="5" t="s">
        <v>66</v>
      </c>
      <c r="B35" s="5" t="s">
        <v>67</v>
      </c>
      <c r="C35" s="7"/>
      <c r="D35" s="7"/>
      <c r="E35" s="3"/>
    </row>
    <row r="36" spans="1:5" x14ac:dyDescent="0.35">
      <c r="A36" s="5" t="s">
        <v>68</v>
      </c>
      <c r="B36" s="5" t="s">
        <v>69</v>
      </c>
      <c r="C36" s="7"/>
      <c r="D36" s="7">
        <v>5600</v>
      </c>
      <c r="E36" s="3"/>
    </row>
    <row r="37" spans="1:5" x14ac:dyDescent="0.35">
      <c r="A37" s="5" t="s">
        <v>70</v>
      </c>
      <c r="B37" s="5" t="s">
        <v>71</v>
      </c>
      <c r="C37" s="7"/>
      <c r="D37" s="7"/>
      <c r="E37" s="3"/>
    </row>
    <row r="38" spans="1:5" x14ac:dyDescent="0.35">
      <c r="A38" s="4"/>
      <c r="B38" s="4" t="s">
        <v>72</v>
      </c>
      <c r="C38" s="7"/>
      <c r="D38" s="7"/>
      <c r="E38" s="3"/>
    </row>
    <row r="39" spans="1:5" x14ac:dyDescent="0.35">
      <c r="A39" s="5" t="s">
        <v>73</v>
      </c>
      <c r="B39" s="5" t="s">
        <v>74</v>
      </c>
      <c r="C39" s="7"/>
      <c r="D39" s="7"/>
      <c r="E39" s="3"/>
    </row>
    <row r="40" spans="1:5" x14ac:dyDescent="0.35">
      <c r="A40" s="5" t="s">
        <v>75</v>
      </c>
      <c r="B40" s="5" t="s">
        <v>76</v>
      </c>
      <c r="C40" s="7">
        <v>25000</v>
      </c>
      <c r="D40" s="7">
        <v>25000</v>
      </c>
      <c r="E40" s="3"/>
    </row>
    <row r="41" spans="1:5" x14ac:dyDescent="0.35">
      <c r="A41" s="5" t="s">
        <v>77</v>
      </c>
      <c r="B41" s="5" t="s">
        <v>78</v>
      </c>
      <c r="C41" s="7">
        <v>5000</v>
      </c>
      <c r="D41" s="7">
        <v>10000</v>
      </c>
      <c r="E41" s="3"/>
    </row>
    <row r="42" spans="1:5" x14ac:dyDescent="0.35">
      <c r="A42" s="5" t="s">
        <v>79</v>
      </c>
      <c r="B42" s="5" t="s">
        <v>80</v>
      </c>
      <c r="C42" s="7">
        <v>5000</v>
      </c>
      <c r="D42" s="7">
        <v>10000</v>
      </c>
      <c r="E42" s="3"/>
    </row>
    <row r="43" spans="1:5" x14ac:dyDescent="0.35">
      <c r="A43" s="5" t="s">
        <v>81</v>
      </c>
      <c r="B43" s="5" t="s">
        <v>82</v>
      </c>
      <c r="C43" s="7">
        <v>40000</v>
      </c>
      <c r="D43" s="7">
        <v>25000</v>
      </c>
      <c r="E43" s="3"/>
    </row>
    <row r="44" spans="1:5" x14ac:dyDescent="0.35">
      <c r="A44" s="5" t="s">
        <v>83</v>
      </c>
      <c r="B44" s="5" t="s">
        <v>84</v>
      </c>
      <c r="C44" s="7"/>
      <c r="D44" s="7"/>
      <c r="E44" s="3"/>
    </row>
    <row r="45" spans="1:5" x14ac:dyDescent="0.35">
      <c r="A45" s="5" t="s">
        <v>85</v>
      </c>
      <c r="B45" s="5" t="s">
        <v>86</v>
      </c>
      <c r="C45" s="7">
        <v>20000</v>
      </c>
      <c r="D45" s="7">
        <v>10000</v>
      </c>
      <c r="E45" s="3"/>
    </row>
    <row r="46" spans="1:5" x14ac:dyDescent="0.35">
      <c r="A46" s="5" t="s">
        <v>87</v>
      </c>
      <c r="B46" s="5" t="s">
        <v>88</v>
      </c>
      <c r="C46" s="7"/>
      <c r="D46" s="7">
        <v>25000</v>
      </c>
      <c r="E46" s="3"/>
    </row>
    <row r="47" spans="1:5" x14ac:dyDescent="0.35">
      <c r="A47" s="5" t="s">
        <v>89</v>
      </c>
      <c r="B47" s="5" t="s">
        <v>90</v>
      </c>
      <c r="C47" s="7"/>
      <c r="D47" s="7"/>
      <c r="E47" s="3"/>
    </row>
    <row r="48" spans="1:5" x14ac:dyDescent="0.35">
      <c r="A48" s="5" t="s">
        <v>91</v>
      </c>
      <c r="B48" s="5" t="s">
        <v>92</v>
      </c>
      <c r="C48" s="7"/>
      <c r="D48" s="7"/>
      <c r="E48" s="3"/>
    </row>
    <row r="49" spans="1:5" x14ac:dyDescent="0.35">
      <c r="A49" s="5" t="s">
        <v>93</v>
      </c>
      <c r="B49" s="5" t="s">
        <v>94</v>
      </c>
      <c r="C49" s="7">
        <v>45000</v>
      </c>
      <c r="D49" s="7">
        <v>70000</v>
      </c>
      <c r="E49" s="45"/>
    </row>
    <row r="50" spans="1:5" x14ac:dyDescent="0.35">
      <c r="A50" s="5" t="s">
        <v>95</v>
      </c>
      <c r="B50" s="5" t="s">
        <v>96</v>
      </c>
      <c r="C50" s="7">
        <v>70000</v>
      </c>
      <c r="D50" s="7">
        <v>40000</v>
      </c>
      <c r="E50" s="3"/>
    </row>
    <row r="51" spans="1:5" ht="17.5" customHeight="1" x14ac:dyDescent="0.35">
      <c r="A51" s="5" t="s">
        <v>97</v>
      </c>
      <c r="B51" s="5" t="s">
        <v>98</v>
      </c>
      <c r="C51" s="7"/>
      <c r="D51" s="7">
        <v>84000</v>
      </c>
      <c r="E51" s="9"/>
    </row>
    <row r="52" spans="1:5" x14ac:dyDescent="0.35">
      <c r="A52" s="5" t="s">
        <v>99</v>
      </c>
      <c r="B52" s="5" t="s">
        <v>100</v>
      </c>
      <c r="C52" s="7">
        <v>180000</v>
      </c>
      <c r="D52" s="7">
        <v>75000</v>
      </c>
      <c r="E52" s="3"/>
    </row>
    <row r="53" spans="1:5" x14ac:dyDescent="0.35">
      <c r="A53" s="5" t="s">
        <v>101</v>
      </c>
      <c r="B53" s="5" t="s">
        <v>102</v>
      </c>
      <c r="C53" s="7"/>
      <c r="D53" s="7"/>
      <c r="E53" s="3"/>
    </row>
    <row r="54" spans="1:5" x14ac:dyDescent="0.35">
      <c r="A54" s="5" t="s">
        <v>103</v>
      </c>
      <c r="B54" s="5" t="s">
        <v>104</v>
      </c>
      <c r="C54" s="7">
        <v>15000</v>
      </c>
      <c r="D54" s="7">
        <v>5000</v>
      </c>
      <c r="E54" s="3"/>
    </row>
    <row r="55" spans="1:5" x14ac:dyDescent="0.35">
      <c r="A55" s="5" t="s">
        <v>105</v>
      </c>
      <c r="B55" s="5" t="s">
        <v>106</v>
      </c>
      <c r="C55" s="7"/>
      <c r="D55" s="7"/>
      <c r="E55" s="3"/>
    </row>
    <row r="56" spans="1:5" x14ac:dyDescent="0.35">
      <c r="A56" s="5" t="s">
        <v>107</v>
      </c>
      <c r="B56" s="5" t="s">
        <v>108</v>
      </c>
      <c r="C56" s="7">
        <v>5000</v>
      </c>
      <c r="D56" s="7">
        <v>5000</v>
      </c>
      <c r="E56" s="6"/>
    </row>
    <row r="57" spans="1:5" x14ac:dyDescent="0.35">
      <c r="A57" s="5" t="s">
        <v>109</v>
      </c>
      <c r="B57" s="5" t="s">
        <v>110</v>
      </c>
      <c r="C57" s="7">
        <v>10000</v>
      </c>
      <c r="D57" s="7">
        <v>25000</v>
      </c>
      <c r="E57" s="3"/>
    </row>
    <row r="58" spans="1:5" x14ac:dyDescent="0.35">
      <c r="A58" s="5" t="s">
        <v>111</v>
      </c>
      <c r="B58" s="5" t="s">
        <v>112</v>
      </c>
      <c r="C58" s="7"/>
      <c r="D58" s="7"/>
      <c r="E58" s="3"/>
    </row>
    <row r="59" spans="1:5" x14ac:dyDescent="0.35">
      <c r="A59" s="5" t="s">
        <v>113</v>
      </c>
      <c r="B59" s="5" t="s">
        <v>114</v>
      </c>
      <c r="C59" s="7">
        <v>15000</v>
      </c>
      <c r="D59" s="7">
        <v>15000</v>
      </c>
      <c r="E59" s="3"/>
    </row>
    <row r="60" spans="1:5" x14ac:dyDescent="0.35">
      <c r="A60" s="5" t="s">
        <v>115</v>
      </c>
      <c r="B60" s="5" t="s">
        <v>114</v>
      </c>
      <c r="C60" s="7"/>
      <c r="D60" s="7"/>
      <c r="E60" s="6"/>
    </row>
    <row r="61" spans="1:5" x14ac:dyDescent="0.35">
      <c r="A61" s="5" t="s">
        <v>116</v>
      </c>
      <c r="B61" s="5" t="s">
        <v>117</v>
      </c>
      <c r="C61" s="7"/>
      <c r="D61" s="7"/>
      <c r="E61" s="3"/>
    </row>
    <row r="62" spans="1:5" x14ac:dyDescent="0.35">
      <c r="A62" s="5" t="s">
        <v>118</v>
      </c>
      <c r="B62" s="5" t="s">
        <v>119</v>
      </c>
      <c r="C62" s="7">
        <v>787000</v>
      </c>
      <c r="D62" s="7">
        <v>857000</v>
      </c>
      <c r="E62" s="6"/>
    </row>
    <row r="63" spans="1:5" x14ac:dyDescent="0.35">
      <c r="A63" s="5" t="s">
        <v>120</v>
      </c>
      <c r="B63" s="5" t="s">
        <v>121</v>
      </c>
      <c r="C63" s="7">
        <v>5000</v>
      </c>
      <c r="D63" s="7">
        <v>5000</v>
      </c>
      <c r="E63" s="3"/>
    </row>
    <row r="64" spans="1:5" x14ac:dyDescent="0.35">
      <c r="A64" s="5" t="s">
        <v>122</v>
      </c>
      <c r="B64" s="5" t="s">
        <v>123</v>
      </c>
      <c r="C64" s="7"/>
      <c r="D64" s="7"/>
    </row>
    <row r="65" spans="1:5" x14ac:dyDescent="0.35">
      <c r="A65" s="5" t="s">
        <v>124</v>
      </c>
      <c r="B65" s="5" t="s">
        <v>125</v>
      </c>
      <c r="C65" s="7">
        <v>10000</v>
      </c>
      <c r="D65" s="7">
        <v>10000</v>
      </c>
      <c r="E65" s="6"/>
    </row>
    <row r="66" spans="1:5" x14ac:dyDescent="0.35">
      <c r="A66" s="5" t="s">
        <v>126</v>
      </c>
      <c r="B66" s="5" t="s">
        <v>127</v>
      </c>
      <c r="C66" s="7"/>
      <c r="D66" s="7"/>
      <c r="E66" s="3"/>
    </row>
    <row r="67" spans="1:5" x14ac:dyDescent="0.35">
      <c r="A67" s="5" t="s">
        <v>128</v>
      </c>
      <c r="B67" s="5" t="s">
        <v>129</v>
      </c>
      <c r="C67" s="7">
        <v>40000</v>
      </c>
      <c r="D67" s="7">
        <v>15000</v>
      </c>
      <c r="E67" s="3"/>
    </row>
    <row r="68" spans="1:5" x14ac:dyDescent="0.35">
      <c r="A68" s="5" t="s">
        <v>130</v>
      </c>
      <c r="B68" s="5" t="s">
        <v>31</v>
      </c>
      <c r="C68" s="7"/>
      <c r="D68" s="7"/>
      <c r="E68" s="3"/>
    </row>
    <row r="69" spans="1:5" x14ac:dyDescent="0.35">
      <c r="A69" s="5" t="s">
        <v>131</v>
      </c>
      <c r="B69" s="5" t="s">
        <v>132</v>
      </c>
      <c r="C69" s="7"/>
      <c r="D69" s="7"/>
      <c r="E69" s="3"/>
    </row>
    <row r="70" spans="1:5" x14ac:dyDescent="0.35">
      <c r="A70" s="5" t="s">
        <v>133</v>
      </c>
      <c r="B70" s="5" t="s">
        <v>134</v>
      </c>
      <c r="C70" s="7">
        <v>4000</v>
      </c>
      <c r="D70" s="7">
        <v>5000</v>
      </c>
      <c r="E70" s="3"/>
    </row>
    <row r="71" spans="1:5" x14ac:dyDescent="0.35">
      <c r="A71" s="5" t="s">
        <v>135</v>
      </c>
      <c r="B71" s="5" t="s">
        <v>136</v>
      </c>
      <c r="C71" s="7">
        <v>5000</v>
      </c>
      <c r="D71" s="7">
        <v>15000</v>
      </c>
      <c r="E71" s="6"/>
    </row>
    <row r="72" spans="1:5" x14ac:dyDescent="0.35">
      <c r="A72" s="5" t="s">
        <v>137</v>
      </c>
      <c r="B72" s="5" t="s">
        <v>138</v>
      </c>
      <c r="C72" s="7">
        <v>50000</v>
      </c>
      <c r="D72" s="7">
        <v>45000</v>
      </c>
      <c r="E72" s="3"/>
    </row>
    <row r="73" spans="1:5" x14ac:dyDescent="0.35">
      <c r="A73" s="5" t="s">
        <v>139</v>
      </c>
      <c r="B73" s="5" t="s">
        <v>140</v>
      </c>
      <c r="C73" s="7"/>
      <c r="D73" s="7">
        <v>2000</v>
      </c>
      <c r="E73" s="3"/>
    </row>
    <row r="74" spans="1:5" x14ac:dyDescent="0.35">
      <c r="A74" s="5" t="s">
        <v>141</v>
      </c>
      <c r="B74" s="5" t="s">
        <v>142</v>
      </c>
      <c r="C74" s="7">
        <v>2000</v>
      </c>
      <c r="D74" s="7"/>
      <c r="E74" s="3"/>
    </row>
    <row r="75" spans="1:5" x14ac:dyDescent="0.35">
      <c r="A75" s="5" t="s">
        <v>143</v>
      </c>
      <c r="B75" s="5" t="s">
        <v>144</v>
      </c>
      <c r="C75" s="7"/>
      <c r="D75" s="7"/>
      <c r="E75" s="3"/>
    </row>
    <row r="76" spans="1:5" x14ac:dyDescent="0.35">
      <c r="A76" s="5" t="s">
        <v>145</v>
      </c>
      <c r="B76" s="5" t="s">
        <v>146</v>
      </c>
      <c r="C76" s="7">
        <v>10000</v>
      </c>
      <c r="D76" s="7">
        <v>10000</v>
      </c>
      <c r="E76" s="3"/>
    </row>
    <row r="77" spans="1:5" x14ac:dyDescent="0.35">
      <c r="A77" s="5" t="s">
        <v>147</v>
      </c>
      <c r="B77" s="5" t="s">
        <v>148</v>
      </c>
      <c r="C77" s="7"/>
      <c r="D77" s="7">
        <v>15000</v>
      </c>
      <c r="E77" s="3"/>
    </row>
    <row r="78" spans="1:5" x14ac:dyDescent="0.35">
      <c r="A78" s="5" t="s">
        <v>149</v>
      </c>
      <c r="B78" s="5" t="s">
        <v>150</v>
      </c>
      <c r="C78" s="7">
        <v>550000</v>
      </c>
      <c r="D78" s="7"/>
      <c r="E78" s="6"/>
    </row>
    <row r="79" spans="1:5" ht="15" thickBot="1" x14ac:dyDescent="0.4">
      <c r="A79" s="5" t="s">
        <v>151</v>
      </c>
      <c r="B79" s="5" t="s">
        <v>152</v>
      </c>
      <c r="C79" s="16"/>
      <c r="D79" s="16"/>
      <c r="E79" s="10"/>
    </row>
    <row r="80" spans="1:5" ht="15" thickBot="1" x14ac:dyDescent="0.4">
      <c r="A80" s="12"/>
      <c r="B80" s="13" t="s">
        <v>153</v>
      </c>
      <c r="C80" s="20">
        <f t="shared" ref="C80:D80" si="0">SUM(C23:C79)</f>
        <v>2175000</v>
      </c>
      <c r="D80" s="20">
        <f t="shared" si="0"/>
        <v>1881600</v>
      </c>
      <c r="E80" s="18"/>
    </row>
    <row r="81" spans="1:5" ht="15" thickBot="1" x14ac:dyDescent="0.4">
      <c r="A81" s="12"/>
      <c r="B81" s="13" t="s">
        <v>154</v>
      </c>
      <c r="C81" s="20">
        <f t="shared" ref="C81:D81" si="1">SUM(C22-C80)</f>
        <v>-787000</v>
      </c>
      <c r="D81" s="20">
        <f t="shared" si="1"/>
        <v>101141</v>
      </c>
      <c r="E81" s="18"/>
    </row>
    <row r="82" spans="1:5" x14ac:dyDescent="0.35">
      <c r="A82" s="4"/>
      <c r="B82" s="4" t="s">
        <v>155</v>
      </c>
      <c r="C82" s="19"/>
      <c r="D82" s="19">
        <f>SUM(D83:D84)</f>
        <v>100000</v>
      </c>
      <c r="E82" s="11"/>
    </row>
    <row r="83" spans="1:5" x14ac:dyDescent="0.35">
      <c r="A83" s="5" t="s">
        <v>156</v>
      </c>
      <c r="B83" s="5" t="s">
        <v>157</v>
      </c>
      <c r="C83" s="7"/>
      <c r="D83" s="7">
        <v>100000</v>
      </c>
      <c r="E83" s="3"/>
    </row>
    <row r="84" spans="1:5" x14ac:dyDescent="0.35">
      <c r="A84" s="5" t="s">
        <v>158</v>
      </c>
      <c r="B84" s="5" t="s">
        <v>159</v>
      </c>
      <c r="C84" s="7"/>
      <c r="D84" s="7"/>
      <c r="E84" s="3"/>
    </row>
    <row r="85" spans="1:5" x14ac:dyDescent="0.35">
      <c r="A85" s="4"/>
      <c r="B85" s="4" t="s">
        <v>160</v>
      </c>
      <c r="C85" s="7"/>
      <c r="D85" s="7"/>
      <c r="E85" s="3"/>
    </row>
    <row r="86" spans="1:5" x14ac:dyDescent="0.35">
      <c r="A86" s="5" t="s">
        <v>161</v>
      </c>
      <c r="B86" s="5" t="s">
        <v>162</v>
      </c>
      <c r="C86" s="7"/>
      <c r="D86" s="7"/>
      <c r="E86" s="3"/>
    </row>
    <row r="87" spans="1:5" ht="15" thickBot="1" x14ac:dyDescent="0.4">
      <c r="A87" s="41"/>
      <c r="B87" s="41" t="s">
        <v>163</v>
      </c>
      <c r="C87" s="16"/>
      <c r="D87" s="16"/>
      <c r="E87" s="10"/>
    </row>
    <row r="88" spans="1:5" ht="15" thickBot="1" x14ac:dyDescent="0.4">
      <c r="A88" s="12"/>
      <c r="B88" s="13" t="s">
        <v>164</v>
      </c>
      <c r="C88" s="43">
        <f>C81</f>
        <v>-787000</v>
      </c>
      <c r="D88" s="43">
        <f>SUM(D81+D87)</f>
        <v>101141</v>
      </c>
      <c r="E88" s="18"/>
    </row>
  </sheetData>
  <pageMargins left="0.75" right="0.75" top="0.75" bottom="0.5" header="0.5" footer="0.7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9C886-4722-446D-9048-4A6AD565E32B}">
  <dimension ref="A1:E99"/>
  <sheetViews>
    <sheetView topLeftCell="B33" workbookViewId="0">
      <selection activeCell="E90" sqref="E90"/>
    </sheetView>
  </sheetViews>
  <sheetFormatPr baseColWidth="10" defaultColWidth="11.453125" defaultRowHeight="14.5" x14ac:dyDescent="0.35"/>
  <cols>
    <col min="1" max="1" width="10.81640625" customWidth="1"/>
    <col min="2" max="2" width="45.1796875" customWidth="1"/>
    <col min="3" max="3" width="12.54296875" customWidth="1"/>
    <col min="4" max="4" width="13.81640625" customWidth="1"/>
    <col min="5" max="5" width="89.453125" customWidth="1"/>
  </cols>
  <sheetData>
    <row r="1" spans="1:5" ht="18.5" x14ac:dyDescent="0.45">
      <c r="A1" s="36" t="s">
        <v>165</v>
      </c>
      <c r="B1" s="37"/>
    </row>
    <row r="2" spans="1:5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5">
      <c r="A3" s="5"/>
      <c r="B3" s="4" t="s">
        <v>6</v>
      </c>
      <c r="C3" s="14"/>
      <c r="D3" s="14"/>
      <c r="E3" s="3"/>
    </row>
    <row r="4" spans="1:5" x14ac:dyDescent="0.35">
      <c r="A4" s="5" t="s">
        <v>7</v>
      </c>
      <c r="B4" s="5" t="s">
        <v>8</v>
      </c>
      <c r="C4" s="19">
        <v>50000</v>
      </c>
      <c r="D4" s="19">
        <v>25000</v>
      </c>
      <c r="E4" s="11"/>
    </row>
    <row r="5" spans="1:5" x14ac:dyDescent="0.35">
      <c r="A5" s="5" t="s">
        <v>9</v>
      </c>
      <c r="B5" s="5" t="s">
        <v>10</v>
      </c>
      <c r="C5" s="7">
        <v>20000</v>
      </c>
      <c r="D5" s="7">
        <v>25000</v>
      </c>
      <c r="E5" s="3"/>
    </row>
    <row r="6" spans="1:5" x14ac:dyDescent="0.35">
      <c r="A6" s="5" t="s">
        <v>166</v>
      </c>
      <c r="B6" s="5" t="s">
        <v>167</v>
      </c>
      <c r="C6" s="7"/>
      <c r="D6" s="7"/>
      <c r="E6" s="3"/>
    </row>
    <row r="7" spans="1:5" x14ac:dyDescent="0.35">
      <c r="A7" s="5" t="s">
        <v>11</v>
      </c>
      <c r="B7" s="5" t="s">
        <v>12</v>
      </c>
      <c r="C7" s="7"/>
      <c r="D7" s="7"/>
      <c r="E7" s="3"/>
    </row>
    <row r="8" spans="1:5" x14ac:dyDescent="0.35">
      <c r="A8" s="5" t="s">
        <v>13</v>
      </c>
      <c r="B8" s="5" t="s">
        <v>14</v>
      </c>
      <c r="C8" s="15">
        <v>150000</v>
      </c>
      <c r="D8" s="7">
        <v>90000</v>
      </c>
      <c r="E8" s="3"/>
    </row>
    <row r="9" spans="1:5" x14ac:dyDescent="0.35">
      <c r="A9" s="5" t="s">
        <v>15</v>
      </c>
      <c r="B9" s="5" t="s">
        <v>16</v>
      </c>
      <c r="C9" s="7">
        <v>25000</v>
      </c>
      <c r="D9" s="7">
        <v>30000</v>
      </c>
      <c r="E9" s="3"/>
    </row>
    <row r="10" spans="1:5" x14ac:dyDescent="0.35">
      <c r="A10" s="5" t="s">
        <v>17</v>
      </c>
      <c r="B10" s="5" t="s">
        <v>18</v>
      </c>
      <c r="C10" s="7">
        <v>60000</v>
      </c>
      <c r="D10" s="7">
        <v>60000</v>
      </c>
      <c r="E10" s="3"/>
    </row>
    <row r="11" spans="1:5" x14ac:dyDescent="0.35">
      <c r="A11" s="5" t="s">
        <v>19</v>
      </c>
      <c r="B11" s="5" t="s">
        <v>20</v>
      </c>
      <c r="C11" s="16">
        <v>60000</v>
      </c>
      <c r="D11" s="16">
        <v>60000</v>
      </c>
      <c r="E11" s="10"/>
    </row>
    <row r="12" spans="1:5" x14ac:dyDescent="0.35">
      <c r="A12" s="5" t="s">
        <v>21</v>
      </c>
      <c r="B12" s="5" t="s">
        <v>168</v>
      </c>
      <c r="C12" s="16"/>
      <c r="D12" s="16"/>
      <c r="E12" s="10"/>
    </row>
    <row r="13" spans="1:5" x14ac:dyDescent="0.35">
      <c r="A13" s="5"/>
      <c r="B13" s="4" t="s">
        <v>23</v>
      </c>
      <c r="C13" s="14"/>
      <c r="D13" s="14"/>
      <c r="E13" s="3"/>
    </row>
    <row r="14" spans="1:5" x14ac:dyDescent="0.35">
      <c r="A14" s="5" t="s">
        <v>24</v>
      </c>
      <c r="B14" s="5" t="s">
        <v>25</v>
      </c>
      <c r="C14" s="19">
        <v>45000</v>
      </c>
      <c r="D14" s="19">
        <v>45000</v>
      </c>
      <c r="E14" s="11"/>
    </row>
    <row r="15" spans="1:5" x14ac:dyDescent="0.35">
      <c r="A15" s="5" t="s">
        <v>26</v>
      </c>
      <c r="B15" s="5" t="s">
        <v>27</v>
      </c>
      <c r="C15" s="7"/>
      <c r="D15" s="7"/>
      <c r="E15" s="3"/>
    </row>
    <row r="16" spans="1:5" x14ac:dyDescent="0.35">
      <c r="A16" s="5" t="s">
        <v>169</v>
      </c>
      <c r="B16" s="5" t="s">
        <v>170</v>
      </c>
      <c r="C16" s="7"/>
      <c r="D16" s="7"/>
      <c r="E16" s="3"/>
    </row>
    <row r="17" spans="1:5" x14ac:dyDescent="0.35">
      <c r="A17" s="5" t="s">
        <v>28</v>
      </c>
      <c r="B17" s="5" t="s">
        <v>29</v>
      </c>
      <c r="C17" s="7"/>
      <c r="D17" s="7"/>
      <c r="E17" s="3"/>
    </row>
    <row r="18" spans="1:5" x14ac:dyDescent="0.35">
      <c r="A18" s="5" t="s">
        <v>30</v>
      </c>
      <c r="B18" s="5" t="s">
        <v>31</v>
      </c>
      <c r="C18" s="7"/>
      <c r="D18" s="7"/>
      <c r="E18" s="3"/>
    </row>
    <row r="19" spans="1:5" x14ac:dyDescent="0.35">
      <c r="A19" s="5" t="s">
        <v>32</v>
      </c>
      <c r="B19" s="5" t="s">
        <v>33</v>
      </c>
      <c r="C19" s="7">
        <v>200000</v>
      </c>
      <c r="D19" s="7">
        <v>240000</v>
      </c>
      <c r="E19" s="3"/>
    </row>
    <row r="20" spans="1:5" x14ac:dyDescent="0.35">
      <c r="A20" s="5" t="s">
        <v>171</v>
      </c>
      <c r="B20" s="5" t="s">
        <v>172</v>
      </c>
      <c r="C20" s="7">
        <v>8000</v>
      </c>
      <c r="D20" s="7"/>
      <c r="E20" s="3"/>
    </row>
    <row r="21" spans="1:5" x14ac:dyDescent="0.35">
      <c r="A21" s="5" t="s">
        <v>173</v>
      </c>
      <c r="B21" s="5" t="s">
        <v>174</v>
      </c>
      <c r="C21" s="7"/>
      <c r="D21" s="7">
        <v>13000</v>
      </c>
      <c r="E21" s="3"/>
    </row>
    <row r="22" spans="1:5" x14ac:dyDescent="0.35">
      <c r="A22" s="5" t="s">
        <v>34</v>
      </c>
      <c r="B22" s="5" t="s">
        <v>35</v>
      </c>
      <c r="C22" s="7">
        <v>35000</v>
      </c>
      <c r="D22" s="7">
        <v>25000</v>
      </c>
      <c r="E22" s="3"/>
    </row>
    <row r="23" spans="1:5" x14ac:dyDescent="0.35">
      <c r="A23" s="5" t="s">
        <v>36</v>
      </c>
      <c r="B23" s="5" t="s">
        <v>37</v>
      </c>
      <c r="C23" s="7">
        <v>40000</v>
      </c>
      <c r="D23" s="40">
        <v>50000</v>
      </c>
      <c r="E23" s="3"/>
    </row>
    <row r="24" spans="1:5" x14ac:dyDescent="0.35">
      <c r="A24" s="5" t="s">
        <v>175</v>
      </c>
      <c r="B24" s="5" t="s">
        <v>176</v>
      </c>
      <c r="C24" s="7"/>
      <c r="D24" s="7"/>
      <c r="E24" s="3"/>
    </row>
    <row r="25" spans="1:5" x14ac:dyDescent="0.35">
      <c r="A25" s="5" t="s">
        <v>38</v>
      </c>
      <c r="B25" s="5" t="s">
        <v>39</v>
      </c>
      <c r="C25" s="7"/>
      <c r="D25" s="7"/>
      <c r="E25" s="3"/>
    </row>
    <row r="26" spans="1:5" ht="15" thickBot="1" x14ac:dyDescent="0.4">
      <c r="A26" s="5" t="s">
        <v>40</v>
      </c>
      <c r="B26" s="5" t="s">
        <v>41</v>
      </c>
      <c r="C26" s="16"/>
      <c r="D26" s="16"/>
      <c r="E26" s="10"/>
    </row>
    <row r="27" spans="1:5" ht="15" thickBot="1" x14ac:dyDescent="0.4">
      <c r="A27" s="12"/>
      <c r="B27" s="13" t="s">
        <v>42</v>
      </c>
      <c r="C27" s="17">
        <f t="shared" ref="C27:D27" si="0">SUM(C3:C26)</f>
        <v>693000</v>
      </c>
      <c r="D27" s="17">
        <f t="shared" si="0"/>
        <v>663000</v>
      </c>
      <c r="E27" s="18"/>
    </row>
    <row r="28" spans="1:5" x14ac:dyDescent="0.35">
      <c r="A28" s="4"/>
      <c r="B28" s="4" t="s">
        <v>43</v>
      </c>
      <c r="C28" s="19"/>
      <c r="D28" s="19"/>
      <c r="E28" s="11"/>
    </row>
    <row r="29" spans="1:5" x14ac:dyDescent="0.35">
      <c r="A29" s="5" t="s">
        <v>44</v>
      </c>
      <c r="B29" s="5" t="s">
        <v>45</v>
      </c>
      <c r="C29" s="7">
        <v>50000</v>
      </c>
      <c r="D29" s="7">
        <v>20000</v>
      </c>
      <c r="E29" s="3"/>
    </row>
    <row r="30" spans="1:5" x14ac:dyDescent="0.35">
      <c r="A30" s="5" t="s">
        <v>46</v>
      </c>
      <c r="B30" s="5" t="s">
        <v>47</v>
      </c>
      <c r="C30" s="7">
        <v>10000</v>
      </c>
      <c r="D30" s="7">
        <v>5000</v>
      </c>
      <c r="E30" s="3"/>
    </row>
    <row r="31" spans="1:5" x14ac:dyDescent="0.35">
      <c r="A31" s="5" t="s">
        <v>48</v>
      </c>
      <c r="B31" s="5" t="s">
        <v>49</v>
      </c>
      <c r="C31" s="7"/>
      <c r="D31" s="7"/>
      <c r="E31" s="3"/>
    </row>
    <row r="32" spans="1:5" x14ac:dyDescent="0.35">
      <c r="A32" s="5" t="s">
        <v>177</v>
      </c>
      <c r="B32" s="5" t="s">
        <v>178</v>
      </c>
      <c r="C32" s="7">
        <v>10000</v>
      </c>
      <c r="D32" s="7"/>
      <c r="E32" s="3"/>
    </row>
    <row r="33" spans="1:5" x14ac:dyDescent="0.35">
      <c r="A33" s="4"/>
      <c r="B33" s="4" t="s">
        <v>50</v>
      </c>
      <c r="C33" s="7"/>
      <c r="D33" s="7"/>
      <c r="E33" s="3"/>
    </row>
    <row r="34" spans="1:5" x14ac:dyDescent="0.35">
      <c r="A34" s="5" t="s">
        <v>51</v>
      </c>
      <c r="B34" s="5" t="s">
        <v>52</v>
      </c>
      <c r="C34" s="7"/>
      <c r="D34" s="7"/>
      <c r="E34" s="3"/>
    </row>
    <row r="35" spans="1:5" x14ac:dyDescent="0.35">
      <c r="A35" s="5" t="s">
        <v>53</v>
      </c>
      <c r="B35" s="5" t="s">
        <v>54</v>
      </c>
      <c r="C35" s="7">
        <v>300000</v>
      </c>
      <c r="D35" s="7">
        <v>367000</v>
      </c>
      <c r="E35" s="3"/>
    </row>
    <row r="36" spans="1:5" x14ac:dyDescent="0.35">
      <c r="A36" s="5" t="s">
        <v>56</v>
      </c>
      <c r="B36" s="5" t="s">
        <v>57</v>
      </c>
      <c r="C36" s="7"/>
      <c r="D36" s="7"/>
      <c r="E36" s="3"/>
    </row>
    <row r="37" spans="1:5" x14ac:dyDescent="0.35">
      <c r="A37" s="5" t="s">
        <v>58</v>
      </c>
      <c r="B37" s="5" t="s">
        <v>59</v>
      </c>
      <c r="C37" s="7"/>
      <c r="D37" s="7"/>
      <c r="E37" s="3"/>
    </row>
    <row r="38" spans="1:5" x14ac:dyDescent="0.35">
      <c r="A38" s="5" t="s">
        <v>179</v>
      </c>
      <c r="B38" s="5" t="s">
        <v>180</v>
      </c>
      <c r="C38" s="7"/>
      <c r="D38" s="7"/>
      <c r="E38" s="3"/>
    </row>
    <row r="39" spans="1:5" x14ac:dyDescent="0.35">
      <c r="A39" s="5" t="s">
        <v>60</v>
      </c>
      <c r="B39" s="5" t="s">
        <v>61</v>
      </c>
      <c r="C39" s="7">
        <v>35000</v>
      </c>
      <c r="D39" s="7">
        <v>35000</v>
      </c>
      <c r="E39" s="3"/>
    </row>
    <row r="40" spans="1:5" x14ac:dyDescent="0.35">
      <c r="A40" s="5" t="s">
        <v>62</v>
      </c>
      <c r="B40" s="5" t="s">
        <v>63</v>
      </c>
      <c r="C40" s="7"/>
      <c r="D40" s="7"/>
      <c r="E40" s="3"/>
    </row>
    <row r="41" spans="1:5" x14ac:dyDescent="0.35">
      <c r="A41" s="5" t="s">
        <v>64</v>
      </c>
      <c r="B41" s="5" t="s">
        <v>65</v>
      </c>
      <c r="C41" s="7"/>
      <c r="D41" s="7"/>
      <c r="E41" s="3"/>
    </row>
    <row r="42" spans="1:5" x14ac:dyDescent="0.35">
      <c r="A42" s="5" t="s">
        <v>181</v>
      </c>
      <c r="B42" s="5" t="s">
        <v>182</v>
      </c>
      <c r="C42" s="7"/>
      <c r="D42" s="7"/>
      <c r="E42" s="3"/>
    </row>
    <row r="43" spans="1:5" x14ac:dyDescent="0.35">
      <c r="A43" s="5" t="s">
        <v>66</v>
      </c>
      <c r="B43" s="5" t="s">
        <v>67</v>
      </c>
      <c r="C43" s="7"/>
      <c r="D43" s="7">
        <v>5000</v>
      </c>
      <c r="E43" s="3"/>
    </row>
    <row r="44" spans="1:5" x14ac:dyDescent="0.35">
      <c r="A44" s="5" t="s">
        <v>183</v>
      </c>
      <c r="B44" s="5" t="s">
        <v>184</v>
      </c>
      <c r="C44" s="7">
        <v>2000</v>
      </c>
      <c r="D44" s="7"/>
      <c r="E44" s="3"/>
    </row>
    <row r="45" spans="1:5" x14ac:dyDescent="0.35">
      <c r="A45" s="5" t="s">
        <v>68</v>
      </c>
      <c r="B45" s="5" t="s">
        <v>69</v>
      </c>
      <c r="C45" s="7"/>
      <c r="D45" s="7">
        <v>7340</v>
      </c>
      <c r="E45" s="3"/>
    </row>
    <row r="46" spans="1:5" x14ac:dyDescent="0.35">
      <c r="A46" s="5" t="s">
        <v>70</v>
      </c>
      <c r="B46" s="5" t="s">
        <v>71</v>
      </c>
      <c r="C46" s="7"/>
      <c r="D46" s="7"/>
      <c r="E46" s="3"/>
    </row>
    <row r="47" spans="1:5" x14ac:dyDescent="0.35">
      <c r="A47" s="4"/>
      <c r="B47" s="4" t="s">
        <v>72</v>
      </c>
      <c r="C47" s="7"/>
      <c r="D47" s="7"/>
      <c r="E47" s="3"/>
    </row>
    <row r="48" spans="1:5" x14ac:dyDescent="0.35">
      <c r="A48" s="5" t="s">
        <v>185</v>
      </c>
      <c r="B48" s="5" t="s">
        <v>186</v>
      </c>
      <c r="C48" s="7"/>
      <c r="D48" s="7"/>
      <c r="E48" s="3"/>
    </row>
    <row r="49" spans="1:5" x14ac:dyDescent="0.35">
      <c r="A49" s="5" t="s">
        <v>73</v>
      </c>
      <c r="B49" s="5" t="s">
        <v>74</v>
      </c>
      <c r="C49" s="7"/>
      <c r="D49" s="7"/>
      <c r="E49" s="3"/>
    </row>
    <row r="50" spans="1:5" x14ac:dyDescent="0.35">
      <c r="A50" s="5" t="s">
        <v>75</v>
      </c>
      <c r="B50" s="5" t="s">
        <v>76</v>
      </c>
      <c r="C50" s="7"/>
      <c r="D50" s="7"/>
      <c r="E50" s="3"/>
    </row>
    <row r="51" spans="1:5" x14ac:dyDescent="0.35">
      <c r="A51" s="5" t="s">
        <v>77</v>
      </c>
      <c r="B51" s="5" t="s">
        <v>78</v>
      </c>
      <c r="C51" s="7"/>
      <c r="D51" s="7"/>
      <c r="E51" s="3"/>
    </row>
    <row r="52" spans="1:5" x14ac:dyDescent="0.35">
      <c r="A52" s="5" t="s">
        <v>79</v>
      </c>
      <c r="B52" s="5" t="s">
        <v>80</v>
      </c>
      <c r="C52" s="7"/>
      <c r="D52" s="7"/>
      <c r="E52" s="3"/>
    </row>
    <row r="53" spans="1:5" x14ac:dyDescent="0.35">
      <c r="A53" s="5" t="s">
        <v>81</v>
      </c>
      <c r="B53" s="5" t="s">
        <v>82</v>
      </c>
      <c r="C53" s="7"/>
      <c r="D53" s="7"/>
      <c r="E53" s="3"/>
    </row>
    <row r="54" spans="1:5" x14ac:dyDescent="0.35">
      <c r="A54" s="5" t="s">
        <v>83</v>
      </c>
      <c r="B54" s="5" t="s">
        <v>84</v>
      </c>
      <c r="C54" s="7"/>
      <c r="D54" s="7"/>
      <c r="E54" s="3"/>
    </row>
    <row r="55" spans="1:5" x14ac:dyDescent="0.35">
      <c r="A55" s="5" t="s">
        <v>187</v>
      </c>
      <c r="B55" s="5" t="s">
        <v>188</v>
      </c>
      <c r="C55" s="7"/>
      <c r="D55" s="7"/>
      <c r="E55" s="3"/>
    </row>
    <row r="56" spans="1:5" x14ac:dyDescent="0.35">
      <c r="A56" s="5" t="s">
        <v>85</v>
      </c>
      <c r="B56" s="5" t="s">
        <v>86</v>
      </c>
      <c r="C56" s="7"/>
      <c r="D56" s="7"/>
      <c r="E56" s="3"/>
    </row>
    <row r="57" spans="1:5" x14ac:dyDescent="0.35">
      <c r="A57" s="5" t="s">
        <v>87</v>
      </c>
      <c r="B57" s="5" t="s">
        <v>88</v>
      </c>
      <c r="C57" s="7">
        <v>15000</v>
      </c>
      <c r="D57" s="7"/>
      <c r="E57" s="3"/>
    </row>
    <row r="58" spans="1:5" x14ac:dyDescent="0.35">
      <c r="A58" s="5" t="s">
        <v>89</v>
      </c>
      <c r="B58" s="5" t="s">
        <v>90</v>
      </c>
      <c r="C58" s="7"/>
      <c r="D58" s="7"/>
      <c r="E58" s="3"/>
    </row>
    <row r="59" spans="1:5" x14ac:dyDescent="0.35">
      <c r="A59" s="5" t="s">
        <v>91</v>
      </c>
      <c r="B59" s="5" t="s">
        <v>92</v>
      </c>
      <c r="C59" s="7"/>
      <c r="D59" s="7"/>
      <c r="E59" s="3"/>
    </row>
    <row r="60" spans="1:5" x14ac:dyDescent="0.35">
      <c r="A60" s="5" t="s">
        <v>93</v>
      </c>
      <c r="B60" s="5" t="s">
        <v>94</v>
      </c>
      <c r="C60" s="7">
        <v>100000</v>
      </c>
      <c r="D60" s="7">
        <v>100000</v>
      </c>
      <c r="E60" s="3"/>
    </row>
    <row r="61" spans="1:5" x14ac:dyDescent="0.35">
      <c r="A61" s="5" t="s">
        <v>95</v>
      </c>
      <c r="B61" s="5" t="s">
        <v>96</v>
      </c>
      <c r="C61" s="7"/>
      <c r="D61" s="7"/>
      <c r="E61" s="3"/>
    </row>
    <row r="62" spans="1:5" x14ac:dyDescent="0.35">
      <c r="A62" s="5" t="s">
        <v>97</v>
      </c>
      <c r="B62" s="5" t="s">
        <v>98</v>
      </c>
      <c r="C62" s="7"/>
      <c r="D62" s="7"/>
      <c r="E62" s="35"/>
    </row>
    <row r="63" spans="1:5" x14ac:dyDescent="0.35">
      <c r="A63" s="5" t="s">
        <v>99</v>
      </c>
      <c r="B63" s="5" t="s">
        <v>100</v>
      </c>
      <c r="C63" s="7"/>
      <c r="D63" s="7"/>
      <c r="E63" s="3"/>
    </row>
    <row r="64" spans="1:5" x14ac:dyDescent="0.35">
      <c r="A64" s="5" t="s">
        <v>101</v>
      </c>
      <c r="B64" s="5" t="s">
        <v>102</v>
      </c>
      <c r="C64" s="7"/>
      <c r="D64" s="7"/>
      <c r="E64" s="3"/>
    </row>
    <row r="65" spans="1:5" x14ac:dyDescent="0.35">
      <c r="A65" s="5" t="s">
        <v>103</v>
      </c>
      <c r="B65" s="5" t="s">
        <v>104</v>
      </c>
      <c r="C65" s="7">
        <v>1500</v>
      </c>
      <c r="D65" s="7">
        <v>2000</v>
      </c>
      <c r="E65" s="3"/>
    </row>
    <row r="66" spans="1:5" x14ac:dyDescent="0.35">
      <c r="A66" s="5" t="s">
        <v>105</v>
      </c>
      <c r="B66" s="5" t="s">
        <v>106</v>
      </c>
      <c r="C66" s="7"/>
      <c r="D66" s="7"/>
      <c r="E66" s="3"/>
    </row>
    <row r="67" spans="1:5" x14ac:dyDescent="0.35">
      <c r="A67" s="5" t="s">
        <v>107</v>
      </c>
      <c r="B67" s="5" t="s">
        <v>108</v>
      </c>
      <c r="C67" s="7">
        <v>1000</v>
      </c>
      <c r="D67" s="7">
        <v>3000</v>
      </c>
      <c r="E67" s="6"/>
    </row>
    <row r="68" spans="1:5" x14ac:dyDescent="0.35">
      <c r="A68" s="5" t="s">
        <v>189</v>
      </c>
      <c r="B68" s="5" t="s">
        <v>190</v>
      </c>
      <c r="C68" s="7"/>
      <c r="D68" s="7"/>
      <c r="E68" s="6"/>
    </row>
    <row r="69" spans="1:5" x14ac:dyDescent="0.35">
      <c r="A69" s="5" t="s">
        <v>109</v>
      </c>
      <c r="B69" s="5" t="s">
        <v>110</v>
      </c>
      <c r="C69" s="7">
        <v>25000</v>
      </c>
      <c r="D69" s="7">
        <v>10000</v>
      </c>
      <c r="E69" s="3"/>
    </row>
    <row r="70" spans="1:5" x14ac:dyDescent="0.35">
      <c r="A70" s="5" t="s">
        <v>111</v>
      </c>
      <c r="B70" s="5" t="s">
        <v>112</v>
      </c>
      <c r="C70" s="7"/>
      <c r="D70" s="7"/>
      <c r="E70" s="3"/>
    </row>
    <row r="71" spans="1:5" x14ac:dyDescent="0.35">
      <c r="A71" s="5" t="s">
        <v>113</v>
      </c>
      <c r="B71" s="5" t="s">
        <v>114</v>
      </c>
      <c r="C71" s="7"/>
      <c r="D71" s="7"/>
      <c r="E71" s="3"/>
    </row>
    <row r="72" spans="1:5" x14ac:dyDescent="0.35">
      <c r="A72" s="5" t="s">
        <v>115</v>
      </c>
      <c r="B72" s="5" t="s">
        <v>114</v>
      </c>
      <c r="C72" s="7"/>
      <c r="D72" s="7"/>
      <c r="E72" s="6"/>
    </row>
    <row r="73" spans="1:5" x14ac:dyDescent="0.35">
      <c r="A73" s="5" t="s">
        <v>116</v>
      </c>
      <c r="B73" s="5" t="s">
        <v>117</v>
      </c>
      <c r="C73" s="7"/>
      <c r="D73" s="7"/>
      <c r="E73" s="3"/>
    </row>
    <row r="74" spans="1:5" x14ac:dyDescent="0.35">
      <c r="A74" s="5" t="s">
        <v>118</v>
      </c>
      <c r="B74" s="5" t="s">
        <v>119</v>
      </c>
      <c r="C74" s="7"/>
      <c r="D74" s="7"/>
      <c r="E74" s="6"/>
    </row>
    <row r="75" spans="1:5" x14ac:dyDescent="0.35">
      <c r="A75" s="5" t="s">
        <v>120</v>
      </c>
      <c r="B75" s="5" t="s">
        <v>121</v>
      </c>
      <c r="C75" s="7">
        <v>5000</v>
      </c>
      <c r="D75" s="7"/>
      <c r="E75" s="3"/>
    </row>
    <row r="76" spans="1:5" x14ac:dyDescent="0.35">
      <c r="A76" s="5" t="s">
        <v>191</v>
      </c>
      <c r="B76" s="5" t="s">
        <v>192</v>
      </c>
      <c r="C76" s="7"/>
      <c r="D76" s="7"/>
      <c r="E76" s="3"/>
    </row>
    <row r="77" spans="1:5" x14ac:dyDescent="0.35">
      <c r="A77" s="5" t="s">
        <v>122</v>
      </c>
      <c r="B77" s="5" t="s">
        <v>123</v>
      </c>
      <c r="C77" s="7">
        <v>1000</v>
      </c>
      <c r="D77" s="7"/>
      <c r="E77" s="3"/>
    </row>
    <row r="78" spans="1:5" x14ac:dyDescent="0.35">
      <c r="A78" s="5" t="s">
        <v>193</v>
      </c>
      <c r="B78" s="5" t="s">
        <v>194</v>
      </c>
      <c r="C78" s="7"/>
      <c r="D78" s="7"/>
      <c r="E78" s="3"/>
    </row>
    <row r="79" spans="1:5" x14ac:dyDescent="0.35">
      <c r="A79" s="5" t="s">
        <v>195</v>
      </c>
      <c r="B79" s="5" t="s">
        <v>196</v>
      </c>
      <c r="C79" s="7"/>
      <c r="D79" s="7"/>
      <c r="E79" s="3"/>
    </row>
    <row r="80" spans="1:5" x14ac:dyDescent="0.35">
      <c r="A80" s="5" t="s">
        <v>124</v>
      </c>
      <c r="B80" s="5" t="s">
        <v>125</v>
      </c>
      <c r="C80" s="7">
        <v>10000</v>
      </c>
      <c r="D80" s="7">
        <v>4000</v>
      </c>
      <c r="E80" s="6"/>
    </row>
    <row r="81" spans="1:5" x14ac:dyDescent="0.35">
      <c r="A81" s="5" t="s">
        <v>126</v>
      </c>
      <c r="B81" s="5" t="s">
        <v>127</v>
      </c>
      <c r="C81" s="7"/>
      <c r="D81" s="7"/>
      <c r="E81" s="3"/>
    </row>
    <row r="82" spans="1:5" x14ac:dyDescent="0.35">
      <c r="A82" s="5" t="s">
        <v>128</v>
      </c>
      <c r="B82" s="5" t="s">
        <v>129</v>
      </c>
      <c r="C82" s="7"/>
      <c r="D82" s="7"/>
      <c r="E82" s="3"/>
    </row>
    <row r="83" spans="1:5" x14ac:dyDescent="0.35">
      <c r="A83" s="5" t="s">
        <v>130</v>
      </c>
      <c r="B83" s="5" t="s">
        <v>31</v>
      </c>
      <c r="C83" s="7">
        <v>4000</v>
      </c>
      <c r="D83" s="7">
        <v>4000</v>
      </c>
      <c r="E83" s="3"/>
    </row>
    <row r="84" spans="1:5" x14ac:dyDescent="0.35">
      <c r="A84" s="5" t="s">
        <v>131</v>
      </c>
      <c r="B84" s="5" t="s">
        <v>132</v>
      </c>
      <c r="C84" s="7"/>
      <c r="D84" s="7">
        <v>20000</v>
      </c>
      <c r="E84" s="3"/>
    </row>
    <row r="85" spans="1:5" x14ac:dyDescent="0.35">
      <c r="A85" s="5" t="s">
        <v>133</v>
      </c>
      <c r="B85" s="5" t="s">
        <v>134</v>
      </c>
      <c r="C85" s="7">
        <v>13000</v>
      </c>
      <c r="D85" s="7">
        <v>10000</v>
      </c>
      <c r="E85" s="3"/>
    </row>
    <row r="86" spans="1:5" x14ac:dyDescent="0.35">
      <c r="A86" s="5" t="s">
        <v>135</v>
      </c>
      <c r="B86" s="5" t="s">
        <v>136</v>
      </c>
      <c r="C86" s="7">
        <v>20000</v>
      </c>
      <c r="D86" s="7">
        <v>10000</v>
      </c>
      <c r="E86" s="6"/>
    </row>
    <row r="87" spans="1:5" x14ac:dyDescent="0.35">
      <c r="A87" s="5" t="s">
        <v>197</v>
      </c>
      <c r="B87" s="5" t="s">
        <v>198</v>
      </c>
      <c r="C87" s="7"/>
      <c r="D87" s="7"/>
      <c r="E87" s="6"/>
    </row>
    <row r="88" spans="1:5" x14ac:dyDescent="0.35">
      <c r="A88" s="5" t="s">
        <v>137</v>
      </c>
      <c r="B88" s="5" t="s">
        <v>138</v>
      </c>
      <c r="C88" s="7">
        <v>45000</v>
      </c>
      <c r="D88" s="7">
        <v>50000</v>
      </c>
      <c r="E88" s="3"/>
    </row>
    <row r="89" spans="1:5" x14ac:dyDescent="0.35">
      <c r="A89" s="5" t="s">
        <v>139</v>
      </c>
      <c r="B89" s="5" t="s">
        <v>140</v>
      </c>
      <c r="C89" s="7">
        <v>45000</v>
      </c>
      <c r="D89" s="7"/>
      <c r="E89" s="3"/>
    </row>
    <row r="90" spans="1:5" x14ac:dyDescent="0.35">
      <c r="A90" s="5" t="s">
        <v>199</v>
      </c>
      <c r="B90" s="5" t="s">
        <v>200</v>
      </c>
      <c r="C90" s="7"/>
      <c r="D90" s="7">
        <v>5000</v>
      </c>
      <c r="E90" s="3"/>
    </row>
    <row r="91" spans="1:5" x14ac:dyDescent="0.35">
      <c r="A91" s="5" t="s">
        <v>141</v>
      </c>
      <c r="B91" s="5" t="s">
        <v>142</v>
      </c>
      <c r="C91" s="7"/>
      <c r="D91" s="7"/>
      <c r="E91" s="3"/>
    </row>
    <row r="92" spans="1:5" x14ac:dyDescent="0.35">
      <c r="A92" s="5" t="s">
        <v>143</v>
      </c>
      <c r="B92" s="5" t="s">
        <v>144</v>
      </c>
      <c r="C92" s="7"/>
      <c r="D92" s="7"/>
      <c r="E92" s="3"/>
    </row>
    <row r="93" spans="1:5" x14ac:dyDescent="0.35">
      <c r="A93" s="5" t="s">
        <v>145</v>
      </c>
      <c r="B93" s="5" t="s">
        <v>146</v>
      </c>
      <c r="C93" s="7"/>
      <c r="D93" s="7"/>
      <c r="E93" s="3"/>
    </row>
    <row r="94" spans="1:5" x14ac:dyDescent="0.35">
      <c r="A94" s="5" t="s">
        <v>147</v>
      </c>
      <c r="B94" s="5" t="s">
        <v>148</v>
      </c>
      <c r="C94" s="7"/>
      <c r="D94" s="7"/>
      <c r="E94" s="3"/>
    </row>
    <row r="95" spans="1:5" x14ac:dyDescent="0.35">
      <c r="A95" s="5" t="s">
        <v>201</v>
      </c>
      <c r="B95" s="5" t="s">
        <v>202</v>
      </c>
      <c r="C95" s="7"/>
      <c r="D95" s="7"/>
      <c r="E95" s="3"/>
    </row>
    <row r="96" spans="1:5" x14ac:dyDescent="0.35">
      <c r="A96" s="5" t="s">
        <v>149</v>
      </c>
      <c r="B96" s="5" t="s">
        <v>150</v>
      </c>
      <c r="C96" s="7"/>
      <c r="D96" s="7"/>
      <c r="E96" s="6"/>
    </row>
    <row r="97" spans="1:5" ht="15" thickBot="1" x14ac:dyDescent="0.4">
      <c r="A97" s="5" t="s">
        <v>151</v>
      </c>
      <c r="B97" s="5" t="s">
        <v>152</v>
      </c>
      <c r="C97" s="16"/>
      <c r="D97" s="16"/>
      <c r="E97" s="10"/>
    </row>
    <row r="98" spans="1:5" ht="15" thickBot="1" x14ac:dyDescent="0.4">
      <c r="A98" s="12"/>
      <c r="B98" s="13" t="s">
        <v>153</v>
      </c>
      <c r="C98" s="20">
        <f t="shared" ref="C98:D98" si="1">SUM(C28:C97)</f>
        <v>692500</v>
      </c>
      <c r="D98" s="20">
        <f t="shared" si="1"/>
        <v>657340</v>
      </c>
      <c r="E98" s="18"/>
    </row>
    <row r="99" spans="1:5" ht="15" thickBot="1" x14ac:dyDescent="0.4">
      <c r="A99" s="12"/>
      <c r="B99" s="13" t="s">
        <v>154</v>
      </c>
      <c r="C99" s="20">
        <f t="shared" ref="C99:D99" si="2">SUM(C27-C98)</f>
        <v>500</v>
      </c>
      <c r="D99" s="20">
        <f t="shared" si="2"/>
        <v>5660</v>
      </c>
      <c r="E99" s="18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FAC81-ACB3-441D-B52F-A14D66C9F2EA}">
  <dimension ref="A1:E99"/>
  <sheetViews>
    <sheetView zoomScale="90" zoomScaleNormal="90" workbookViewId="0">
      <selection activeCell="E84" sqref="E84"/>
    </sheetView>
  </sheetViews>
  <sheetFormatPr baseColWidth="10" defaultColWidth="11.453125" defaultRowHeight="14.5" x14ac:dyDescent="0.35"/>
  <cols>
    <col min="1" max="1" width="10.81640625" customWidth="1"/>
    <col min="2" max="2" width="44.26953125" customWidth="1"/>
    <col min="3" max="3" width="12.54296875" customWidth="1"/>
    <col min="4" max="4" width="13.81640625" customWidth="1"/>
    <col min="5" max="5" width="49.453125" customWidth="1"/>
  </cols>
  <sheetData>
    <row r="1" spans="1:5" ht="22.5" customHeight="1" x14ac:dyDescent="0.45">
      <c r="A1" s="36" t="s">
        <v>203</v>
      </c>
      <c r="B1" s="37"/>
    </row>
    <row r="2" spans="1:5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5">
      <c r="A3" s="5"/>
      <c r="B3" s="4" t="s">
        <v>6</v>
      </c>
      <c r="C3" s="14"/>
      <c r="D3" s="14"/>
      <c r="E3" s="3"/>
    </row>
    <row r="4" spans="1:5" x14ac:dyDescent="0.35">
      <c r="A4" s="5" t="s">
        <v>7</v>
      </c>
      <c r="B4" s="5" t="s">
        <v>8</v>
      </c>
      <c r="C4" s="19">
        <v>8000</v>
      </c>
      <c r="D4" s="19"/>
      <c r="E4" s="11"/>
    </row>
    <row r="5" spans="1:5" x14ac:dyDescent="0.35">
      <c r="A5" s="5" t="s">
        <v>9</v>
      </c>
      <c r="B5" s="5" t="s">
        <v>10</v>
      </c>
      <c r="C5" s="7">
        <v>52000</v>
      </c>
      <c r="D5" s="7">
        <v>20000</v>
      </c>
      <c r="E5" s="3"/>
    </row>
    <row r="6" spans="1:5" x14ac:dyDescent="0.35">
      <c r="A6" s="5" t="s">
        <v>166</v>
      </c>
      <c r="B6" s="5" t="s">
        <v>167</v>
      </c>
      <c r="C6" s="7"/>
      <c r="D6" s="7"/>
      <c r="E6" s="3"/>
    </row>
    <row r="7" spans="1:5" x14ac:dyDescent="0.35">
      <c r="A7" s="5" t="s">
        <v>11</v>
      </c>
      <c r="B7" s="5" t="s">
        <v>12</v>
      </c>
      <c r="C7" s="7"/>
      <c r="D7" s="7"/>
      <c r="E7" s="3"/>
    </row>
    <row r="8" spans="1:5" x14ac:dyDescent="0.35">
      <c r="A8" s="5" t="s">
        <v>13</v>
      </c>
      <c r="B8" s="5" t="s">
        <v>14</v>
      </c>
      <c r="C8" s="15">
        <v>25000</v>
      </c>
      <c r="D8" s="7">
        <v>35000</v>
      </c>
      <c r="E8" s="3"/>
    </row>
    <row r="9" spans="1:5" x14ac:dyDescent="0.35">
      <c r="A9" s="5" t="s">
        <v>15</v>
      </c>
      <c r="B9" s="5" t="s">
        <v>16</v>
      </c>
      <c r="C9" s="7">
        <v>8000</v>
      </c>
      <c r="D9" s="7">
        <v>7700</v>
      </c>
      <c r="E9" s="3"/>
    </row>
    <row r="10" spans="1:5" x14ac:dyDescent="0.35">
      <c r="A10" s="5" t="s">
        <v>17</v>
      </c>
      <c r="B10" s="5" t="s">
        <v>18</v>
      </c>
      <c r="C10" s="7">
        <v>10000</v>
      </c>
      <c r="D10" s="7">
        <v>10000</v>
      </c>
      <c r="E10" s="3"/>
    </row>
    <row r="11" spans="1:5" x14ac:dyDescent="0.35">
      <c r="A11" s="5" t="s">
        <v>19</v>
      </c>
      <c r="B11" s="5" t="s">
        <v>20</v>
      </c>
      <c r="C11" s="16">
        <v>15000</v>
      </c>
      <c r="D11" s="16">
        <v>15000</v>
      </c>
      <c r="E11" s="10"/>
    </row>
    <row r="12" spans="1:5" x14ac:dyDescent="0.35">
      <c r="A12" s="5" t="s">
        <v>21</v>
      </c>
      <c r="B12" s="5" t="s">
        <v>168</v>
      </c>
      <c r="C12" s="16"/>
      <c r="D12" s="16"/>
      <c r="E12" s="10"/>
    </row>
    <row r="13" spans="1:5" x14ac:dyDescent="0.35">
      <c r="A13" s="5"/>
      <c r="B13" s="4" t="s">
        <v>23</v>
      </c>
      <c r="C13" s="14"/>
      <c r="D13" s="14"/>
      <c r="E13" s="3"/>
    </row>
    <row r="14" spans="1:5" x14ac:dyDescent="0.35">
      <c r="A14" s="5" t="s">
        <v>24</v>
      </c>
      <c r="B14" s="5" t="s">
        <v>25</v>
      </c>
      <c r="C14" s="19">
        <v>50000</v>
      </c>
      <c r="D14" s="19">
        <v>15000</v>
      </c>
      <c r="E14" s="11"/>
    </row>
    <row r="15" spans="1:5" x14ac:dyDescent="0.35">
      <c r="A15" s="5" t="s">
        <v>26</v>
      </c>
      <c r="B15" s="5" t="s">
        <v>27</v>
      </c>
      <c r="C15" s="7"/>
      <c r="D15" s="7"/>
      <c r="E15" s="3"/>
    </row>
    <row r="16" spans="1:5" x14ac:dyDescent="0.35">
      <c r="A16" s="5" t="s">
        <v>169</v>
      </c>
      <c r="B16" s="5" t="s">
        <v>170</v>
      </c>
      <c r="C16" s="7"/>
      <c r="D16" s="7"/>
      <c r="E16" s="3"/>
    </row>
    <row r="17" spans="1:5" x14ac:dyDescent="0.35">
      <c r="A17" s="5" t="s">
        <v>28</v>
      </c>
      <c r="B17" s="5" t="s">
        <v>29</v>
      </c>
      <c r="C17" s="7"/>
      <c r="D17" s="7"/>
      <c r="E17" s="3"/>
    </row>
    <row r="18" spans="1:5" x14ac:dyDescent="0.35">
      <c r="A18" s="5" t="s">
        <v>30</v>
      </c>
      <c r="B18" s="5" t="s">
        <v>31</v>
      </c>
      <c r="C18" s="7"/>
      <c r="D18" s="7"/>
      <c r="E18" s="3"/>
    </row>
    <row r="19" spans="1:5" x14ac:dyDescent="0.35">
      <c r="A19" s="5" t="s">
        <v>32</v>
      </c>
      <c r="B19" s="5" t="s">
        <v>33</v>
      </c>
      <c r="C19" s="7">
        <v>40000</v>
      </c>
      <c r="D19" s="7">
        <v>65000</v>
      </c>
      <c r="E19" s="3"/>
    </row>
    <row r="20" spans="1:5" x14ac:dyDescent="0.35">
      <c r="A20" s="5" t="s">
        <v>171</v>
      </c>
      <c r="B20" s="5" t="s">
        <v>172</v>
      </c>
      <c r="C20" s="7"/>
      <c r="D20" s="7"/>
      <c r="E20" s="3"/>
    </row>
    <row r="21" spans="1:5" x14ac:dyDescent="0.35">
      <c r="A21" s="5" t="s">
        <v>173</v>
      </c>
      <c r="B21" s="5" t="s">
        <v>174</v>
      </c>
      <c r="C21" s="7"/>
      <c r="D21" s="7"/>
      <c r="E21" s="3"/>
    </row>
    <row r="22" spans="1:5" x14ac:dyDescent="0.35">
      <c r="A22" s="5" t="s">
        <v>34</v>
      </c>
      <c r="B22" s="5" t="s">
        <v>35</v>
      </c>
      <c r="C22" s="7">
        <v>3000</v>
      </c>
      <c r="D22" s="7">
        <v>2500</v>
      </c>
      <c r="E22" s="3"/>
    </row>
    <row r="23" spans="1:5" x14ac:dyDescent="0.35">
      <c r="A23" s="5" t="s">
        <v>36</v>
      </c>
      <c r="B23" s="5" t="s">
        <v>37</v>
      </c>
      <c r="C23" s="7">
        <v>15000</v>
      </c>
      <c r="D23" s="7">
        <v>25000</v>
      </c>
      <c r="E23" s="3"/>
    </row>
    <row r="24" spans="1:5" x14ac:dyDescent="0.35">
      <c r="A24" s="5" t="s">
        <v>175</v>
      </c>
      <c r="B24" s="5" t="s">
        <v>176</v>
      </c>
      <c r="C24" s="7"/>
      <c r="D24" s="7"/>
      <c r="E24" s="3"/>
    </row>
    <row r="25" spans="1:5" x14ac:dyDescent="0.35">
      <c r="A25" s="5" t="s">
        <v>38</v>
      </c>
      <c r="B25" s="5" t="s">
        <v>39</v>
      </c>
      <c r="C25" s="7">
        <v>1000</v>
      </c>
      <c r="D25" s="7"/>
      <c r="E25" s="3"/>
    </row>
    <row r="26" spans="1:5" ht="15" thickBot="1" x14ac:dyDescent="0.4">
      <c r="A26" s="5" t="s">
        <v>40</v>
      </c>
      <c r="B26" s="5" t="s">
        <v>41</v>
      </c>
      <c r="C26" s="16"/>
      <c r="D26" s="16"/>
      <c r="E26" s="10"/>
    </row>
    <row r="27" spans="1:5" ht="15" thickBot="1" x14ac:dyDescent="0.4">
      <c r="A27" s="12"/>
      <c r="B27" s="13" t="s">
        <v>42</v>
      </c>
      <c r="C27" s="17">
        <f t="shared" ref="C27:D27" si="0">SUM(C3:C26)</f>
        <v>227000</v>
      </c>
      <c r="D27" s="17">
        <f t="shared" si="0"/>
        <v>195200</v>
      </c>
      <c r="E27" s="18"/>
    </row>
    <row r="28" spans="1:5" x14ac:dyDescent="0.35">
      <c r="A28" s="4"/>
      <c r="B28" s="4" t="s">
        <v>43</v>
      </c>
      <c r="C28" s="19"/>
      <c r="D28" s="19"/>
      <c r="E28" s="11"/>
    </row>
    <row r="29" spans="1:5" x14ac:dyDescent="0.35">
      <c r="A29" s="5" t="s">
        <v>44</v>
      </c>
      <c r="B29" s="5" t="s">
        <v>45</v>
      </c>
      <c r="C29" s="7"/>
      <c r="D29" s="7"/>
      <c r="E29" s="3"/>
    </row>
    <row r="30" spans="1:5" x14ac:dyDescent="0.35">
      <c r="A30" s="5" t="s">
        <v>46</v>
      </c>
      <c r="B30" s="5" t="s">
        <v>47</v>
      </c>
      <c r="C30" s="7">
        <v>15000</v>
      </c>
      <c r="D30" s="7"/>
      <c r="E30" s="3"/>
    </row>
    <row r="31" spans="1:5" x14ac:dyDescent="0.35">
      <c r="A31" s="5" t="s">
        <v>48</v>
      </c>
      <c r="B31" s="5" t="s">
        <v>49</v>
      </c>
      <c r="C31" s="7"/>
      <c r="D31" s="7"/>
      <c r="E31" s="3"/>
    </row>
    <row r="32" spans="1:5" x14ac:dyDescent="0.35">
      <c r="A32" s="5" t="s">
        <v>177</v>
      </c>
      <c r="B32" s="5" t="s">
        <v>178</v>
      </c>
      <c r="C32" s="7"/>
      <c r="D32" s="7"/>
      <c r="E32" s="3"/>
    </row>
    <row r="33" spans="1:5" x14ac:dyDescent="0.35">
      <c r="A33" s="4"/>
      <c r="B33" s="4" t="s">
        <v>50</v>
      </c>
      <c r="C33" s="7"/>
      <c r="D33" s="7"/>
      <c r="E33" s="3"/>
    </row>
    <row r="34" spans="1:5" x14ac:dyDescent="0.35">
      <c r="A34" s="5" t="s">
        <v>51</v>
      </c>
      <c r="B34" s="5" t="s">
        <v>52</v>
      </c>
      <c r="C34" s="7"/>
      <c r="D34" s="7"/>
      <c r="E34" s="3"/>
    </row>
    <row r="35" spans="1:5" x14ac:dyDescent="0.35">
      <c r="A35" s="5" t="s">
        <v>53</v>
      </c>
      <c r="B35" s="5" t="s">
        <v>54</v>
      </c>
      <c r="C35" s="7">
        <v>60000</v>
      </c>
      <c r="D35" s="7">
        <v>40000</v>
      </c>
      <c r="E35" s="3"/>
    </row>
    <row r="36" spans="1:5" x14ac:dyDescent="0.35">
      <c r="A36" s="5" t="s">
        <v>56</v>
      </c>
      <c r="B36" s="5" t="s">
        <v>57</v>
      </c>
      <c r="C36" s="7"/>
      <c r="D36" s="7"/>
      <c r="E36" s="3"/>
    </row>
    <row r="37" spans="1:5" x14ac:dyDescent="0.35">
      <c r="A37" s="5" t="s">
        <v>58</v>
      </c>
      <c r="B37" s="5" t="s">
        <v>59</v>
      </c>
      <c r="C37" s="7"/>
      <c r="D37" s="7"/>
      <c r="E37" s="3"/>
    </row>
    <row r="38" spans="1:5" x14ac:dyDescent="0.35">
      <c r="A38" s="5" t="s">
        <v>179</v>
      </c>
      <c r="B38" s="5" t="s">
        <v>180</v>
      </c>
      <c r="C38" s="7"/>
      <c r="D38" s="7"/>
      <c r="E38" s="3"/>
    </row>
    <row r="39" spans="1:5" x14ac:dyDescent="0.35">
      <c r="A39" s="5" t="s">
        <v>60</v>
      </c>
      <c r="B39" s="5" t="s">
        <v>61</v>
      </c>
      <c r="C39" s="7">
        <v>40000</v>
      </c>
      <c r="D39" s="7">
        <v>30000</v>
      </c>
      <c r="E39" s="3"/>
    </row>
    <row r="40" spans="1:5" x14ac:dyDescent="0.35">
      <c r="A40" s="5" t="s">
        <v>62</v>
      </c>
      <c r="B40" s="5" t="s">
        <v>63</v>
      </c>
      <c r="C40" s="7"/>
      <c r="D40" s="7"/>
      <c r="E40" s="3"/>
    </row>
    <row r="41" spans="1:5" x14ac:dyDescent="0.35">
      <c r="A41" s="5" t="s">
        <v>64</v>
      </c>
      <c r="B41" s="5" t="s">
        <v>65</v>
      </c>
      <c r="C41" s="7"/>
      <c r="D41" s="7"/>
      <c r="E41" s="3"/>
    </row>
    <row r="42" spans="1:5" x14ac:dyDescent="0.35">
      <c r="A42" s="5" t="s">
        <v>181</v>
      </c>
      <c r="B42" s="5" t="s">
        <v>182</v>
      </c>
      <c r="C42" s="7"/>
      <c r="D42" s="7"/>
      <c r="E42" s="3"/>
    </row>
    <row r="43" spans="1:5" x14ac:dyDescent="0.35">
      <c r="A43" s="5" t="s">
        <v>66</v>
      </c>
      <c r="B43" s="5" t="s">
        <v>67</v>
      </c>
      <c r="C43" s="7"/>
      <c r="D43" s="7"/>
      <c r="E43" s="3"/>
    </row>
    <row r="44" spans="1:5" x14ac:dyDescent="0.35">
      <c r="A44" s="5" t="s">
        <v>183</v>
      </c>
      <c r="B44" s="5" t="s">
        <v>184</v>
      </c>
      <c r="C44" s="7">
        <v>20000</v>
      </c>
      <c r="D44" s="7">
        <v>15000</v>
      </c>
      <c r="E44" s="3"/>
    </row>
    <row r="45" spans="1:5" x14ac:dyDescent="0.35">
      <c r="A45" s="5" t="s">
        <v>68</v>
      </c>
      <c r="B45" s="5" t="s">
        <v>69</v>
      </c>
      <c r="C45" s="7"/>
      <c r="D45" s="7">
        <v>800</v>
      </c>
      <c r="E45" s="3"/>
    </row>
    <row r="46" spans="1:5" x14ac:dyDescent="0.35">
      <c r="A46" s="5" t="s">
        <v>70</v>
      </c>
      <c r="B46" s="5" t="s">
        <v>71</v>
      </c>
      <c r="C46" s="7"/>
      <c r="D46" s="7"/>
      <c r="E46" s="3"/>
    </row>
    <row r="47" spans="1:5" x14ac:dyDescent="0.35">
      <c r="A47" s="4"/>
      <c r="B47" s="4" t="s">
        <v>72</v>
      </c>
      <c r="C47" s="7"/>
      <c r="D47" s="7"/>
      <c r="E47" s="3"/>
    </row>
    <row r="48" spans="1:5" x14ac:dyDescent="0.35">
      <c r="A48" s="5" t="s">
        <v>185</v>
      </c>
      <c r="B48" s="5" t="s">
        <v>204</v>
      </c>
      <c r="C48" s="7">
        <v>3000</v>
      </c>
      <c r="D48" s="7">
        <v>6000</v>
      </c>
      <c r="E48" s="3"/>
    </row>
    <row r="49" spans="1:5" x14ac:dyDescent="0.35">
      <c r="A49" s="5" t="s">
        <v>73</v>
      </c>
      <c r="B49" s="5" t="s">
        <v>74</v>
      </c>
      <c r="C49" s="7"/>
      <c r="D49" s="7"/>
      <c r="E49" s="3"/>
    </row>
    <row r="50" spans="1:5" x14ac:dyDescent="0.35">
      <c r="A50" s="5" t="s">
        <v>75</v>
      </c>
      <c r="B50" s="5" t="s">
        <v>76</v>
      </c>
      <c r="C50" s="7"/>
      <c r="D50" s="7"/>
      <c r="E50" s="3"/>
    </row>
    <row r="51" spans="1:5" x14ac:dyDescent="0.35">
      <c r="A51" s="5" t="s">
        <v>77</v>
      </c>
      <c r="B51" s="5" t="s">
        <v>78</v>
      </c>
      <c r="C51" s="7"/>
      <c r="D51" s="7"/>
      <c r="E51" s="3"/>
    </row>
    <row r="52" spans="1:5" x14ac:dyDescent="0.35">
      <c r="A52" s="5" t="s">
        <v>79</v>
      </c>
      <c r="B52" s="5" t="s">
        <v>80</v>
      </c>
      <c r="C52" s="7"/>
      <c r="D52" s="7"/>
      <c r="E52" s="3"/>
    </row>
    <row r="53" spans="1:5" x14ac:dyDescent="0.35">
      <c r="A53" s="5" t="s">
        <v>81</v>
      </c>
      <c r="B53" s="5" t="s">
        <v>82</v>
      </c>
      <c r="C53" s="7"/>
      <c r="D53" s="7"/>
      <c r="E53" s="3"/>
    </row>
    <row r="54" spans="1:5" x14ac:dyDescent="0.35">
      <c r="A54" s="5" t="s">
        <v>83</v>
      </c>
      <c r="B54" s="5" t="s">
        <v>84</v>
      </c>
      <c r="C54" s="7"/>
      <c r="D54" s="7"/>
      <c r="E54" s="3"/>
    </row>
    <row r="55" spans="1:5" x14ac:dyDescent="0.35">
      <c r="A55" s="5" t="s">
        <v>187</v>
      </c>
      <c r="B55" s="5" t="s">
        <v>188</v>
      </c>
      <c r="C55" s="7"/>
      <c r="D55" s="7"/>
      <c r="E55" s="3"/>
    </row>
    <row r="56" spans="1:5" x14ac:dyDescent="0.35">
      <c r="A56" s="5" t="s">
        <v>85</v>
      </c>
      <c r="B56" s="5" t="s">
        <v>86</v>
      </c>
      <c r="C56" s="7"/>
      <c r="D56" s="7"/>
      <c r="E56" s="3"/>
    </row>
    <row r="57" spans="1:5" x14ac:dyDescent="0.35">
      <c r="A57" s="5" t="s">
        <v>87</v>
      </c>
      <c r="B57" s="5" t="s">
        <v>88</v>
      </c>
      <c r="C57" s="7">
        <v>4000</v>
      </c>
      <c r="D57" s="7"/>
      <c r="E57" s="3"/>
    </row>
    <row r="58" spans="1:5" x14ac:dyDescent="0.35">
      <c r="A58" s="5" t="s">
        <v>89</v>
      </c>
      <c r="B58" s="5" t="s">
        <v>90</v>
      </c>
      <c r="C58" s="7"/>
      <c r="D58" s="7"/>
      <c r="E58" s="3"/>
    </row>
    <row r="59" spans="1:5" x14ac:dyDescent="0.35">
      <c r="A59" s="5" t="s">
        <v>91</v>
      </c>
      <c r="B59" s="5" t="s">
        <v>92</v>
      </c>
      <c r="C59" s="7"/>
      <c r="D59" s="7"/>
      <c r="E59" s="3"/>
    </row>
    <row r="60" spans="1:5" x14ac:dyDescent="0.35">
      <c r="A60" s="5" t="s">
        <v>93</v>
      </c>
      <c r="B60" s="5" t="s">
        <v>94</v>
      </c>
      <c r="C60" s="7">
        <v>15000</v>
      </c>
      <c r="D60" s="7">
        <v>40000</v>
      </c>
      <c r="E60" s="3"/>
    </row>
    <row r="61" spans="1:5" x14ac:dyDescent="0.35">
      <c r="A61" s="5" t="s">
        <v>95</v>
      </c>
      <c r="B61" s="5" t="s">
        <v>96</v>
      </c>
      <c r="C61" s="7"/>
      <c r="D61" s="7"/>
      <c r="E61" s="3"/>
    </row>
    <row r="62" spans="1:5" x14ac:dyDescent="0.35">
      <c r="A62" s="5" t="s">
        <v>97</v>
      </c>
      <c r="B62" s="5" t="s">
        <v>98</v>
      </c>
      <c r="C62" s="7"/>
      <c r="D62" s="7"/>
      <c r="E62" s="35"/>
    </row>
    <row r="63" spans="1:5" x14ac:dyDescent="0.35">
      <c r="A63" s="5" t="s">
        <v>99</v>
      </c>
      <c r="B63" s="5" t="s">
        <v>100</v>
      </c>
      <c r="C63" s="7"/>
      <c r="D63" s="7"/>
      <c r="E63" s="3"/>
    </row>
    <row r="64" spans="1:5" x14ac:dyDescent="0.35">
      <c r="A64" s="5" t="s">
        <v>101</v>
      </c>
      <c r="B64" s="5" t="s">
        <v>102</v>
      </c>
      <c r="C64" s="7">
        <v>4000</v>
      </c>
      <c r="D64" s="7"/>
      <c r="E64" s="3"/>
    </row>
    <row r="65" spans="1:5" x14ac:dyDescent="0.35">
      <c r="A65" s="5" t="s">
        <v>103</v>
      </c>
      <c r="B65" s="5" t="s">
        <v>104</v>
      </c>
      <c r="C65" s="7"/>
      <c r="D65" s="7"/>
      <c r="E65" s="3"/>
    </row>
    <row r="66" spans="1:5" x14ac:dyDescent="0.35">
      <c r="A66" s="5" t="s">
        <v>105</v>
      </c>
      <c r="B66" s="5" t="s">
        <v>106</v>
      </c>
      <c r="C66" s="7"/>
      <c r="D66" s="7"/>
      <c r="E66" s="3"/>
    </row>
    <row r="67" spans="1:5" x14ac:dyDescent="0.35">
      <c r="A67" s="5" t="s">
        <v>107</v>
      </c>
      <c r="B67" s="5" t="s">
        <v>108</v>
      </c>
      <c r="C67" s="7">
        <v>3000</v>
      </c>
      <c r="D67" s="7"/>
      <c r="E67" s="6"/>
    </row>
    <row r="68" spans="1:5" x14ac:dyDescent="0.35">
      <c r="A68" s="5" t="s">
        <v>189</v>
      </c>
      <c r="B68" s="5" t="s">
        <v>190</v>
      </c>
      <c r="C68" s="7"/>
      <c r="D68" s="7"/>
      <c r="E68" s="6"/>
    </row>
    <row r="69" spans="1:5" x14ac:dyDescent="0.35">
      <c r="A69" s="5" t="s">
        <v>109</v>
      </c>
      <c r="B69" s="5" t="s">
        <v>110</v>
      </c>
      <c r="C69" s="7">
        <v>4000</v>
      </c>
      <c r="D69" s="7"/>
      <c r="E69" s="3"/>
    </row>
    <row r="70" spans="1:5" x14ac:dyDescent="0.35">
      <c r="A70" s="5" t="s">
        <v>111</v>
      </c>
      <c r="B70" s="5" t="s">
        <v>112</v>
      </c>
      <c r="C70" s="7">
        <v>500</v>
      </c>
      <c r="D70" s="7"/>
      <c r="E70" s="3"/>
    </row>
    <row r="71" spans="1:5" x14ac:dyDescent="0.35">
      <c r="A71" s="5" t="s">
        <v>113</v>
      </c>
      <c r="B71" s="5" t="s">
        <v>114</v>
      </c>
      <c r="C71" s="7"/>
      <c r="D71" s="7"/>
      <c r="E71" s="3"/>
    </row>
    <row r="72" spans="1:5" x14ac:dyDescent="0.35">
      <c r="A72" s="5" t="s">
        <v>115</v>
      </c>
      <c r="B72" s="5" t="s">
        <v>114</v>
      </c>
      <c r="C72" s="7"/>
      <c r="D72" s="7"/>
      <c r="E72" s="6"/>
    </row>
    <row r="73" spans="1:5" x14ac:dyDescent="0.35">
      <c r="A73" s="5" t="s">
        <v>116</v>
      </c>
      <c r="B73" s="5" t="s">
        <v>117</v>
      </c>
      <c r="C73" s="7"/>
      <c r="D73" s="7"/>
      <c r="E73" s="3"/>
    </row>
    <row r="74" spans="1:5" x14ac:dyDescent="0.35">
      <c r="A74" s="5" t="s">
        <v>118</v>
      </c>
      <c r="B74" s="5" t="s">
        <v>119</v>
      </c>
      <c r="C74" s="7"/>
      <c r="D74" s="7"/>
      <c r="E74" s="6"/>
    </row>
    <row r="75" spans="1:5" x14ac:dyDescent="0.35">
      <c r="A75" s="5" t="s">
        <v>120</v>
      </c>
      <c r="B75" s="5" t="s">
        <v>121</v>
      </c>
      <c r="C75" s="7">
        <v>1000</v>
      </c>
      <c r="D75" s="7"/>
      <c r="E75" s="3"/>
    </row>
    <row r="76" spans="1:5" x14ac:dyDescent="0.35">
      <c r="A76" s="5" t="s">
        <v>191</v>
      </c>
      <c r="B76" s="5" t="s">
        <v>192</v>
      </c>
      <c r="C76" s="7">
        <v>4000</v>
      </c>
      <c r="D76" s="7"/>
      <c r="E76" s="3"/>
    </row>
    <row r="77" spans="1:5" x14ac:dyDescent="0.35">
      <c r="A77" s="5" t="s">
        <v>122</v>
      </c>
      <c r="B77" s="5" t="s">
        <v>123</v>
      </c>
      <c r="C77" s="7"/>
      <c r="D77" s="7"/>
      <c r="E77" s="3"/>
    </row>
    <row r="78" spans="1:5" x14ac:dyDescent="0.35">
      <c r="A78" s="5" t="s">
        <v>193</v>
      </c>
      <c r="B78" s="5" t="s">
        <v>194</v>
      </c>
      <c r="C78" s="7"/>
      <c r="D78" s="7"/>
      <c r="E78" s="3"/>
    </row>
    <row r="79" spans="1:5" x14ac:dyDescent="0.35">
      <c r="A79" s="5" t="s">
        <v>195</v>
      </c>
      <c r="B79" s="5" t="s">
        <v>196</v>
      </c>
      <c r="C79" s="7"/>
      <c r="D79" s="7"/>
      <c r="E79" s="3"/>
    </row>
    <row r="80" spans="1:5" x14ac:dyDescent="0.35">
      <c r="A80" s="5" t="s">
        <v>124</v>
      </c>
      <c r="B80" s="5" t="s">
        <v>125</v>
      </c>
      <c r="C80" s="7">
        <v>2000</v>
      </c>
      <c r="D80" s="7">
        <v>3000</v>
      </c>
      <c r="E80" s="6"/>
    </row>
    <row r="81" spans="1:5" x14ac:dyDescent="0.35">
      <c r="A81" s="5" t="s">
        <v>126</v>
      </c>
      <c r="B81" s="5" t="s">
        <v>127</v>
      </c>
      <c r="C81" s="7"/>
      <c r="D81" s="7"/>
      <c r="E81" s="3"/>
    </row>
    <row r="82" spans="1:5" x14ac:dyDescent="0.35">
      <c r="A82" s="5" t="s">
        <v>128</v>
      </c>
      <c r="B82" s="5" t="s">
        <v>129</v>
      </c>
      <c r="C82" s="7"/>
      <c r="D82" s="7"/>
      <c r="E82" s="3"/>
    </row>
    <row r="83" spans="1:5" x14ac:dyDescent="0.35">
      <c r="A83" s="5" t="s">
        <v>130</v>
      </c>
      <c r="B83" s="5" t="s">
        <v>31</v>
      </c>
      <c r="C83" s="7"/>
      <c r="D83" s="7"/>
      <c r="E83" s="3"/>
    </row>
    <row r="84" spans="1:5" x14ac:dyDescent="0.35">
      <c r="A84" s="5" t="s">
        <v>131</v>
      </c>
      <c r="B84" s="5" t="s">
        <v>132</v>
      </c>
      <c r="C84" s="7">
        <v>45000</v>
      </c>
      <c r="D84" s="7">
        <v>35000</v>
      </c>
      <c r="E84" s="3"/>
    </row>
    <row r="85" spans="1:5" x14ac:dyDescent="0.35">
      <c r="A85" s="5" t="s">
        <v>133</v>
      </c>
      <c r="B85" s="5" t="s">
        <v>134</v>
      </c>
      <c r="C85" s="7">
        <v>4000</v>
      </c>
      <c r="D85" s="7"/>
      <c r="E85" s="3"/>
    </row>
    <row r="86" spans="1:5" x14ac:dyDescent="0.35">
      <c r="A86" s="5" t="s">
        <v>135</v>
      </c>
      <c r="B86" s="5" t="s">
        <v>136</v>
      </c>
      <c r="C86" s="7">
        <v>10000</v>
      </c>
      <c r="D86" s="7"/>
      <c r="E86" s="6"/>
    </row>
    <row r="87" spans="1:5" x14ac:dyDescent="0.35">
      <c r="A87" s="5" t="s">
        <v>197</v>
      </c>
      <c r="B87" s="5" t="s">
        <v>205</v>
      </c>
      <c r="C87" s="7">
        <v>3000</v>
      </c>
      <c r="D87" s="7"/>
      <c r="E87" s="6"/>
    </row>
    <row r="88" spans="1:5" x14ac:dyDescent="0.35">
      <c r="A88" s="5" t="s">
        <v>137</v>
      </c>
      <c r="B88" s="5" t="s">
        <v>138</v>
      </c>
      <c r="C88" s="7"/>
      <c r="D88" s="7"/>
      <c r="E88" s="3"/>
    </row>
    <row r="89" spans="1:5" x14ac:dyDescent="0.35">
      <c r="A89" s="5" t="s">
        <v>139</v>
      </c>
      <c r="B89" s="5" t="s">
        <v>140</v>
      </c>
      <c r="C89" s="7"/>
      <c r="D89" s="7"/>
      <c r="E89" s="3"/>
    </row>
    <row r="90" spans="1:5" x14ac:dyDescent="0.35">
      <c r="A90" s="5" t="s">
        <v>199</v>
      </c>
      <c r="B90" s="5" t="s">
        <v>200</v>
      </c>
      <c r="C90" s="7">
        <v>5000</v>
      </c>
      <c r="D90" s="7"/>
      <c r="E90" s="3"/>
    </row>
    <row r="91" spans="1:5" x14ac:dyDescent="0.35">
      <c r="A91" s="5" t="s">
        <v>141</v>
      </c>
      <c r="B91" s="5" t="s">
        <v>142</v>
      </c>
      <c r="C91" s="7"/>
      <c r="D91" s="7"/>
      <c r="E91" s="3"/>
    </row>
    <row r="92" spans="1:5" x14ac:dyDescent="0.35">
      <c r="A92" s="5" t="s">
        <v>143</v>
      </c>
      <c r="B92" s="5" t="s">
        <v>144</v>
      </c>
      <c r="C92" s="7"/>
      <c r="D92" s="7"/>
      <c r="E92" s="3"/>
    </row>
    <row r="93" spans="1:5" x14ac:dyDescent="0.35">
      <c r="A93" s="5" t="s">
        <v>145</v>
      </c>
      <c r="B93" s="5" t="s">
        <v>146</v>
      </c>
      <c r="C93" s="7">
        <v>500</v>
      </c>
      <c r="D93" s="7"/>
      <c r="E93" s="3"/>
    </row>
    <row r="94" spans="1:5" x14ac:dyDescent="0.35">
      <c r="A94" s="5" t="s">
        <v>147</v>
      </c>
      <c r="B94" s="5" t="s">
        <v>148</v>
      </c>
      <c r="C94" s="7"/>
      <c r="D94" s="7">
        <v>1000</v>
      </c>
      <c r="E94" s="3"/>
    </row>
    <row r="95" spans="1:5" x14ac:dyDescent="0.35">
      <c r="A95" s="5" t="s">
        <v>201</v>
      </c>
      <c r="B95" s="5" t="s">
        <v>202</v>
      </c>
      <c r="C95" s="7">
        <v>30000</v>
      </c>
      <c r="D95" s="7">
        <v>20000</v>
      </c>
      <c r="E95" s="3"/>
    </row>
    <row r="96" spans="1:5" x14ac:dyDescent="0.35">
      <c r="A96" s="5" t="s">
        <v>149</v>
      </c>
      <c r="B96" s="5" t="s">
        <v>150</v>
      </c>
      <c r="C96" s="7"/>
      <c r="D96" s="7"/>
      <c r="E96" s="6"/>
    </row>
    <row r="97" spans="1:5" ht="15" thickBot="1" x14ac:dyDescent="0.4">
      <c r="A97" s="5" t="s">
        <v>151</v>
      </c>
      <c r="B97" s="5" t="s">
        <v>152</v>
      </c>
      <c r="C97" s="16"/>
      <c r="D97" s="16"/>
      <c r="E97" s="10"/>
    </row>
    <row r="98" spans="1:5" ht="15" thickBot="1" x14ac:dyDescent="0.4">
      <c r="A98" s="12"/>
      <c r="B98" s="13" t="s">
        <v>153</v>
      </c>
      <c r="C98" s="20">
        <f t="shared" ref="C98:D98" si="1">SUM(C28:C97)</f>
        <v>273000</v>
      </c>
      <c r="D98" s="20">
        <f t="shared" si="1"/>
        <v>190800</v>
      </c>
      <c r="E98" s="18"/>
    </row>
    <row r="99" spans="1:5" ht="15" thickBot="1" x14ac:dyDescent="0.4">
      <c r="A99" s="12"/>
      <c r="B99" s="13" t="s">
        <v>154</v>
      </c>
      <c r="C99" s="20">
        <f t="shared" ref="C99:D99" si="2">SUM(C27-C98)</f>
        <v>-46000</v>
      </c>
      <c r="D99" s="20">
        <f t="shared" si="2"/>
        <v>4400</v>
      </c>
      <c r="E99" s="18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C1A39-DE9E-4564-9A20-54232F269D8D}">
  <dimension ref="A1:E100"/>
  <sheetViews>
    <sheetView zoomScale="90" zoomScaleNormal="90" workbookViewId="0">
      <selection activeCell="E62" sqref="E62"/>
    </sheetView>
  </sheetViews>
  <sheetFormatPr baseColWidth="10" defaultColWidth="11.453125" defaultRowHeight="14.5" x14ac:dyDescent="0.35"/>
  <cols>
    <col min="1" max="1" width="10.81640625" customWidth="1"/>
    <col min="2" max="2" width="45.7265625" customWidth="1"/>
    <col min="3" max="3" width="12.54296875" customWidth="1"/>
    <col min="4" max="4" width="13.81640625" customWidth="1"/>
    <col min="5" max="5" width="33.54296875" customWidth="1"/>
  </cols>
  <sheetData>
    <row r="1" spans="1:5" ht="18.5" x14ac:dyDescent="0.45">
      <c r="A1" s="36" t="s">
        <v>206</v>
      </c>
      <c r="B1" s="37"/>
    </row>
    <row r="2" spans="1:5" ht="99.65" customHeight="1" x14ac:dyDescent="0.35">
      <c r="A2" s="34"/>
      <c r="B2" s="34"/>
    </row>
    <row r="3" spans="1:5" x14ac:dyDescent="0.3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5">
      <c r="A4" s="5"/>
      <c r="B4" s="4" t="s">
        <v>6</v>
      </c>
      <c r="C4" s="14"/>
      <c r="D4" s="14"/>
      <c r="E4" s="3"/>
    </row>
    <row r="5" spans="1:5" x14ac:dyDescent="0.35">
      <c r="A5" s="5" t="s">
        <v>7</v>
      </c>
      <c r="B5" s="5" t="s">
        <v>8</v>
      </c>
      <c r="C5" s="19"/>
      <c r="D5" s="19"/>
      <c r="E5" s="11"/>
    </row>
    <row r="6" spans="1:5" x14ac:dyDescent="0.35">
      <c r="A6" s="5" t="s">
        <v>9</v>
      </c>
      <c r="B6" s="5" t="s">
        <v>10</v>
      </c>
      <c r="C6" s="7">
        <v>45000</v>
      </c>
      <c r="D6" s="7">
        <v>50000</v>
      </c>
      <c r="E6" s="3"/>
    </row>
    <row r="7" spans="1:5" x14ac:dyDescent="0.35">
      <c r="A7" s="5" t="s">
        <v>166</v>
      </c>
      <c r="B7" s="5" t="s">
        <v>167</v>
      </c>
      <c r="C7" s="7">
        <v>50000</v>
      </c>
      <c r="D7" s="7">
        <v>50000</v>
      </c>
      <c r="E7" s="3"/>
    </row>
    <row r="8" spans="1:5" x14ac:dyDescent="0.35">
      <c r="A8" s="5" t="s">
        <v>11</v>
      </c>
      <c r="B8" s="5" t="s">
        <v>12</v>
      </c>
      <c r="C8" s="7"/>
      <c r="D8" s="7"/>
      <c r="E8" s="3"/>
    </row>
    <row r="9" spans="1:5" x14ac:dyDescent="0.35">
      <c r="A9" s="5" t="s">
        <v>13</v>
      </c>
      <c r="B9" s="5" t="s">
        <v>14</v>
      </c>
      <c r="C9" s="15">
        <v>190000</v>
      </c>
      <c r="D9" s="7">
        <v>110000</v>
      </c>
      <c r="E9" s="3"/>
    </row>
    <row r="10" spans="1:5" x14ac:dyDescent="0.35">
      <c r="A10" s="5" t="s">
        <v>15</v>
      </c>
      <c r="B10" s="5" t="s">
        <v>16</v>
      </c>
      <c r="C10" s="7">
        <v>45000</v>
      </c>
      <c r="D10" s="7">
        <v>45000</v>
      </c>
      <c r="E10" s="3"/>
    </row>
    <row r="11" spans="1:5" x14ac:dyDescent="0.35">
      <c r="A11" s="5" t="s">
        <v>17</v>
      </c>
      <c r="B11" s="5" t="s">
        <v>18</v>
      </c>
      <c r="C11" s="7">
        <v>70000</v>
      </c>
      <c r="D11" s="7">
        <v>85000</v>
      </c>
      <c r="E11" s="3"/>
    </row>
    <row r="12" spans="1:5" x14ac:dyDescent="0.35">
      <c r="A12" s="5" t="s">
        <v>19</v>
      </c>
      <c r="B12" s="5" t="s">
        <v>20</v>
      </c>
      <c r="C12" s="16">
        <v>105000</v>
      </c>
      <c r="D12" s="16">
        <v>105000</v>
      </c>
      <c r="E12" s="10"/>
    </row>
    <row r="13" spans="1:5" x14ac:dyDescent="0.35">
      <c r="A13" s="5" t="s">
        <v>21</v>
      </c>
      <c r="B13" s="5" t="s">
        <v>168</v>
      </c>
      <c r="C13" s="16"/>
      <c r="D13" s="16"/>
      <c r="E13" s="10"/>
    </row>
    <row r="14" spans="1:5" x14ac:dyDescent="0.35">
      <c r="A14" s="5"/>
      <c r="B14" s="4" t="s">
        <v>23</v>
      </c>
      <c r="C14" s="14"/>
      <c r="D14" s="14"/>
      <c r="E14" s="3"/>
    </row>
    <row r="15" spans="1:5" x14ac:dyDescent="0.35">
      <c r="A15" s="5" t="s">
        <v>24</v>
      </c>
      <c r="B15" s="5" t="s">
        <v>25</v>
      </c>
      <c r="C15" s="19">
        <v>30000</v>
      </c>
      <c r="D15" s="19">
        <v>30000</v>
      </c>
      <c r="E15" s="11"/>
    </row>
    <row r="16" spans="1:5" x14ac:dyDescent="0.35">
      <c r="A16" s="5" t="s">
        <v>26</v>
      </c>
      <c r="B16" s="5" t="s">
        <v>27</v>
      </c>
      <c r="C16" s="7"/>
      <c r="D16" s="7"/>
      <c r="E16" s="3"/>
    </row>
    <row r="17" spans="1:5" x14ac:dyDescent="0.35">
      <c r="A17" s="5" t="s">
        <v>169</v>
      </c>
      <c r="B17" s="5" t="s">
        <v>170</v>
      </c>
      <c r="C17" s="7"/>
      <c r="D17" s="7"/>
      <c r="E17" s="3"/>
    </row>
    <row r="18" spans="1:5" x14ac:dyDescent="0.35">
      <c r="A18" s="5" t="s">
        <v>28</v>
      </c>
      <c r="B18" s="5" t="s">
        <v>29</v>
      </c>
      <c r="C18" s="7"/>
      <c r="D18" s="7"/>
      <c r="E18" s="3"/>
    </row>
    <row r="19" spans="1:5" x14ac:dyDescent="0.35">
      <c r="A19" s="5" t="s">
        <v>30</v>
      </c>
      <c r="B19" s="5" t="s">
        <v>31</v>
      </c>
      <c r="C19" s="7"/>
      <c r="D19" s="7"/>
      <c r="E19" s="3"/>
    </row>
    <row r="20" spans="1:5" x14ac:dyDescent="0.35">
      <c r="A20" s="5" t="s">
        <v>32</v>
      </c>
      <c r="B20" s="5" t="s">
        <v>33</v>
      </c>
      <c r="C20" s="7">
        <v>300000</v>
      </c>
      <c r="D20" s="7">
        <v>400000</v>
      </c>
      <c r="E20" s="3"/>
    </row>
    <row r="21" spans="1:5" x14ac:dyDescent="0.35">
      <c r="A21" s="5" t="s">
        <v>171</v>
      </c>
      <c r="B21" s="5" t="s">
        <v>172</v>
      </c>
      <c r="C21" s="7"/>
      <c r="D21" s="7"/>
      <c r="E21" s="3"/>
    </row>
    <row r="22" spans="1:5" x14ac:dyDescent="0.35">
      <c r="A22" s="5" t="s">
        <v>173</v>
      </c>
      <c r="B22" s="5" t="s">
        <v>174</v>
      </c>
      <c r="C22" s="7"/>
      <c r="D22" s="7"/>
      <c r="E22" s="3"/>
    </row>
    <row r="23" spans="1:5" x14ac:dyDescent="0.35">
      <c r="A23" s="5" t="s">
        <v>34</v>
      </c>
      <c r="B23" s="5" t="s">
        <v>35</v>
      </c>
      <c r="C23" s="7">
        <v>25000</v>
      </c>
      <c r="D23" s="7">
        <v>75000</v>
      </c>
      <c r="E23" s="3"/>
    </row>
    <row r="24" spans="1:5" x14ac:dyDescent="0.35">
      <c r="A24" s="5" t="s">
        <v>36</v>
      </c>
      <c r="B24" s="5" t="s">
        <v>37</v>
      </c>
      <c r="C24" s="7">
        <v>65000</v>
      </c>
      <c r="D24" s="7">
        <v>110000</v>
      </c>
      <c r="E24" s="3"/>
    </row>
    <row r="25" spans="1:5" x14ac:dyDescent="0.35">
      <c r="A25" s="5" t="s">
        <v>175</v>
      </c>
      <c r="B25" s="5" t="s">
        <v>176</v>
      </c>
      <c r="C25" s="7">
        <v>15000</v>
      </c>
      <c r="D25" s="7">
        <v>10000</v>
      </c>
      <c r="E25" s="3"/>
    </row>
    <row r="26" spans="1:5" x14ac:dyDescent="0.35">
      <c r="A26" s="5" t="s">
        <v>38</v>
      </c>
      <c r="B26" s="5" t="s">
        <v>39</v>
      </c>
      <c r="C26" s="7"/>
      <c r="D26" s="7"/>
      <c r="E26" s="3"/>
    </row>
    <row r="27" spans="1:5" ht="15" thickBot="1" x14ac:dyDescent="0.4">
      <c r="A27" s="5" t="s">
        <v>40</v>
      </c>
      <c r="B27" s="5" t="s">
        <v>41</v>
      </c>
      <c r="C27" s="16"/>
      <c r="D27" s="16"/>
      <c r="E27" s="10"/>
    </row>
    <row r="28" spans="1:5" ht="15" thickBot="1" x14ac:dyDescent="0.4">
      <c r="A28" s="12"/>
      <c r="B28" s="13" t="s">
        <v>42</v>
      </c>
      <c r="C28" s="17">
        <f>SUM(C4:C27)</f>
        <v>940000</v>
      </c>
      <c r="D28" s="17">
        <f>SUM(D4:D27)</f>
        <v>1070000</v>
      </c>
      <c r="E28" s="18"/>
    </row>
    <row r="29" spans="1:5" x14ac:dyDescent="0.35">
      <c r="A29" s="4"/>
      <c r="B29" s="4" t="s">
        <v>43</v>
      </c>
      <c r="C29" s="19"/>
      <c r="D29" s="19"/>
      <c r="E29" s="11"/>
    </row>
    <row r="30" spans="1:5" x14ac:dyDescent="0.35">
      <c r="A30" s="5" t="s">
        <v>44</v>
      </c>
      <c r="B30" s="5" t="s">
        <v>45</v>
      </c>
      <c r="C30" s="7"/>
      <c r="D30" s="7"/>
      <c r="E30" s="3"/>
    </row>
    <row r="31" spans="1:5" x14ac:dyDescent="0.35">
      <c r="A31" s="5" t="s">
        <v>46</v>
      </c>
      <c r="B31" s="5" t="s">
        <v>47</v>
      </c>
      <c r="C31" s="7">
        <v>30000</v>
      </c>
      <c r="D31" s="7"/>
      <c r="E31" s="3"/>
    </row>
    <row r="32" spans="1:5" x14ac:dyDescent="0.35">
      <c r="A32" s="5" t="s">
        <v>48</v>
      </c>
      <c r="B32" s="5" t="s">
        <v>49</v>
      </c>
      <c r="C32" s="7"/>
      <c r="D32" s="7"/>
      <c r="E32" s="3"/>
    </row>
    <row r="33" spans="1:5" x14ac:dyDescent="0.35">
      <c r="A33" s="5" t="s">
        <v>177</v>
      </c>
      <c r="B33" s="5" t="s">
        <v>178</v>
      </c>
      <c r="C33" s="7"/>
      <c r="D33" s="7"/>
      <c r="E33" s="3"/>
    </row>
    <row r="34" spans="1:5" x14ac:dyDescent="0.35">
      <c r="A34" s="4"/>
      <c r="B34" s="4" t="s">
        <v>50</v>
      </c>
      <c r="C34" s="7"/>
      <c r="D34" s="7"/>
      <c r="E34" s="3"/>
    </row>
    <row r="35" spans="1:5" x14ac:dyDescent="0.35">
      <c r="A35" s="5" t="s">
        <v>51</v>
      </c>
      <c r="B35" s="5" t="s">
        <v>52</v>
      </c>
      <c r="C35" s="7"/>
      <c r="D35" s="7"/>
      <c r="E35" s="3"/>
    </row>
    <row r="36" spans="1:5" x14ac:dyDescent="0.35">
      <c r="A36" s="5" t="s">
        <v>53</v>
      </c>
      <c r="B36" s="5" t="s">
        <v>54</v>
      </c>
      <c r="C36" s="7">
        <v>310000</v>
      </c>
      <c r="D36" s="7">
        <v>350000</v>
      </c>
      <c r="E36" s="3"/>
    </row>
    <row r="37" spans="1:5" x14ac:dyDescent="0.35">
      <c r="A37" s="5" t="s">
        <v>56</v>
      </c>
      <c r="B37" s="5" t="s">
        <v>57</v>
      </c>
      <c r="C37" s="7"/>
      <c r="D37" s="7"/>
      <c r="E37" s="3"/>
    </row>
    <row r="38" spans="1:5" x14ac:dyDescent="0.35">
      <c r="A38" s="5" t="s">
        <v>58</v>
      </c>
      <c r="B38" s="5" t="s">
        <v>59</v>
      </c>
      <c r="C38" s="7"/>
      <c r="D38" s="7"/>
      <c r="E38" s="3"/>
    </row>
    <row r="39" spans="1:5" x14ac:dyDescent="0.35">
      <c r="A39" s="5" t="s">
        <v>179</v>
      </c>
      <c r="B39" s="5" t="s">
        <v>180</v>
      </c>
      <c r="C39" s="7"/>
      <c r="D39" s="7"/>
      <c r="E39" s="3"/>
    </row>
    <row r="40" spans="1:5" x14ac:dyDescent="0.35">
      <c r="A40" s="5" t="s">
        <v>60</v>
      </c>
      <c r="B40" s="5" t="s">
        <v>61</v>
      </c>
      <c r="C40" s="7">
        <v>50000</v>
      </c>
      <c r="D40" s="7">
        <v>50000</v>
      </c>
      <c r="E40" s="3"/>
    </row>
    <row r="41" spans="1:5" x14ac:dyDescent="0.35">
      <c r="A41" s="5" t="s">
        <v>62</v>
      </c>
      <c r="B41" s="5" t="s">
        <v>63</v>
      </c>
      <c r="C41" s="7"/>
      <c r="D41" s="7"/>
      <c r="E41" s="3"/>
    </row>
    <row r="42" spans="1:5" x14ac:dyDescent="0.35">
      <c r="A42" s="5" t="s">
        <v>64</v>
      </c>
      <c r="B42" s="5" t="s">
        <v>65</v>
      </c>
      <c r="C42" s="7"/>
      <c r="D42" s="7"/>
      <c r="E42" s="3"/>
    </row>
    <row r="43" spans="1:5" x14ac:dyDescent="0.35">
      <c r="A43" s="5" t="s">
        <v>181</v>
      </c>
      <c r="B43" s="5" t="s">
        <v>207</v>
      </c>
      <c r="C43" s="7">
        <v>2000</v>
      </c>
      <c r="D43" s="7">
        <v>2000</v>
      </c>
      <c r="E43" s="3"/>
    </row>
    <row r="44" spans="1:5" x14ac:dyDescent="0.35">
      <c r="A44" s="5" t="s">
        <v>66</v>
      </c>
      <c r="B44" s="5" t="s">
        <v>67</v>
      </c>
      <c r="C44" s="7"/>
      <c r="D44" s="7"/>
      <c r="E44" s="3"/>
    </row>
    <row r="45" spans="1:5" x14ac:dyDescent="0.35">
      <c r="A45" s="5" t="s">
        <v>183</v>
      </c>
      <c r="B45" s="5" t="s">
        <v>184</v>
      </c>
      <c r="C45" s="7">
        <v>15000</v>
      </c>
      <c r="D45" s="7">
        <v>25000</v>
      </c>
      <c r="E45" s="3"/>
    </row>
    <row r="46" spans="1:5" x14ac:dyDescent="0.35">
      <c r="A46" s="5" t="s">
        <v>68</v>
      </c>
      <c r="B46" s="5" t="s">
        <v>69</v>
      </c>
      <c r="C46" s="7"/>
      <c r="D46" s="7">
        <v>7000</v>
      </c>
      <c r="E46" s="3"/>
    </row>
    <row r="47" spans="1:5" x14ac:dyDescent="0.35">
      <c r="A47" s="5" t="s">
        <v>70</v>
      </c>
      <c r="B47" s="5" t="s">
        <v>71</v>
      </c>
      <c r="C47" s="7"/>
      <c r="D47" s="7"/>
      <c r="E47" s="3"/>
    </row>
    <row r="48" spans="1:5" x14ac:dyDescent="0.35">
      <c r="A48" s="4"/>
      <c r="B48" s="4" t="s">
        <v>72</v>
      </c>
      <c r="C48" s="7"/>
      <c r="D48" s="7"/>
      <c r="E48" s="3"/>
    </row>
    <row r="49" spans="1:5" x14ac:dyDescent="0.35">
      <c r="A49" s="5" t="s">
        <v>185</v>
      </c>
      <c r="B49" s="5" t="s">
        <v>204</v>
      </c>
      <c r="C49" s="7"/>
      <c r="D49" s="7"/>
      <c r="E49" s="3"/>
    </row>
    <row r="50" spans="1:5" x14ac:dyDescent="0.35">
      <c r="A50" s="5" t="s">
        <v>73</v>
      </c>
      <c r="B50" s="5" t="s">
        <v>74</v>
      </c>
      <c r="C50" s="7">
        <v>160000</v>
      </c>
      <c r="D50" s="7"/>
      <c r="E50" s="3"/>
    </row>
    <row r="51" spans="1:5" x14ac:dyDescent="0.35">
      <c r="A51" s="5" t="s">
        <v>75</v>
      </c>
      <c r="B51" s="5" t="s">
        <v>76</v>
      </c>
      <c r="C51" s="7"/>
      <c r="D51" s="7"/>
      <c r="E51" s="3"/>
    </row>
    <row r="52" spans="1:5" x14ac:dyDescent="0.35">
      <c r="A52" s="5" t="s">
        <v>77</v>
      </c>
      <c r="B52" s="5" t="s">
        <v>78</v>
      </c>
      <c r="C52" s="7"/>
      <c r="D52" s="7"/>
      <c r="E52" s="3"/>
    </row>
    <row r="53" spans="1:5" x14ac:dyDescent="0.35">
      <c r="A53" s="5" t="s">
        <v>79</v>
      </c>
      <c r="B53" s="5" t="s">
        <v>80</v>
      </c>
      <c r="C53" s="7"/>
      <c r="D53" s="7"/>
      <c r="E53" s="3"/>
    </row>
    <row r="54" spans="1:5" x14ac:dyDescent="0.35">
      <c r="A54" s="5" t="s">
        <v>81</v>
      </c>
      <c r="B54" s="5" t="s">
        <v>82</v>
      </c>
      <c r="C54" s="7"/>
      <c r="D54" s="7"/>
      <c r="E54" s="3"/>
    </row>
    <row r="55" spans="1:5" x14ac:dyDescent="0.35">
      <c r="A55" s="5" t="s">
        <v>83</v>
      </c>
      <c r="B55" s="5" t="s">
        <v>84</v>
      </c>
      <c r="C55" s="7"/>
      <c r="D55" s="7"/>
      <c r="E55" s="3"/>
    </row>
    <row r="56" spans="1:5" x14ac:dyDescent="0.35">
      <c r="A56" s="5" t="s">
        <v>187</v>
      </c>
      <c r="B56" s="5" t="s">
        <v>188</v>
      </c>
      <c r="C56" s="7"/>
      <c r="D56" s="7"/>
      <c r="E56" s="3"/>
    </row>
    <row r="57" spans="1:5" x14ac:dyDescent="0.35">
      <c r="A57" s="5" t="s">
        <v>85</v>
      </c>
      <c r="B57" s="5" t="s">
        <v>86</v>
      </c>
      <c r="C57" s="7"/>
      <c r="D57" s="7"/>
      <c r="E57" s="3"/>
    </row>
    <row r="58" spans="1:5" x14ac:dyDescent="0.35">
      <c r="A58" s="5" t="s">
        <v>87</v>
      </c>
      <c r="B58" s="5" t="s">
        <v>88</v>
      </c>
      <c r="C58" s="7"/>
      <c r="D58" s="7">
        <v>10000</v>
      </c>
      <c r="E58" s="3"/>
    </row>
    <row r="59" spans="1:5" x14ac:dyDescent="0.35">
      <c r="A59" s="5" t="s">
        <v>89</v>
      </c>
      <c r="B59" s="5" t="s">
        <v>90</v>
      </c>
      <c r="C59" s="7"/>
      <c r="D59" s="7"/>
      <c r="E59" s="3"/>
    </row>
    <row r="60" spans="1:5" x14ac:dyDescent="0.35">
      <c r="A60" s="5" t="s">
        <v>91</v>
      </c>
      <c r="B60" s="5" t="s">
        <v>92</v>
      </c>
      <c r="C60" s="7"/>
      <c r="D60" s="7">
        <v>1000</v>
      </c>
      <c r="E60" s="3"/>
    </row>
    <row r="61" spans="1:5" x14ac:dyDescent="0.35">
      <c r="A61" s="5" t="s">
        <v>93</v>
      </c>
      <c r="B61" s="5" t="s">
        <v>94</v>
      </c>
      <c r="C61" s="7">
        <v>150000</v>
      </c>
      <c r="D61" s="7">
        <v>300000</v>
      </c>
      <c r="E61" s="3"/>
    </row>
    <row r="62" spans="1:5" x14ac:dyDescent="0.35">
      <c r="A62" s="5" t="s">
        <v>95</v>
      </c>
      <c r="B62" s="5" t="s">
        <v>96</v>
      </c>
      <c r="C62" s="7"/>
      <c r="D62" s="7">
        <v>60000</v>
      </c>
      <c r="E62" s="3"/>
    </row>
    <row r="63" spans="1:5" x14ac:dyDescent="0.35">
      <c r="A63" s="5" t="s">
        <v>97</v>
      </c>
      <c r="B63" s="5" t="s">
        <v>98</v>
      </c>
      <c r="C63" s="7"/>
      <c r="D63" s="7"/>
      <c r="E63" s="35"/>
    </row>
    <row r="64" spans="1:5" x14ac:dyDescent="0.35">
      <c r="A64" s="5" t="s">
        <v>99</v>
      </c>
      <c r="B64" s="5" t="s">
        <v>100</v>
      </c>
      <c r="C64" s="7"/>
      <c r="D64" s="7"/>
      <c r="E64" s="3"/>
    </row>
    <row r="65" spans="1:5" x14ac:dyDescent="0.35">
      <c r="A65" s="5" t="s">
        <v>101</v>
      </c>
      <c r="B65" s="5" t="s">
        <v>102</v>
      </c>
      <c r="C65" s="7"/>
      <c r="D65" s="7"/>
      <c r="E65" s="3"/>
    </row>
    <row r="66" spans="1:5" x14ac:dyDescent="0.35">
      <c r="A66" s="5" t="s">
        <v>103</v>
      </c>
      <c r="B66" s="5" t="s">
        <v>104</v>
      </c>
      <c r="C66" s="7">
        <v>5000</v>
      </c>
      <c r="D66" s="7">
        <v>5000</v>
      </c>
      <c r="E66" s="3"/>
    </row>
    <row r="67" spans="1:5" x14ac:dyDescent="0.35">
      <c r="A67" s="5" t="s">
        <v>105</v>
      </c>
      <c r="B67" s="5" t="s">
        <v>106</v>
      </c>
      <c r="C67" s="7"/>
      <c r="D67" s="7"/>
      <c r="E67" s="3"/>
    </row>
    <row r="68" spans="1:5" x14ac:dyDescent="0.35">
      <c r="A68" s="5" t="s">
        <v>107</v>
      </c>
      <c r="B68" s="5" t="s">
        <v>108</v>
      </c>
      <c r="C68" s="7"/>
      <c r="D68" s="7"/>
      <c r="E68" s="6"/>
    </row>
    <row r="69" spans="1:5" x14ac:dyDescent="0.35">
      <c r="A69" s="5" t="s">
        <v>189</v>
      </c>
      <c r="B69" s="5" t="s">
        <v>190</v>
      </c>
      <c r="C69" s="7"/>
      <c r="D69" s="7"/>
      <c r="E69" s="6"/>
    </row>
    <row r="70" spans="1:5" x14ac:dyDescent="0.35">
      <c r="A70" s="5" t="s">
        <v>109</v>
      </c>
      <c r="B70" s="5" t="s">
        <v>110</v>
      </c>
      <c r="C70" s="7">
        <v>15000</v>
      </c>
      <c r="D70" s="7">
        <v>10000</v>
      </c>
      <c r="E70" s="3"/>
    </row>
    <row r="71" spans="1:5" x14ac:dyDescent="0.35">
      <c r="A71" s="5" t="s">
        <v>111</v>
      </c>
      <c r="B71" s="5" t="s">
        <v>112</v>
      </c>
      <c r="C71" s="7">
        <v>1000</v>
      </c>
      <c r="D71" s="7"/>
      <c r="E71" s="3"/>
    </row>
    <row r="72" spans="1:5" x14ac:dyDescent="0.35">
      <c r="A72" s="5" t="s">
        <v>113</v>
      </c>
      <c r="B72" s="5" t="s">
        <v>114</v>
      </c>
      <c r="C72" s="7"/>
      <c r="D72" s="7"/>
      <c r="E72" s="3"/>
    </row>
    <row r="73" spans="1:5" x14ac:dyDescent="0.35">
      <c r="A73" s="5" t="s">
        <v>115</v>
      </c>
      <c r="B73" s="5" t="s">
        <v>114</v>
      </c>
      <c r="C73" s="7"/>
      <c r="D73" s="7"/>
      <c r="E73" s="6"/>
    </row>
    <row r="74" spans="1:5" x14ac:dyDescent="0.35">
      <c r="A74" s="5" t="s">
        <v>116</v>
      </c>
      <c r="B74" s="5" t="s">
        <v>117</v>
      </c>
      <c r="C74" s="7"/>
      <c r="D74" s="7"/>
      <c r="E74" s="3"/>
    </row>
    <row r="75" spans="1:5" x14ac:dyDescent="0.35">
      <c r="A75" s="5" t="s">
        <v>118</v>
      </c>
      <c r="B75" s="5" t="s">
        <v>119</v>
      </c>
      <c r="C75" s="7"/>
      <c r="D75" s="7"/>
      <c r="E75" s="6"/>
    </row>
    <row r="76" spans="1:5" x14ac:dyDescent="0.35">
      <c r="A76" s="5" t="s">
        <v>120</v>
      </c>
      <c r="B76" s="5" t="s">
        <v>121</v>
      </c>
      <c r="C76" s="7">
        <v>20000</v>
      </c>
      <c r="D76" s="7">
        <v>15000</v>
      </c>
      <c r="E76" s="3"/>
    </row>
    <row r="77" spans="1:5" x14ac:dyDescent="0.35">
      <c r="A77" s="5" t="s">
        <v>191</v>
      </c>
      <c r="B77" s="5" t="s">
        <v>192</v>
      </c>
      <c r="C77" s="7">
        <v>4000</v>
      </c>
      <c r="D77" s="7">
        <v>4000</v>
      </c>
      <c r="E77" s="3"/>
    </row>
    <row r="78" spans="1:5" x14ac:dyDescent="0.35">
      <c r="A78" s="5" t="s">
        <v>122</v>
      </c>
      <c r="B78" s="5" t="s">
        <v>123</v>
      </c>
      <c r="C78" s="7">
        <v>3000</v>
      </c>
      <c r="D78" s="7">
        <v>4000</v>
      </c>
      <c r="E78" s="3"/>
    </row>
    <row r="79" spans="1:5" x14ac:dyDescent="0.35">
      <c r="A79" s="5" t="s">
        <v>193</v>
      </c>
      <c r="B79" s="5" t="s">
        <v>194</v>
      </c>
      <c r="C79" s="7"/>
      <c r="D79" s="7"/>
      <c r="E79" s="3"/>
    </row>
    <row r="80" spans="1:5" x14ac:dyDescent="0.35">
      <c r="A80" s="5" t="s">
        <v>195</v>
      </c>
      <c r="B80" s="5" t="s">
        <v>196</v>
      </c>
      <c r="C80" s="7">
        <v>2000</v>
      </c>
      <c r="D80" s="7">
        <v>2500</v>
      </c>
      <c r="E80" s="3"/>
    </row>
    <row r="81" spans="1:5" x14ac:dyDescent="0.35">
      <c r="A81" s="5" t="s">
        <v>124</v>
      </c>
      <c r="B81" s="5" t="s">
        <v>125</v>
      </c>
      <c r="C81" s="7">
        <v>10000</v>
      </c>
      <c r="D81" s="7">
        <v>10000</v>
      </c>
      <c r="E81" s="6"/>
    </row>
    <row r="82" spans="1:5" x14ac:dyDescent="0.35">
      <c r="A82" s="5" t="s">
        <v>126</v>
      </c>
      <c r="B82" s="5" t="s">
        <v>127</v>
      </c>
      <c r="C82" s="7"/>
      <c r="D82" s="7"/>
      <c r="E82" s="3"/>
    </row>
    <row r="83" spans="1:5" x14ac:dyDescent="0.35">
      <c r="A83" s="5" t="s">
        <v>128</v>
      </c>
      <c r="B83" s="5" t="s">
        <v>129</v>
      </c>
      <c r="C83" s="7"/>
      <c r="D83" s="7"/>
      <c r="E83" s="3"/>
    </row>
    <row r="84" spans="1:5" x14ac:dyDescent="0.35">
      <c r="A84" s="5" t="s">
        <v>130</v>
      </c>
      <c r="B84" s="5" t="s">
        <v>31</v>
      </c>
      <c r="C84" s="7"/>
      <c r="D84" s="7"/>
      <c r="E84" s="3"/>
    </row>
    <row r="85" spans="1:5" x14ac:dyDescent="0.35">
      <c r="A85" s="5" t="s">
        <v>131</v>
      </c>
      <c r="B85" s="5" t="s">
        <v>132</v>
      </c>
      <c r="C85" s="7">
        <v>100000</v>
      </c>
      <c r="D85" s="7">
        <v>100000</v>
      </c>
      <c r="E85" s="3"/>
    </row>
    <row r="86" spans="1:5" x14ac:dyDescent="0.35">
      <c r="A86" s="5" t="s">
        <v>133</v>
      </c>
      <c r="B86" s="5" t="s">
        <v>134</v>
      </c>
      <c r="C86" s="7">
        <v>7000</v>
      </c>
      <c r="D86" s="7">
        <v>2000</v>
      </c>
      <c r="E86" s="3"/>
    </row>
    <row r="87" spans="1:5" x14ac:dyDescent="0.35">
      <c r="A87" s="5" t="s">
        <v>135</v>
      </c>
      <c r="B87" s="5" t="s">
        <v>136</v>
      </c>
      <c r="C87" s="7">
        <v>40000</v>
      </c>
      <c r="D87" s="7">
        <v>20000</v>
      </c>
      <c r="E87" s="6"/>
    </row>
    <row r="88" spans="1:5" x14ac:dyDescent="0.35">
      <c r="A88" s="5" t="s">
        <v>197</v>
      </c>
      <c r="B88" s="5" t="s">
        <v>205</v>
      </c>
      <c r="C88" s="7">
        <v>10000</v>
      </c>
      <c r="D88" s="7">
        <v>10000</v>
      </c>
      <c r="E88" s="6"/>
    </row>
    <row r="89" spans="1:5" x14ac:dyDescent="0.35">
      <c r="A89" s="5" t="s">
        <v>137</v>
      </c>
      <c r="B89" s="5" t="s">
        <v>138</v>
      </c>
      <c r="C89" s="7">
        <v>50000</v>
      </c>
      <c r="D89" s="7">
        <v>81000</v>
      </c>
      <c r="E89" s="3"/>
    </row>
    <row r="90" spans="1:5" x14ac:dyDescent="0.35">
      <c r="A90" s="5" t="s">
        <v>139</v>
      </c>
      <c r="B90" s="5" t="s">
        <v>140</v>
      </c>
      <c r="C90" s="7"/>
      <c r="D90" s="7"/>
      <c r="E90" s="3"/>
    </row>
    <row r="91" spans="1:5" x14ac:dyDescent="0.35">
      <c r="A91" s="5" t="s">
        <v>199</v>
      </c>
      <c r="B91" s="5" t="s">
        <v>200</v>
      </c>
      <c r="C91" s="7"/>
      <c r="D91" s="7"/>
      <c r="E91" s="3"/>
    </row>
    <row r="92" spans="1:5" x14ac:dyDescent="0.35">
      <c r="A92" s="5" t="s">
        <v>141</v>
      </c>
      <c r="B92" s="5" t="s">
        <v>142</v>
      </c>
      <c r="C92" s="7"/>
      <c r="D92" s="7"/>
      <c r="E92" s="3"/>
    </row>
    <row r="93" spans="1:5" x14ac:dyDescent="0.35">
      <c r="A93" s="5" t="s">
        <v>143</v>
      </c>
      <c r="B93" s="5" t="s">
        <v>144</v>
      </c>
      <c r="C93" s="7"/>
      <c r="D93" s="7"/>
      <c r="E93" s="3"/>
    </row>
    <row r="94" spans="1:5" x14ac:dyDescent="0.35">
      <c r="A94" s="5" t="s">
        <v>145</v>
      </c>
      <c r="B94" s="5" t="s">
        <v>146</v>
      </c>
      <c r="C94" s="7">
        <v>10000</v>
      </c>
      <c r="D94" s="7"/>
      <c r="E94" s="3"/>
    </row>
    <row r="95" spans="1:5" x14ac:dyDescent="0.35">
      <c r="A95" s="5" t="s">
        <v>147</v>
      </c>
      <c r="B95" s="5" t="s">
        <v>148</v>
      </c>
      <c r="C95" s="7"/>
      <c r="D95" s="7"/>
      <c r="E95" s="3"/>
    </row>
    <row r="96" spans="1:5" x14ac:dyDescent="0.35">
      <c r="A96" s="5" t="s">
        <v>201</v>
      </c>
      <c r="B96" s="5" t="s">
        <v>202</v>
      </c>
      <c r="C96" s="7">
        <v>30000</v>
      </c>
      <c r="D96" s="7">
        <v>20000</v>
      </c>
      <c r="E96" s="3"/>
    </row>
    <row r="97" spans="1:5" x14ac:dyDescent="0.35">
      <c r="A97" s="5" t="s">
        <v>149</v>
      </c>
      <c r="B97" s="5" t="s">
        <v>150</v>
      </c>
      <c r="C97" s="7"/>
      <c r="D97" s="7"/>
      <c r="E97" s="6"/>
    </row>
    <row r="98" spans="1:5" ht="15" thickBot="1" x14ac:dyDescent="0.4">
      <c r="A98" s="5" t="s">
        <v>151</v>
      </c>
      <c r="B98" s="5" t="s">
        <v>152</v>
      </c>
      <c r="C98" s="16"/>
      <c r="D98" s="16"/>
      <c r="E98" s="10"/>
    </row>
    <row r="99" spans="1:5" ht="15" thickBot="1" x14ac:dyDescent="0.4">
      <c r="A99" s="12"/>
      <c r="B99" s="13" t="s">
        <v>153</v>
      </c>
      <c r="C99" s="20">
        <f t="shared" ref="C99:D99" si="0">SUM(C29:C98)</f>
        <v>1024000</v>
      </c>
      <c r="D99" s="20">
        <f t="shared" si="0"/>
        <v>1088500</v>
      </c>
      <c r="E99" s="18"/>
    </row>
    <row r="100" spans="1:5" ht="15" thickBot="1" x14ac:dyDescent="0.4">
      <c r="A100" s="12"/>
      <c r="B100" s="13" t="s">
        <v>154</v>
      </c>
      <c r="C100" s="20">
        <f t="shared" ref="C100:D100" si="1">SUM(C28-C99)</f>
        <v>-84000</v>
      </c>
      <c r="D100" s="20">
        <f t="shared" si="1"/>
        <v>-18500</v>
      </c>
      <c r="E100" s="18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90179-0BFF-433E-B40C-0FD8039AD52D}">
  <dimension ref="A1:K99"/>
  <sheetViews>
    <sheetView zoomScale="90" zoomScaleNormal="90" workbookViewId="0">
      <selection activeCell="E60" sqref="E60:K60"/>
    </sheetView>
  </sheetViews>
  <sheetFormatPr baseColWidth="10" defaultColWidth="11.453125" defaultRowHeight="14.5" x14ac:dyDescent="0.35"/>
  <cols>
    <col min="1" max="1" width="10.81640625" customWidth="1"/>
    <col min="2" max="2" width="47.26953125" customWidth="1"/>
    <col min="3" max="3" width="12.54296875" customWidth="1"/>
    <col min="4" max="4" width="13.81640625" customWidth="1"/>
    <col min="5" max="5" width="38.26953125" customWidth="1"/>
  </cols>
  <sheetData>
    <row r="1" spans="1:5" ht="20.149999999999999" customHeight="1" x14ac:dyDescent="0.45">
      <c r="A1" s="36" t="s">
        <v>208</v>
      </c>
      <c r="B1" s="37"/>
    </row>
    <row r="2" spans="1:5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5">
      <c r="A3" s="5"/>
      <c r="B3" s="4" t="s">
        <v>6</v>
      </c>
      <c r="C3" s="14"/>
      <c r="D3" s="14"/>
      <c r="E3" s="3"/>
    </row>
    <row r="4" spans="1:5" x14ac:dyDescent="0.35">
      <c r="A4" s="5" t="s">
        <v>7</v>
      </c>
      <c r="B4" s="5" t="s">
        <v>8</v>
      </c>
      <c r="C4" s="19"/>
      <c r="D4" s="19"/>
      <c r="E4" s="11"/>
    </row>
    <row r="5" spans="1:5" x14ac:dyDescent="0.35">
      <c r="A5" s="5" t="s">
        <v>9</v>
      </c>
      <c r="B5" s="5" t="s">
        <v>10</v>
      </c>
      <c r="C5" s="7"/>
      <c r="D5" s="7"/>
      <c r="E5" s="3"/>
    </row>
    <row r="6" spans="1:5" x14ac:dyDescent="0.35">
      <c r="A6" s="5" t="s">
        <v>166</v>
      </c>
      <c r="B6" s="5" t="s">
        <v>167</v>
      </c>
      <c r="C6" s="7"/>
      <c r="D6" s="7"/>
      <c r="E6" s="3"/>
    </row>
    <row r="7" spans="1:5" x14ac:dyDescent="0.35">
      <c r="A7" s="5" t="s">
        <v>11</v>
      </c>
      <c r="B7" s="5" t="s">
        <v>12</v>
      </c>
      <c r="C7" s="7"/>
      <c r="D7" s="7"/>
      <c r="E7" s="3"/>
    </row>
    <row r="8" spans="1:5" x14ac:dyDescent="0.35">
      <c r="A8" s="5" t="s">
        <v>13</v>
      </c>
      <c r="B8" s="5" t="s">
        <v>14</v>
      </c>
      <c r="C8" s="15">
        <v>7500</v>
      </c>
      <c r="D8" s="7"/>
      <c r="E8" s="3"/>
    </row>
    <row r="9" spans="1:5" x14ac:dyDescent="0.35">
      <c r="A9" s="5" t="s">
        <v>15</v>
      </c>
      <c r="B9" s="5" t="s">
        <v>16</v>
      </c>
      <c r="C9" s="7"/>
      <c r="D9" s="7">
        <v>9000</v>
      </c>
      <c r="E9" s="3"/>
    </row>
    <row r="10" spans="1:5" x14ac:dyDescent="0.35">
      <c r="A10" s="5" t="s">
        <v>17</v>
      </c>
      <c r="B10" s="5" t="s">
        <v>18</v>
      </c>
      <c r="C10" s="7">
        <v>1000</v>
      </c>
      <c r="D10" s="7">
        <v>2000</v>
      </c>
      <c r="E10" s="3"/>
    </row>
    <row r="11" spans="1:5" x14ac:dyDescent="0.35">
      <c r="A11" s="5" t="s">
        <v>19</v>
      </c>
      <c r="B11" s="5" t="s">
        <v>20</v>
      </c>
      <c r="C11" s="16"/>
      <c r="D11" s="16">
        <v>1000</v>
      </c>
      <c r="E11" s="10"/>
    </row>
    <row r="12" spans="1:5" x14ac:dyDescent="0.35">
      <c r="A12" s="5" t="s">
        <v>21</v>
      </c>
      <c r="B12" s="5" t="s">
        <v>22</v>
      </c>
      <c r="C12" s="16"/>
      <c r="D12" s="16"/>
      <c r="E12" s="10"/>
    </row>
    <row r="13" spans="1:5" x14ac:dyDescent="0.35">
      <c r="A13" s="5"/>
      <c r="B13" s="4" t="s">
        <v>23</v>
      </c>
      <c r="C13" s="14"/>
      <c r="D13" s="14"/>
      <c r="E13" s="3"/>
    </row>
    <row r="14" spans="1:5" x14ac:dyDescent="0.35">
      <c r="A14" s="5" t="s">
        <v>24</v>
      </c>
      <c r="B14" s="5" t="s">
        <v>25</v>
      </c>
      <c r="C14" s="19"/>
      <c r="D14" s="19"/>
      <c r="E14" s="11"/>
    </row>
    <row r="15" spans="1:5" x14ac:dyDescent="0.35">
      <c r="A15" s="5" t="s">
        <v>26</v>
      </c>
      <c r="B15" s="5" t="s">
        <v>27</v>
      </c>
      <c r="C15" s="7"/>
      <c r="D15" s="7"/>
      <c r="E15" s="3"/>
    </row>
    <row r="16" spans="1:5" x14ac:dyDescent="0.35">
      <c r="A16" s="5" t="s">
        <v>169</v>
      </c>
      <c r="B16" s="5" t="s">
        <v>170</v>
      </c>
      <c r="C16" s="7"/>
      <c r="D16" s="7"/>
      <c r="E16" s="3"/>
    </row>
    <row r="17" spans="1:5" x14ac:dyDescent="0.35">
      <c r="A17" s="5" t="s">
        <v>28</v>
      </c>
      <c r="B17" s="5" t="s">
        <v>29</v>
      </c>
      <c r="C17" s="7"/>
      <c r="D17" s="7"/>
      <c r="E17" s="3"/>
    </row>
    <row r="18" spans="1:5" x14ac:dyDescent="0.35">
      <c r="A18" s="5" t="s">
        <v>30</v>
      </c>
      <c r="B18" s="5" t="s">
        <v>31</v>
      </c>
      <c r="C18" s="7"/>
      <c r="D18" s="7"/>
      <c r="E18" s="3"/>
    </row>
    <row r="19" spans="1:5" x14ac:dyDescent="0.35">
      <c r="A19" s="5" t="s">
        <v>32</v>
      </c>
      <c r="B19" s="5" t="s">
        <v>33</v>
      </c>
      <c r="C19" s="7">
        <v>24000</v>
      </c>
      <c r="D19" s="7">
        <v>25000</v>
      </c>
      <c r="E19" s="3"/>
    </row>
    <row r="20" spans="1:5" x14ac:dyDescent="0.35">
      <c r="A20" s="5" t="s">
        <v>171</v>
      </c>
      <c r="B20" s="5" t="s">
        <v>172</v>
      </c>
      <c r="C20" s="7"/>
      <c r="D20" s="7"/>
      <c r="E20" s="3"/>
    </row>
    <row r="21" spans="1:5" x14ac:dyDescent="0.35">
      <c r="A21" s="5" t="s">
        <v>173</v>
      </c>
      <c r="B21" s="5" t="s">
        <v>174</v>
      </c>
      <c r="C21" s="7"/>
      <c r="D21" s="7"/>
      <c r="E21" s="3"/>
    </row>
    <row r="22" spans="1:5" x14ac:dyDescent="0.35">
      <c r="A22" s="5" t="s">
        <v>34</v>
      </c>
      <c r="B22" s="5" t="s">
        <v>35</v>
      </c>
      <c r="C22" s="7"/>
      <c r="D22" s="7"/>
      <c r="E22" s="3"/>
    </row>
    <row r="23" spans="1:5" x14ac:dyDescent="0.35">
      <c r="A23" s="5" t="s">
        <v>36</v>
      </c>
      <c r="B23" s="5" t="s">
        <v>37</v>
      </c>
      <c r="C23" s="7">
        <v>3000</v>
      </c>
      <c r="D23" s="7"/>
      <c r="E23" s="3"/>
    </row>
    <row r="24" spans="1:5" x14ac:dyDescent="0.35">
      <c r="A24" s="5" t="s">
        <v>175</v>
      </c>
      <c r="B24" s="5" t="s">
        <v>176</v>
      </c>
      <c r="C24" s="7"/>
      <c r="D24" s="7"/>
      <c r="E24" s="3"/>
    </row>
    <row r="25" spans="1:5" x14ac:dyDescent="0.35">
      <c r="A25" s="5" t="s">
        <v>38</v>
      </c>
      <c r="B25" s="5" t="s">
        <v>39</v>
      </c>
      <c r="C25" s="7"/>
      <c r="D25" s="7"/>
      <c r="E25" s="3"/>
    </row>
    <row r="26" spans="1:5" ht="15" thickBot="1" x14ac:dyDescent="0.4">
      <c r="A26" s="5" t="s">
        <v>40</v>
      </c>
      <c r="B26" s="5" t="s">
        <v>41</v>
      </c>
      <c r="C26" s="16"/>
      <c r="D26" s="16"/>
      <c r="E26" s="10"/>
    </row>
    <row r="27" spans="1:5" ht="15" thickBot="1" x14ac:dyDescent="0.4">
      <c r="A27" s="12"/>
      <c r="B27" s="13" t="s">
        <v>42</v>
      </c>
      <c r="C27" s="17">
        <f>SUM(C3:C26)</f>
        <v>35500</v>
      </c>
      <c r="D27" s="17">
        <f>SUM(D3:D26)</f>
        <v>37000</v>
      </c>
      <c r="E27" s="18"/>
    </row>
    <row r="28" spans="1:5" x14ac:dyDescent="0.35">
      <c r="A28" s="4"/>
      <c r="B28" s="4" t="s">
        <v>43</v>
      </c>
      <c r="C28" s="19"/>
      <c r="D28" s="19"/>
      <c r="E28" s="11"/>
    </row>
    <row r="29" spans="1:5" x14ac:dyDescent="0.35">
      <c r="A29" s="5" t="s">
        <v>44</v>
      </c>
      <c r="B29" s="5" t="s">
        <v>45</v>
      </c>
      <c r="C29" s="7"/>
      <c r="D29" s="7"/>
      <c r="E29" s="3"/>
    </row>
    <row r="30" spans="1:5" x14ac:dyDescent="0.35">
      <c r="A30" s="5" t="s">
        <v>46</v>
      </c>
      <c r="B30" s="5" t="s">
        <v>47</v>
      </c>
      <c r="C30" s="7"/>
      <c r="D30" s="7"/>
      <c r="E30" s="3"/>
    </row>
    <row r="31" spans="1:5" x14ac:dyDescent="0.35">
      <c r="A31" s="5" t="s">
        <v>48</v>
      </c>
      <c r="B31" s="5" t="s">
        <v>49</v>
      </c>
      <c r="C31" s="7"/>
      <c r="D31" s="7"/>
      <c r="E31" s="3"/>
    </row>
    <row r="32" spans="1:5" x14ac:dyDescent="0.35">
      <c r="A32" s="5" t="s">
        <v>177</v>
      </c>
      <c r="B32" s="5" t="s">
        <v>178</v>
      </c>
      <c r="C32" s="7"/>
      <c r="D32" s="7"/>
      <c r="E32" s="3"/>
    </row>
    <row r="33" spans="1:5" x14ac:dyDescent="0.35">
      <c r="A33" s="4"/>
      <c r="B33" s="4" t="s">
        <v>50</v>
      </c>
      <c r="C33" s="7"/>
      <c r="D33" s="7"/>
      <c r="E33" s="3"/>
    </row>
    <row r="34" spans="1:5" x14ac:dyDescent="0.35">
      <c r="A34" s="5" t="s">
        <v>51</v>
      </c>
      <c r="B34" s="5" t="s">
        <v>52</v>
      </c>
      <c r="C34" s="7"/>
      <c r="D34" s="7"/>
      <c r="E34" s="3"/>
    </row>
    <row r="35" spans="1:5" x14ac:dyDescent="0.35">
      <c r="A35" s="5" t="s">
        <v>53</v>
      </c>
      <c r="B35" s="5" t="s">
        <v>54</v>
      </c>
      <c r="C35" s="7">
        <v>35000</v>
      </c>
      <c r="D35" s="7">
        <v>38000</v>
      </c>
      <c r="E35" s="3"/>
    </row>
    <row r="36" spans="1:5" x14ac:dyDescent="0.35">
      <c r="A36" s="5" t="s">
        <v>56</v>
      </c>
      <c r="B36" s="5" t="s">
        <v>57</v>
      </c>
      <c r="C36" s="7"/>
      <c r="D36" s="7"/>
      <c r="E36" s="3"/>
    </row>
    <row r="37" spans="1:5" x14ac:dyDescent="0.35">
      <c r="A37" s="5" t="s">
        <v>58</v>
      </c>
      <c r="B37" s="5" t="s">
        <v>59</v>
      </c>
      <c r="C37" s="7"/>
      <c r="D37" s="7"/>
      <c r="E37" s="3"/>
    </row>
    <row r="38" spans="1:5" x14ac:dyDescent="0.35">
      <c r="A38" s="5" t="s">
        <v>179</v>
      </c>
      <c r="B38" s="5" t="s">
        <v>180</v>
      </c>
      <c r="C38" s="7"/>
      <c r="D38" s="7"/>
      <c r="E38" s="3"/>
    </row>
    <row r="39" spans="1:5" x14ac:dyDescent="0.35">
      <c r="A39" s="5" t="s">
        <v>60</v>
      </c>
      <c r="B39" s="5" t="s">
        <v>61</v>
      </c>
      <c r="C39" s="7"/>
      <c r="D39" s="7"/>
      <c r="E39" s="3"/>
    </row>
    <row r="40" spans="1:5" x14ac:dyDescent="0.35">
      <c r="A40" s="5" t="s">
        <v>62</v>
      </c>
      <c r="B40" s="5" t="s">
        <v>63</v>
      </c>
      <c r="C40" s="7"/>
      <c r="D40" s="7"/>
      <c r="E40" s="3"/>
    </row>
    <row r="41" spans="1:5" x14ac:dyDescent="0.35">
      <c r="A41" s="5" t="s">
        <v>64</v>
      </c>
      <c r="B41" s="5" t="s">
        <v>65</v>
      </c>
      <c r="C41" s="7"/>
      <c r="D41" s="7"/>
      <c r="E41" s="3"/>
    </row>
    <row r="42" spans="1:5" x14ac:dyDescent="0.35">
      <c r="A42" s="5" t="s">
        <v>181</v>
      </c>
      <c r="B42" s="5" t="s">
        <v>207</v>
      </c>
      <c r="C42" s="7"/>
      <c r="D42" s="7"/>
      <c r="E42" s="3"/>
    </row>
    <row r="43" spans="1:5" x14ac:dyDescent="0.35">
      <c r="A43" s="5" t="s">
        <v>66</v>
      </c>
      <c r="B43" s="5" t="s">
        <v>67</v>
      </c>
      <c r="C43" s="7"/>
      <c r="D43" s="7"/>
      <c r="E43" s="3"/>
    </row>
    <row r="44" spans="1:5" x14ac:dyDescent="0.35">
      <c r="A44" s="5" t="s">
        <v>183</v>
      </c>
      <c r="B44" s="5" t="s">
        <v>184</v>
      </c>
      <c r="C44" s="7"/>
      <c r="D44" s="7"/>
      <c r="E44" s="3"/>
    </row>
    <row r="45" spans="1:5" x14ac:dyDescent="0.35">
      <c r="A45" s="5" t="s">
        <v>68</v>
      </c>
      <c r="B45" s="5" t="s">
        <v>69</v>
      </c>
      <c r="C45" s="7"/>
      <c r="D45" s="7">
        <v>760</v>
      </c>
      <c r="E45" s="3"/>
    </row>
    <row r="46" spans="1:5" x14ac:dyDescent="0.35">
      <c r="A46" s="5" t="s">
        <v>70</v>
      </c>
      <c r="B46" s="5" t="s">
        <v>71</v>
      </c>
      <c r="C46" s="7"/>
      <c r="D46" s="7"/>
      <c r="E46" s="3"/>
    </row>
    <row r="47" spans="1:5" x14ac:dyDescent="0.35">
      <c r="A47" s="4"/>
      <c r="B47" s="4" t="s">
        <v>72</v>
      </c>
      <c r="C47" s="7"/>
      <c r="D47" s="7"/>
      <c r="E47" s="3"/>
    </row>
    <row r="48" spans="1:5" x14ac:dyDescent="0.35">
      <c r="A48" s="5" t="s">
        <v>185</v>
      </c>
      <c r="B48" s="5" t="s">
        <v>204</v>
      </c>
      <c r="C48" s="7">
        <v>12000</v>
      </c>
      <c r="D48" s="7"/>
      <c r="E48" s="45"/>
    </row>
    <row r="49" spans="1:11" x14ac:dyDescent="0.35">
      <c r="A49" s="5" t="s">
        <v>73</v>
      </c>
      <c r="B49" s="5" t="s">
        <v>74</v>
      </c>
      <c r="C49" s="7"/>
      <c r="D49" s="7"/>
      <c r="E49" s="3"/>
    </row>
    <row r="50" spans="1:11" x14ac:dyDescent="0.35">
      <c r="A50" s="5" t="s">
        <v>75</v>
      </c>
      <c r="B50" s="5" t="s">
        <v>76</v>
      </c>
      <c r="C50" s="7"/>
      <c r="D50" s="7"/>
      <c r="E50" s="3"/>
    </row>
    <row r="51" spans="1:11" x14ac:dyDescent="0.35">
      <c r="A51" s="5" t="s">
        <v>77</v>
      </c>
      <c r="B51" s="5" t="s">
        <v>78</v>
      </c>
      <c r="C51" s="7"/>
      <c r="D51" s="7"/>
      <c r="E51" s="3"/>
    </row>
    <row r="52" spans="1:11" x14ac:dyDescent="0.35">
      <c r="A52" s="5" t="s">
        <v>79</v>
      </c>
      <c r="B52" s="5" t="s">
        <v>80</v>
      </c>
      <c r="C52" s="7"/>
      <c r="D52" s="7"/>
      <c r="E52" s="3"/>
    </row>
    <row r="53" spans="1:11" x14ac:dyDescent="0.35">
      <c r="A53" s="5" t="s">
        <v>81</v>
      </c>
      <c r="B53" s="5" t="s">
        <v>82</v>
      </c>
      <c r="C53" s="7"/>
      <c r="D53" s="7"/>
      <c r="E53" s="3"/>
    </row>
    <row r="54" spans="1:11" x14ac:dyDescent="0.35">
      <c r="A54" s="5" t="s">
        <v>83</v>
      </c>
      <c r="B54" s="5" t="s">
        <v>84</v>
      </c>
      <c r="C54" s="7"/>
      <c r="D54" s="7"/>
      <c r="E54" s="3"/>
    </row>
    <row r="55" spans="1:11" x14ac:dyDescent="0.35">
      <c r="A55" s="5" t="s">
        <v>187</v>
      </c>
      <c r="B55" s="5" t="s">
        <v>188</v>
      </c>
      <c r="C55" s="7"/>
      <c r="D55" s="7"/>
      <c r="E55" s="3"/>
    </row>
    <row r="56" spans="1:11" x14ac:dyDescent="0.35">
      <c r="A56" s="5" t="s">
        <v>85</v>
      </c>
      <c r="B56" s="5" t="s">
        <v>86</v>
      </c>
      <c r="C56" s="7"/>
      <c r="D56" s="7"/>
      <c r="E56" s="3"/>
    </row>
    <row r="57" spans="1:11" x14ac:dyDescent="0.35">
      <c r="A57" s="5" t="s">
        <v>87</v>
      </c>
      <c r="B57" s="5" t="s">
        <v>88</v>
      </c>
      <c r="C57" s="7"/>
      <c r="D57" s="7"/>
      <c r="E57" s="3"/>
    </row>
    <row r="58" spans="1:11" x14ac:dyDescent="0.35">
      <c r="A58" s="5" t="s">
        <v>89</v>
      </c>
      <c r="B58" s="5" t="s">
        <v>90</v>
      </c>
      <c r="C58" s="7"/>
      <c r="D58" s="7"/>
      <c r="E58" s="3"/>
    </row>
    <row r="59" spans="1:11" x14ac:dyDescent="0.35">
      <c r="A59" s="5" t="s">
        <v>91</v>
      </c>
      <c r="B59" s="5" t="s">
        <v>92</v>
      </c>
      <c r="C59" s="7"/>
      <c r="D59" s="7"/>
      <c r="E59" s="3"/>
    </row>
    <row r="60" spans="1:11" x14ac:dyDescent="0.35">
      <c r="A60" s="5" t="s">
        <v>93</v>
      </c>
      <c r="B60" s="5" t="s">
        <v>94</v>
      </c>
      <c r="C60" s="7">
        <v>5000</v>
      </c>
      <c r="D60" s="7">
        <v>5000</v>
      </c>
      <c r="E60" s="50"/>
      <c r="F60" s="50"/>
      <c r="G60" s="50"/>
      <c r="H60" s="50"/>
      <c r="I60" s="50"/>
      <c r="J60" s="50"/>
      <c r="K60" s="50"/>
    </row>
    <row r="61" spans="1:11" x14ac:dyDescent="0.35">
      <c r="A61" s="5" t="s">
        <v>95</v>
      </c>
      <c r="B61" s="5" t="s">
        <v>96</v>
      </c>
      <c r="C61" s="7"/>
      <c r="D61" s="7"/>
      <c r="E61" s="3"/>
    </row>
    <row r="62" spans="1:11" x14ac:dyDescent="0.35">
      <c r="A62" s="5" t="s">
        <v>97</v>
      </c>
      <c r="B62" s="5" t="s">
        <v>98</v>
      </c>
      <c r="C62" s="7"/>
      <c r="D62" s="7"/>
      <c r="E62" s="35"/>
    </row>
    <row r="63" spans="1:11" x14ac:dyDescent="0.35">
      <c r="A63" s="5" t="s">
        <v>99</v>
      </c>
      <c r="B63" s="5" t="s">
        <v>100</v>
      </c>
      <c r="C63" s="7"/>
      <c r="D63" s="7"/>
      <c r="E63" s="3"/>
    </row>
    <row r="64" spans="1:11" x14ac:dyDescent="0.35">
      <c r="A64" s="5" t="s">
        <v>101</v>
      </c>
      <c r="B64" s="5" t="s">
        <v>102</v>
      </c>
      <c r="C64" s="7"/>
      <c r="D64" s="7"/>
      <c r="E64" s="3"/>
    </row>
    <row r="65" spans="1:5" x14ac:dyDescent="0.35">
      <c r="A65" s="5" t="s">
        <v>103</v>
      </c>
      <c r="B65" s="5" t="s">
        <v>104</v>
      </c>
      <c r="C65" s="7"/>
      <c r="D65" s="7"/>
      <c r="E65" s="3"/>
    </row>
    <row r="66" spans="1:5" x14ac:dyDescent="0.35">
      <c r="A66" s="5" t="s">
        <v>105</v>
      </c>
      <c r="B66" s="5" t="s">
        <v>106</v>
      </c>
      <c r="C66" s="7"/>
      <c r="D66" s="7"/>
      <c r="E66" s="3"/>
    </row>
    <row r="67" spans="1:5" x14ac:dyDescent="0.35">
      <c r="A67" s="5" t="s">
        <v>107</v>
      </c>
      <c r="B67" s="5" t="s">
        <v>108</v>
      </c>
      <c r="C67" s="7"/>
      <c r="D67" s="7"/>
      <c r="E67" s="6"/>
    </row>
    <row r="68" spans="1:5" x14ac:dyDescent="0.35">
      <c r="A68" s="5" t="s">
        <v>189</v>
      </c>
      <c r="B68" s="5" t="s">
        <v>190</v>
      </c>
      <c r="C68" s="7"/>
      <c r="D68" s="7"/>
      <c r="E68" s="6"/>
    </row>
    <row r="69" spans="1:5" x14ac:dyDescent="0.35">
      <c r="A69" s="5" t="s">
        <v>109</v>
      </c>
      <c r="B69" s="5" t="s">
        <v>110</v>
      </c>
      <c r="C69" s="7"/>
      <c r="D69" s="7"/>
      <c r="E69" s="3"/>
    </row>
    <row r="70" spans="1:5" x14ac:dyDescent="0.35">
      <c r="A70" s="5" t="s">
        <v>111</v>
      </c>
      <c r="B70" s="5" t="s">
        <v>112</v>
      </c>
      <c r="C70" s="7"/>
      <c r="D70" s="7"/>
      <c r="E70" s="3"/>
    </row>
    <row r="71" spans="1:5" x14ac:dyDescent="0.35">
      <c r="A71" s="5" t="s">
        <v>113</v>
      </c>
      <c r="B71" s="5" t="s">
        <v>114</v>
      </c>
      <c r="C71" s="7"/>
      <c r="D71" s="7"/>
      <c r="E71" s="3"/>
    </row>
    <row r="72" spans="1:5" x14ac:dyDescent="0.35">
      <c r="A72" s="5" t="s">
        <v>115</v>
      </c>
      <c r="B72" s="5" t="s">
        <v>114</v>
      </c>
      <c r="C72" s="7"/>
      <c r="D72" s="7"/>
      <c r="E72" s="6"/>
    </row>
    <row r="73" spans="1:5" x14ac:dyDescent="0.35">
      <c r="A73" s="5" t="s">
        <v>116</v>
      </c>
      <c r="B73" s="5" t="s">
        <v>117</v>
      </c>
      <c r="C73" s="7"/>
      <c r="D73" s="7"/>
      <c r="E73" s="3"/>
    </row>
    <row r="74" spans="1:5" x14ac:dyDescent="0.35">
      <c r="A74" s="5" t="s">
        <v>118</v>
      </c>
      <c r="B74" s="5" t="s">
        <v>119</v>
      </c>
      <c r="C74" s="7"/>
      <c r="D74" s="7"/>
      <c r="E74" s="6"/>
    </row>
    <row r="75" spans="1:5" x14ac:dyDescent="0.35">
      <c r="A75" s="5" t="s">
        <v>120</v>
      </c>
      <c r="B75" s="5" t="s">
        <v>121</v>
      </c>
      <c r="C75" s="7">
        <v>6000</v>
      </c>
      <c r="D75" s="7">
        <v>10000</v>
      </c>
      <c r="E75" s="3"/>
    </row>
    <row r="76" spans="1:5" x14ac:dyDescent="0.35">
      <c r="A76" s="5" t="s">
        <v>191</v>
      </c>
      <c r="B76" s="5" t="s">
        <v>192</v>
      </c>
      <c r="C76" s="7"/>
      <c r="D76" s="7"/>
      <c r="E76" s="3"/>
    </row>
    <row r="77" spans="1:5" x14ac:dyDescent="0.35">
      <c r="A77" s="5" t="s">
        <v>122</v>
      </c>
      <c r="B77" s="5" t="s">
        <v>123</v>
      </c>
      <c r="C77" s="7">
        <v>4000</v>
      </c>
      <c r="D77" s="7"/>
      <c r="E77" s="3"/>
    </row>
    <row r="78" spans="1:5" x14ac:dyDescent="0.35">
      <c r="A78" s="5" t="s">
        <v>193</v>
      </c>
      <c r="B78" s="5" t="s">
        <v>194</v>
      </c>
      <c r="C78" s="7"/>
      <c r="D78" s="7"/>
      <c r="E78" s="3"/>
    </row>
    <row r="79" spans="1:5" x14ac:dyDescent="0.35">
      <c r="A79" s="5" t="s">
        <v>195</v>
      </c>
      <c r="B79" s="5" t="s">
        <v>196</v>
      </c>
      <c r="C79" s="7"/>
      <c r="D79" s="7"/>
      <c r="E79" s="3"/>
    </row>
    <row r="80" spans="1:5" x14ac:dyDescent="0.35">
      <c r="A80" s="5" t="s">
        <v>124</v>
      </c>
      <c r="B80" s="5" t="s">
        <v>125</v>
      </c>
      <c r="C80" s="7">
        <v>1000</v>
      </c>
      <c r="D80" s="7">
        <v>1000</v>
      </c>
      <c r="E80" s="6"/>
    </row>
    <row r="81" spans="1:5" x14ac:dyDescent="0.35">
      <c r="A81" s="5" t="s">
        <v>126</v>
      </c>
      <c r="B81" s="5" t="s">
        <v>127</v>
      </c>
      <c r="C81" s="7"/>
      <c r="D81" s="7"/>
      <c r="E81" s="3"/>
    </row>
    <row r="82" spans="1:5" x14ac:dyDescent="0.35">
      <c r="A82" s="5" t="s">
        <v>128</v>
      </c>
      <c r="B82" s="5" t="s">
        <v>129</v>
      </c>
      <c r="C82" s="7"/>
      <c r="D82" s="7"/>
      <c r="E82" s="3"/>
    </row>
    <row r="83" spans="1:5" x14ac:dyDescent="0.35">
      <c r="A83" s="5" t="s">
        <v>130</v>
      </c>
      <c r="B83" s="5" t="s">
        <v>31</v>
      </c>
      <c r="C83" s="7"/>
      <c r="D83" s="7"/>
      <c r="E83" s="3"/>
    </row>
    <row r="84" spans="1:5" x14ac:dyDescent="0.35">
      <c r="A84" s="5" t="s">
        <v>131</v>
      </c>
      <c r="B84" s="5" t="s">
        <v>132</v>
      </c>
      <c r="C84" s="7"/>
      <c r="D84" s="7"/>
      <c r="E84" s="3"/>
    </row>
    <row r="85" spans="1:5" x14ac:dyDescent="0.35">
      <c r="A85" s="5" t="s">
        <v>133</v>
      </c>
      <c r="B85" s="5" t="s">
        <v>134</v>
      </c>
      <c r="C85" s="7"/>
      <c r="D85" s="7"/>
      <c r="E85" s="3"/>
    </row>
    <row r="86" spans="1:5" x14ac:dyDescent="0.35">
      <c r="A86" s="5" t="s">
        <v>135</v>
      </c>
      <c r="B86" s="5" t="s">
        <v>136</v>
      </c>
      <c r="C86" s="7"/>
      <c r="D86" s="7"/>
      <c r="E86" s="6"/>
    </row>
    <row r="87" spans="1:5" x14ac:dyDescent="0.35">
      <c r="A87" s="5" t="s">
        <v>197</v>
      </c>
      <c r="B87" s="5" t="s">
        <v>205</v>
      </c>
      <c r="C87" s="7"/>
      <c r="D87" s="7"/>
      <c r="E87" s="6"/>
    </row>
    <row r="88" spans="1:5" x14ac:dyDescent="0.35">
      <c r="A88" s="5" t="s">
        <v>137</v>
      </c>
      <c r="B88" s="5" t="s">
        <v>138</v>
      </c>
      <c r="C88" s="7"/>
      <c r="D88" s="7"/>
      <c r="E88" s="3"/>
    </row>
    <row r="89" spans="1:5" x14ac:dyDescent="0.35">
      <c r="A89" s="5" t="s">
        <v>139</v>
      </c>
      <c r="B89" s="5" t="s">
        <v>140</v>
      </c>
      <c r="C89" s="7"/>
      <c r="D89" s="7"/>
      <c r="E89" s="3"/>
    </row>
    <row r="90" spans="1:5" x14ac:dyDescent="0.35">
      <c r="A90" s="5" t="s">
        <v>199</v>
      </c>
      <c r="B90" s="5" t="s">
        <v>200</v>
      </c>
      <c r="C90" s="7"/>
      <c r="D90" s="7"/>
      <c r="E90" s="3"/>
    </row>
    <row r="91" spans="1:5" x14ac:dyDescent="0.35">
      <c r="A91" s="5" t="s">
        <v>141</v>
      </c>
      <c r="B91" s="5" t="s">
        <v>142</v>
      </c>
      <c r="C91" s="7"/>
      <c r="D91" s="7"/>
      <c r="E91" s="3"/>
    </row>
    <row r="92" spans="1:5" x14ac:dyDescent="0.35">
      <c r="A92" s="5" t="s">
        <v>143</v>
      </c>
      <c r="B92" s="5" t="s">
        <v>144</v>
      </c>
      <c r="C92" s="7"/>
      <c r="D92" s="7"/>
      <c r="E92" s="3"/>
    </row>
    <row r="93" spans="1:5" x14ac:dyDescent="0.35">
      <c r="A93" s="5" t="s">
        <v>145</v>
      </c>
      <c r="B93" s="5" t="s">
        <v>146</v>
      </c>
      <c r="C93" s="7">
        <v>1000</v>
      </c>
      <c r="D93" s="7">
        <v>1000</v>
      </c>
      <c r="E93" s="3"/>
    </row>
    <row r="94" spans="1:5" x14ac:dyDescent="0.35">
      <c r="A94" s="5" t="s">
        <v>147</v>
      </c>
      <c r="B94" s="5" t="s">
        <v>148</v>
      </c>
      <c r="C94" s="7"/>
      <c r="D94" s="7"/>
      <c r="E94" s="3"/>
    </row>
    <row r="95" spans="1:5" x14ac:dyDescent="0.35">
      <c r="A95" s="5" t="s">
        <v>201</v>
      </c>
      <c r="B95" s="5" t="s">
        <v>202</v>
      </c>
      <c r="C95" s="7"/>
      <c r="D95" s="7"/>
      <c r="E95" s="3"/>
    </row>
    <row r="96" spans="1:5" x14ac:dyDescent="0.35">
      <c r="A96" s="5" t="s">
        <v>149</v>
      </c>
      <c r="B96" s="5" t="s">
        <v>150</v>
      </c>
      <c r="C96" s="7"/>
      <c r="D96" s="7"/>
      <c r="E96" s="6"/>
    </row>
    <row r="97" spans="1:5" ht="15" thickBot="1" x14ac:dyDescent="0.4">
      <c r="A97" s="5" t="s">
        <v>151</v>
      </c>
      <c r="B97" s="5" t="s">
        <v>152</v>
      </c>
      <c r="C97" s="16"/>
      <c r="D97" s="16"/>
      <c r="E97" s="10"/>
    </row>
    <row r="98" spans="1:5" ht="15" thickBot="1" x14ac:dyDescent="0.4">
      <c r="A98" s="12"/>
      <c r="B98" s="13" t="s">
        <v>153</v>
      </c>
      <c r="C98" s="20">
        <f t="shared" ref="C98:D98" si="0">SUM(C28:C97)</f>
        <v>64000</v>
      </c>
      <c r="D98" s="20">
        <f t="shared" si="0"/>
        <v>55760</v>
      </c>
      <c r="E98" s="18"/>
    </row>
    <row r="99" spans="1:5" ht="15" thickBot="1" x14ac:dyDescent="0.4">
      <c r="A99" s="12"/>
      <c r="B99" s="13" t="s">
        <v>154</v>
      </c>
      <c r="C99" s="20">
        <f t="shared" ref="C99:D99" si="1">SUM(C27-C98)</f>
        <v>-28500</v>
      </c>
      <c r="D99" s="20">
        <f t="shared" si="1"/>
        <v>-18760</v>
      </c>
      <c r="E99" s="18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EBF27-0047-4D4B-B613-47BFD07C158D}">
  <dimension ref="A1:E99"/>
  <sheetViews>
    <sheetView workbookViewId="0">
      <selection activeCell="E67" sqref="E67"/>
    </sheetView>
  </sheetViews>
  <sheetFormatPr baseColWidth="10" defaultColWidth="11.453125" defaultRowHeight="14.5" x14ac:dyDescent="0.35"/>
  <cols>
    <col min="1" max="1" width="13.81640625" customWidth="1"/>
    <col min="2" max="2" width="44.1796875" customWidth="1"/>
    <col min="3" max="3" width="16.1796875" customWidth="1"/>
    <col min="4" max="4" width="17.54296875" customWidth="1"/>
    <col min="5" max="5" width="44.26953125" customWidth="1"/>
  </cols>
  <sheetData>
    <row r="1" spans="1:5" ht="18.5" x14ac:dyDescent="0.45">
      <c r="A1" s="36" t="s">
        <v>209</v>
      </c>
      <c r="B1" s="37"/>
    </row>
    <row r="2" spans="1:5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5">
      <c r="A3" s="5"/>
      <c r="B3" s="4" t="s">
        <v>6</v>
      </c>
      <c r="C3" s="14"/>
      <c r="D3" s="14"/>
      <c r="E3" s="3"/>
    </row>
    <row r="4" spans="1:5" x14ac:dyDescent="0.35">
      <c r="A4" s="5" t="s">
        <v>7</v>
      </c>
      <c r="B4" s="5" t="s">
        <v>8</v>
      </c>
      <c r="C4" s="19"/>
      <c r="D4" s="19"/>
      <c r="E4" s="11"/>
    </row>
    <row r="5" spans="1:5" x14ac:dyDescent="0.35">
      <c r="A5" s="5" t="s">
        <v>9</v>
      </c>
      <c r="B5" s="5" t="s">
        <v>10</v>
      </c>
      <c r="C5" s="7"/>
      <c r="D5" s="7"/>
      <c r="E5" s="3"/>
    </row>
    <row r="6" spans="1:5" ht="21" customHeight="1" x14ac:dyDescent="0.35">
      <c r="A6" s="5" t="s">
        <v>166</v>
      </c>
      <c r="B6" s="5" t="s">
        <v>167</v>
      </c>
      <c r="C6" s="7"/>
      <c r="D6" s="7"/>
      <c r="E6" s="3"/>
    </row>
    <row r="7" spans="1:5" x14ac:dyDescent="0.35">
      <c r="A7" s="5" t="s">
        <v>11</v>
      </c>
      <c r="B7" s="5" t="s">
        <v>12</v>
      </c>
      <c r="C7" s="7"/>
      <c r="D7" s="7"/>
      <c r="E7" s="3"/>
    </row>
    <row r="8" spans="1:5" x14ac:dyDescent="0.35">
      <c r="A8" s="5" t="s">
        <v>13</v>
      </c>
      <c r="B8" s="5" t="s">
        <v>14</v>
      </c>
      <c r="C8" s="15">
        <v>40000</v>
      </c>
      <c r="D8" s="7"/>
    </row>
    <row r="9" spans="1:5" x14ac:dyDescent="0.35">
      <c r="A9" s="5" t="s">
        <v>15</v>
      </c>
      <c r="B9" s="5" t="s">
        <v>16</v>
      </c>
      <c r="C9" s="7"/>
      <c r="D9" s="7"/>
      <c r="E9" s="3"/>
    </row>
    <row r="10" spans="1:5" x14ac:dyDescent="0.35">
      <c r="A10" s="5" t="s">
        <v>17</v>
      </c>
      <c r="B10" s="5" t="s">
        <v>18</v>
      </c>
      <c r="C10" s="7"/>
      <c r="D10" s="7"/>
      <c r="E10" s="3"/>
    </row>
    <row r="11" spans="1:5" x14ac:dyDescent="0.35">
      <c r="A11" s="5" t="s">
        <v>19</v>
      </c>
      <c r="B11" s="5" t="s">
        <v>20</v>
      </c>
      <c r="C11" s="16"/>
      <c r="D11" s="16"/>
      <c r="E11" s="10"/>
    </row>
    <row r="12" spans="1:5" x14ac:dyDescent="0.35">
      <c r="A12" s="5" t="s">
        <v>21</v>
      </c>
      <c r="B12" s="5" t="s">
        <v>22</v>
      </c>
      <c r="C12" s="16"/>
      <c r="D12" s="16"/>
      <c r="E12" s="10"/>
    </row>
    <row r="13" spans="1:5" x14ac:dyDescent="0.35">
      <c r="A13" s="5"/>
      <c r="B13" s="4" t="s">
        <v>23</v>
      </c>
      <c r="C13" s="14"/>
      <c r="D13" s="14"/>
      <c r="E13" s="3"/>
    </row>
    <row r="14" spans="1:5" x14ac:dyDescent="0.35">
      <c r="A14" s="5" t="s">
        <v>24</v>
      </c>
      <c r="B14" s="5" t="s">
        <v>25</v>
      </c>
      <c r="C14" s="19">
        <v>30000</v>
      </c>
      <c r="D14" s="19">
        <v>40000</v>
      </c>
      <c r="E14" s="8"/>
    </row>
    <row r="15" spans="1:5" x14ac:dyDescent="0.35">
      <c r="A15" s="5" t="s">
        <v>26</v>
      </c>
      <c r="B15" s="5" t="s">
        <v>27</v>
      </c>
      <c r="C15" s="7"/>
      <c r="D15" s="7"/>
      <c r="E15" s="3"/>
    </row>
    <row r="16" spans="1:5" x14ac:dyDescent="0.35">
      <c r="A16" s="5" t="s">
        <v>169</v>
      </c>
      <c r="B16" s="5" t="s">
        <v>170</v>
      </c>
      <c r="C16" s="7"/>
      <c r="D16" s="7"/>
      <c r="E16" s="3"/>
    </row>
    <row r="17" spans="1:5" x14ac:dyDescent="0.35">
      <c r="A17" s="5" t="s">
        <v>28</v>
      </c>
      <c r="B17" s="5" t="s">
        <v>29</v>
      </c>
      <c r="C17" s="7"/>
      <c r="D17" s="7"/>
      <c r="E17" s="3"/>
    </row>
    <row r="18" spans="1:5" x14ac:dyDescent="0.35">
      <c r="A18" s="5" t="s">
        <v>30</v>
      </c>
      <c r="B18" s="5" t="s">
        <v>31</v>
      </c>
      <c r="C18" s="7"/>
      <c r="D18" s="7"/>
      <c r="E18" s="3"/>
    </row>
    <row r="19" spans="1:5" x14ac:dyDescent="0.35">
      <c r="A19" s="5" t="s">
        <v>32</v>
      </c>
      <c r="B19" s="5" t="s">
        <v>33</v>
      </c>
      <c r="C19" s="7"/>
      <c r="D19" s="7"/>
      <c r="E19" s="3"/>
    </row>
    <row r="20" spans="1:5" x14ac:dyDescent="0.35">
      <c r="A20" s="5" t="s">
        <v>171</v>
      </c>
      <c r="B20" s="5" t="s">
        <v>172</v>
      </c>
      <c r="C20" s="7"/>
      <c r="D20" s="7"/>
      <c r="E20" s="3"/>
    </row>
    <row r="21" spans="1:5" x14ac:dyDescent="0.35">
      <c r="A21" s="5" t="s">
        <v>173</v>
      </c>
      <c r="B21" s="5" t="s">
        <v>174</v>
      </c>
      <c r="C21" s="7"/>
      <c r="D21" s="7"/>
      <c r="E21" s="3"/>
    </row>
    <row r="22" spans="1:5" x14ac:dyDescent="0.35">
      <c r="A22" s="5" t="s">
        <v>34</v>
      </c>
      <c r="B22" s="5" t="s">
        <v>35</v>
      </c>
      <c r="C22" s="7"/>
      <c r="D22" s="7"/>
      <c r="E22" s="3"/>
    </row>
    <row r="23" spans="1:5" x14ac:dyDescent="0.35">
      <c r="A23" s="5" t="s">
        <v>36</v>
      </c>
      <c r="B23" s="5" t="s">
        <v>37</v>
      </c>
      <c r="C23" s="7">
        <v>6000</v>
      </c>
      <c r="D23" s="7"/>
      <c r="E23" s="3"/>
    </row>
    <row r="24" spans="1:5" x14ac:dyDescent="0.35">
      <c r="A24" s="5" t="s">
        <v>175</v>
      </c>
      <c r="B24" s="5" t="s">
        <v>176</v>
      </c>
      <c r="C24" s="7"/>
      <c r="D24" s="7"/>
      <c r="E24" s="3"/>
    </row>
    <row r="25" spans="1:5" x14ac:dyDescent="0.35">
      <c r="A25" s="5" t="s">
        <v>38</v>
      </c>
      <c r="B25" s="5" t="s">
        <v>39</v>
      </c>
      <c r="C25" s="7">
        <v>20000</v>
      </c>
      <c r="D25" s="7"/>
      <c r="E25" s="3"/>
    </row>
    <row r="26" spans="1:5" ht="15" thickBot="1" x14ac:dyDescent="0.4">
      <c r="A26" s="5" t="s">
        <v>40</v>
      </c>
      <c r="B26" s="5" t="s">
        <v>41</v>
      </c>
      <c r="C26" s="16"/>
      <c r="D26" s="16"/>
      <c r="E26" s="10"/>
    </row>
    <row r="27" spans="1:5" ht="15" thickBot="1" x14ac:dyDescent="0.4">
      <c r="A27" s="12"/>
      <c r="B27" s="13" t="s">
        <v>42</v>
      </c>
      <c r="C27" s="17">
        <f>SUM(C3:C26)</f>
        <v>96000</v>
      </c>
      <c r="D27" s="17">
        <f>SUM(D3:D26)</f>
        <v>40000</v>
      </c>
      <c r="E27" s="18"/>
    </row>
    <row r="28" spans="1:5" x14ac:dyDescent="0.35">
      <c r="A28" s="4"/>
      <c r="B28" s="4" t="s">
        <v>43</v>
      </c>
      <c r="C28" s="19"/>
      <c r="D28" s="19"/>
      <c r="E28" s="11"/>
    </row>
    <row r="29" spans="1:5" x14ac:dyDescent="0.35">
      <c r="A29" s="5" t="s">
        <v>44</v>
      </c>
      <c r="B29" s="5" t="s">
        <v>45</v>
      </c>
      <c r="C29" s="7"/>
      <c r="D29" s="7"/>
      <c r="E29" s="3"/>
    </row>
    <row r="30" spans="1:5" x14ac:dyDescent="0.35">
      <c r="A30" s="5" t="s">
        <v>46</v>
      </c>
      <c r="B30" s="5" t="s">
        <v>47</v>
      </c>
      <c r="C30" s="7"/>
      <c r="D30" s="7"/>
      <c r="E30" s="3"/>
    </row>
    <row r="31" spans="1:5" x14ac:dyDescent="0.35">
      <c r="A31" s="5" t="s">
        <v>48</v>
      </c>
      <c r="B31" s="5" t="s">
        <v>49</v>
      </c>
      <c r="C31" s="7"/>
      <c r="D31" s="7"/>
      <c r="E31" s="3"/>
    </row>
    <row r="32" spans="1:5" x14ac:dyDescent="0.35">
      <c r="A32" s="5" t="s">
        <v>177</v>
      </c>
      <c r="B32" s="5" t="s">
        <v>178</v>
      </c>
      <c r="C32" s="7"/>
      <c r="D32" s="7"/>
      <c r="E32" s="3"/>
    </row>
    <row r="33" spans="1:5" x14ac:dyDescent="0.35">
      <c r="A33" s="4"/>
      <c r="B33" s="4" t="s">
        <v>50</v>
      </c>
      <c r="C33" s="7"/>
      <c r="D33" s="7"/>
      <c r="E33" s="3"/>
    </row>
    <row r="34" spans="1:5" x14ac:dyDescent="0.35">
      <c r="A34" s="5" t="s">
        <v>51</v>
      </c>
      <c r="B34" s="5" t="s">
        <v>52</v>
      </c>
      <c r="C34" s="7"/>
      <c r="D34" s="7"/>
      <c r="E34" s="3"/>
    </row>
    <row r="35" spans="1:5" x14ac:dyDescent="0.35">
      <c r="A35" s="5" t="s">
        <v>53</v>
      </c>
      <c r="B35" s="5" t="s">
        <v>54</v>
      </c>
      <c r="C35" s="7"/>
      <c r="D35" s="7"/>
      <c r="E35" s="21"/>
    </row>
    <row r="36" spans="1:5" x14ac:dyDescent="0.35">
      <c r="A36" s="5" t="s">
        <v>56</v>
      </c>
      <c r="B36" s="5" t="s">
        <v>57</v>
      </c>
      <c r="C36" s="7"/>
      <c r="D36" s="7"/>
      <c r="E36" s="3"/>
    </row>
    <row r="37" spans="1:5" x14ac:dyDescent="0.35">
      <c r="A37" s="5" t="s">
        <v>58</v>
      </c>
      <c r="B37" s="5" t="s">
        <v>59</v>
      </c>
      <c r="C37" s="7"/>
      <c r="D37" s="7"/>
      <c r="E37" s="3"/>
    </row>
    <row r="38" spans="1:5" x14ac:dyDescent="0.35">
      <c r="A38" s="5" t="s">
        <v>179</v>
      </c>
      <c r="B38" s="5" t="s">
        <v>180</v>
      </c>
      <c r="C38" s="7"/>
      <c r="D38" s="7"/>
      <c r="E38" s="3"/>
    </row>
    <row r="39" spans="1:5" x14ac:dyDescent="0.35">
      <c r="A39" s="5" t="s">
        <v>60</v>
      </c>
      <c r="B39" s="5" t="s">
        <v>61</v>
      </c>
      <c r="C39" s="7">
        <v>5000</v>
      </c>
      <c r="D39" s="7">
        <v>5000</v>
      </c>
      <c r="E39" s="3"/>
    </row>
    <row r="40" spans="1:5" x14ac:dyDescent="0.35">
      <c r="A40" s="5" t="s">
        <v>62</v>
      </c>
      <c r="B40" s="5" t="s">
        <v>63</v>
      </c>
      <c r="C40" s="7"/>
      <c r="D40" s="7"/>
      <c r="E40" s="3"/>
    </row>
    <row r="41" spans="1:5" x14ac:dyDescent="0.35">
      <c r="A41" s="5" t="s">
        <v>64</v>
      </c>
      <c r="B41" s="5" t="s">
        <v>65</v>
      </c>
      <c r="C41" s="7"/>
      <c r="D41" s="7"/>
      <c r="E41" s="3"/>
    </row>
    <row r="42" spans="1:5" x14ac:dyDescent="0.35">
      <c r="A42" s="5" t="s">
        <v>181</v>
      </c>
      <c r="B42" s="5" t="s">
        <v>207</v>
      </c>
      <c r="C42" s="7"/>
      <c r="D42" s="7"/>
      <c r="E42" s="3"/>
    </row>
    <row r="43" spans="1:5" x14ac:dyDescent="0.35">
      <c r="A43" s="5" t="s">
        <v>66</v>
      </c>
      <c r="B43" s="5" t="s">
        <v>67</v>
      </c>
      <c r="C43" s="7"/>
      <c r="D43" s="7"/>
      <c r="E43" s="3"/>
    </row>
    <row r="44" spans="1:5" x14ac:dyDescent="0.35">
      <c r="A44" s="5" t="s">
        <v>183</v>
      </c>
      <c r="B44" s="5" t="s">
        <v>184</v>
      </c>
      <c r="C44" s="7"/>
      <c r="D44" s="7"/>
      <c r="E44" s="3"/>
    </row>
    <row r="45" spans="1:5" x14ac:dyDescent="0.35">
      <c r="A45" s="5" t="s">
        <v>68</v>
      </c>
      <c r="B45" s="5" t="s">
        <v>210</v>
      </c>
      <c r="C45" s="7"/>
      <c r="D45" s="7"/>
      <c r="E45" s="3"/>
    </row>
    <row r="46" spans="1:5" x14ac:dyDescent="0.35">
      <c r="A46" s="5" t="s">
        <v>70</v>
      </c>
      <c r="B46" s="5" t="s">
        <v>71</v>
      </c>
      <c r="C46" s="7"/>
      <c r="D46" s="7"/>
      <c r="E46" s="3"/>
    </row>
    <row r="47" spans="1:5" x14ac:dyDescent="0.35">
      <c r="A47" s="4"/>
      <c r="B47" s="4" t="s">
        <v>72</v>
      </c>
      <c r="C47" s="7"/>
      <c r="D47" s="7"/>
      <c r="E47" s="3"/>
    </row>
    <row r="48" spans="1:5" x14ac:dyDescent="0.35">
      <c r="A48" s="5" t="s">
        <v>185</v>
      </c>
      <c r="B48" s="5" t="s">
        <v>204</v>
      </c>
      <c r="C48" s="7"/>
      <c r="D48" s="7"/>
      <c r="E48" s="3"/>
    </row>
    <row r="49" spans="1:5" x14ac:dyDescent="0.35">
      <c r="A49" s="5" t="s">
        <v>73</v>
      </c>
      <c r="B49" s="5" t="s">
        <v>74</v>
      </c>
      <c r="C49" s="7"/>
      <c r="D49" s="7"/>
      <c r="E49" s="3"/>
    </row>
    <row r="50" spans="1:5" x14ac:dyDescent="0.35">
      <c r="A50" s="5" t="s">
        <v>75</v>
      </c>
      <c r="B50" s="5" t="s">
        <v>76</v>
      </c>
      <c r="C50" s="7"/>
      <c r="D50" s="7"/>
      <c r="E50" s="3"/>
    </row>
    <row r="51" spans="1:5" x14ac:dyDescent="0.35">
      <c r="A51" s="5" t="s">
        <v>77</v>
      </c>
      <c r="B51" s="5" t="s">
        <v>78</v>
      </c>
      <c r="C51" s="7">
        <v>1000</v>
      </c>
      <c r="D51" s="7">
        <v>5000</v>
      </c>
      <c r="E51" s="3"/>
    </row>
    <row r="52" spans="1:5" x14ac:dyDescent="0.35">
      <c r="A52" s="5" t="s">
        <v>79</v>
      </c>
      <c r="B52" s="5" t="s">
        <v>80</v>
      </c>
      <c r="C52" s="7">
        <v>15000</v>
      </c>
      <c r="D52" s="7">
        <v>15000</v>
      </c>
      <c r="E52" s="3"/>
    </row>
    <row r="53" spans="1:5" x14ac:dyDescent="0.35">
      <c r="A53" s="5" t="s">
        <v>81</v>
      </c>
      <c r="B53" s="5" t="s">
        <v>82</v>
      </c>
      <c r="C53" s="7"/>
      <c r="D53" s="7"/>
      <c r="E53" s="3"/>
    </row>
    <row r="54" spans="1:5" x14ac:dyDescent="0.35">
      <c r="A54" s="5" t="s">
        <v>83</v>
      </c>
      <c r="B54" s="5" t="s">
        <v>84</v>
      </c>
      <c r="C54" s="7">
        <v>15000</v>
      </c>
      <c r="D54" s="7"/>
      <c r="E54" s="3"/>
    </row>
    <row r="55" spans="1:5" x14ac:dyDescent="0.35">
      <c r="A55" s="5" t="s">
        <v>187</v>
      </c>
      <c r="B55" s="5" t="s">
        <v>188</v>
      </c>
      <c r="C55" s="7"/>
      <c r="D55" s="7"/>
      <c r="E55" s="3"/>
    </row>
    <row r="56" spans="1:5" x14ac:dyDescent="0.35">
      <c r="A56" s="5" t="s">
        <v>85</v>
      </c>
      <c r="B56" s="5" t="s">
        <v>86</v>
      </c>
      <c r="C56" s="7">
        <v>150000</v>
      </c>
      <c r="D56" s="7"/>
      <c r="E56" s="8"/>
    </row>
    <row r="57" spans="1:5" x14ac:dyDescent="0.35">
      <c r="A57" s="5" t="s">
        <v>87</v>
      </c>
      <c r="B57" s="5" t="s">
        <v>88</v>
      </c>
      <c r="C57" s="7"/>
      <c r="D57" s="7"/>
      <c r="E57" s="3"/>
    </row>
    <row r="58" spans="1:5" x14ac:dyDescent="0.35">
      <c r="A58" s="5" t="s">
        <v>89</v>
      </c>
      <c r="B58" s="5" t="s">
        <v>90</v>
      </c>
      <c r="C58" s="7"/>
      <c r="D58" s="7">
        <v>5000</v>
      </c>
      <c r="E58" s="3"/>
    </row>
    <row r="59" spans="1:5" x14ac:dyDescent="0.35">
      <c r="A59" s="5" t="s">
        <v>91</v>
      </c>
      <c r="B59" s="5" t="s">
        <v>92</v>
      </c>
      <c r="C59" s="7"/>
      <c r="D59" s="7">
        <v>5000</v>
      </c>
      <c r="E59" s="3"/>
    </row>
    <row r="60" spans="1:5" x14ac:dyDescent="0.35">
      <c r="A60" s="5" t="s">
        <v>93</v>
      </c>
      <c r="B60" s="5" t="s">
        <v>94</v>
      </c>
      <c r="C60" s="7">
        <v>40000</v>
      </c>
      <c r="D60" s="7"/>
      <c r="E60" s="3"/>
    </row>
    <row r="61" spans="1:5" x14ac:dyDescent="0.35">
      <c r="A61" s="5" t="s">
        <v>95</v>
      </c>
      <c r="B61" s="5" t="s">
        <v>96</v>
      </c>
      <c r="C61" s="7"/>
      <c r="D61" s="7">
        <v>100000</v>
      </c>
      <c r="E61" s="3"/>
    </row>
    <row r="62" spans="1:5" x14ac:dyDescent="0.35">
      <c r="A62" s="5" t="s">
        <v>97</v>
      </c>
      <c r="B62" s="5" t="s">
        <v>98</v>
      </c>
      <c r="C62" s="7"/>
      <c r="D62" s="7"/>
      <c r="E62" s="35"/>
    </row>
    <row r="63" spans="1:5" x14ac:dyDescent="0.35">
      <c r="A63" s="5" t="s">
        <v>99</v>
      </c>
      <c r="B63" s="5" t="s">
        <v>100</v>
      </c>
      <c r="C63" s="7"/>
      <c r="D63" s="7"/>
      <c r="E63" s="3"/>
    </row>
    <row r="64" spans="1:5" x14ac:dyDescent="0.35">
      <c r="A64" s="5" t="s">
        <v>101</v>
      </c>
      <c r="B64" s="5" t="s">
        <v>102</v>
      </c>
      <c r="C64" s="7"/>
      <c r="D64" s="7"/>
      <c r="E64" s="3"/>
    </row>
    <row r="65" spans="1:5" x14ac:dyDescent="0.35">
      <c r="A65" s="5" t="s">
        <v>103</v>
      </c>
      <c r="B65" s="5" t="s">
        <v>104</v>
      </c>
      <c r="C65" s="7">
        <v>10000</v>
      </c>
      <c r="D65" s="7">
        <v>5000</v>
      </c>
      <c r="E65" s="3"/>
    </row>
    <row r="66" spans="1:5" x14ac:dyDescent="0.35">
      <c r="A66" s="5" t="s">
        <v>105</v>
      </c>
      <c r="B66" s="5" t="s">
        <v>106</v>
      </c>
      <c r="C66" s="7"/>
      <c r="D66" s="7"/>
      <c r="E66" s="3"/>
    </row>
    <row r="67" spans="1:5" x14ac:dyDescent="0.35">
      <c r="A67" s="5" t="s">
        <v>107</v>
      </c>
      <c r="B67" s="5" t="s">
        <v>108</v>
      </c>
      <c r="C67" s="7">
        <v>10000</v>
      </c>
      <c r="D67" s="7">
        <v>10000</v>
      </c>
      <c r="E67" s="6"/>
    </row>
    <row r="68" spans="1:5" x14ac:dyDescent="0.35">
      <c r="A68" s="5" t="s">
        <v>189</v>
      </c>
      <c r="B68" s="5" t="s">
        <v>190</v>
      </c>
      <c r="C68" s="7"/>
      <c r="D68" s="7"/>
      <c r="E68" s="6"/>
    </row>
    <row r="69" spans="1:5" x14ac:dyDescent="0.35">
      <c r="A69" s="5" t="s">
        <v>109</v>
      </c>
      <c r="B69" s="5" t="s">
        <v>110</v>
      </c>
      <c r="C69" s="7"/>
      <c r="D69" s="7"/>
      <c r="E69" s="3"/>
    </row>
    <row r="70" spans="1:5" x14ac:dyDescent="0.35">
      <c r="A70" s="5" t="s">
        <v>111</v>
      </c>
      <c r="B70" s="5" t="s">
        <v>112</v>
      </c>
      <c r="C70" s="7"/>
      <c r="D70" s="7"/>
      <c r="E70" s="3"/>
    </row>
    <row r="71" spans="1:5" x14ac:dyDescent="0.35">
      <c r="A71" s="5" t="s">
        <v>113</v>
      </c>
      <c r="B71" s="5" t="s">
        <v>114</v>
      </c>
      <c r="C71" s="7"/>
      <c r="D71" s="7"/>
      <c r="E71" s="3"/>
    </row>
    <row r="72" spans="1:5" x14ac:dyDescent="0.35">
      <c r="A72" s="5" t="s">
        <v>115</v>
      </c>
      <c r="B72" s="5" t="s">
        <v>114</v>
      </c>
      <c r="C72" s="7"/>
      <c r="D72" s="7"/>
      <c r="E72" s="6"/>
    </row>
    <row r="73" spans="1:5" x14ac:dyDescent="0.35">
      <c r="A73" s="5" t="s">
        <v>116</v>
      </c>
      <c r="B73" s="5" t="s">
        <v>117</v>
      </c>
      <c r="C73" s="7"/>
      <c r="D73" s="7"/>
      <c r="E73" s="3"/>
    </row>
    <row r="74" spans="1:5" x14ac:dyDescent="0.35">
      <c r="A74" s="5" t="s">
        <v>118</v>
      </c>
      <c r="B74" s="5" t="s">
        <v>119</v>
      </c>
      <c r="C74" s="7"/>
      <c r="D74" s="7"/>
      <c r="E74" s="6"/>
    </row>
    <row r="75" spans="1:5" x14ac:dyDescent="0.35">
      <c r="A75" s="5" t="s">
        <v>120</v>
      </c>
      <c r="B75" s="5" t="s">
        <v>121</v>
      </c>
      <c r="C75" s="7"/>
      <c r="D75" s="7"/>
      <c r="E75" s="3"/>
    </row>
    <row r="76" spans="1:5" x14ac:dyDescent="0.35">
      <c r="A76" s="5" t="s">
        <v>191</v>
      </c>
      <c r="B76" s="5" t="s">
        <v>192</v>
      </c>
      <c r="C76" s="7"/>
      <c r="D76" s="7"/>
      <c r="E76" s="3"/>
    </row>
    <row r="77" spans="1:5" x14ac:dyDescent="0.35">
      <c r="A77" s="5" t="s">
        <v>122</v>
      </c>
      <c r="B77" s="5" t="s">
        <v>123</v>
      </c>
      <c r="C77" s="7"/>
      <c r="D77" s="7"/>
      <c r="E77" s="3"/>
    </row>
    <row r="78" spans="1:5" x14ac:dyDescent="0.35">
      <c r="A78" s="5" t="s">
        <v>193</v>
      </c>
      <c r="B78" s="5" t="s">
        <v>194</v>
      </c>
      <c r="C78" s="7"/>
      <c r="D78" s="7"/>
      <c r="E78" s="3"/>
    </row>
    <row r="79" spans="1:5" x14ac:dyDescent="0.35">
      <c r="A79" s="5" t="s">
        <v>195</v>
      </c>
      <c r="B79" s="5" t="s">
        <v>196</v>
      </c>
      <c r="C79" s="7"/>
      <c r="D79" s="7"/>
      <c r="E79" s="3"/>
    </row>
    <row r="80" spans="1:5" x14ac:dyDescent="0.35">
      <c r="A80" s="5" t="s">
        <v>124</v>
      </c>
      <c r="B80" s="5" t="s">
        <v>125</v>
      </c>
      <c r="C80" s="7">
        <v>3000</v>
      </c>
      <c r="D80" s="7"/>
      <c r="E80" s="6"/>
    </row>
    <row r="81" spans="1:5" x14ac:dyDescent="0.35">
      <c r="A81" s="5" t="s">
        <v>126</v>
      </c>
      <c r="B81" s="5" t="s">
        <v>127</v>
      </c>
      <c r="C81" s="7"/>
      <c r="D81" s="7"/>
      <c r="E81" s="3"/>
    </row>
    <row r="82" spans="1:5" x14ac:dyDescent="0.35">
      <c r="A82" s="5" t="s">
        <v>128</v>
      </c>
      <c r="B82" s="5" t="s">
        <v>129</v>
      </c>
      <c r="C82" s="7"/>
      <c r="D82" s="7"/>
      <c r="E82" s="3"/>
    </row>
    <row r="83" spans="1:5" x14ac:dyDescent="0.35">
      <c r="A83" s="5" t="s">
        <v>130</v>
      </c>
      <c r="B83" s="5" t="s">
        <v>31</v>
      </c>
      <c r="C83" s="7"/>
      <c r="D83" s="7"/>
      <c r="E83" s="3"/>
    </row>
    <row r="84" spans="1:5" x14ac:dyDescent="0.35">
      <c r="A84" s="5" t="s">
        <v>131</v>
      </c>
      <c r="B84" s="5" t="s">
        <v>132</v>
      </c>
      <c r="C84" s="7"/>
      <c r="D84" s="7"/>
      <c r="E84" s="3"/>
    </row>
    <row r="85" spans="1:5" x14ac:dyDescent="0.35">
      <c r="A85" s="5" t="s">
        <v>133</v>
      </c>
      <c r="B85" s="5" t="s">
        <v>134</v>
      </c>
      <c r="C85" s="7"/>
      <c r="D85" s="7"/>
      <c r="E85" s="3"/>
    </row>
    <row r="86" spans="1:5" x14ac:dyDescent="0.35">
      <c r="A86" s="5" t="s">
        <v>135</v>
      </c>
      <c r="B86" s="5" t="s">
        <v>136</v>
      </c>
      <c r="C86" s="7"/>
      <c r="D86" s="7"/>
      <c r="E86" s="6"/>
    </row>
    <row r="87" spans="1:5" x14ac:dyDescent="0.35">
      <c r="A87" s="5" t="s">
        <v>197</v>
      </c>
      <c r="B87" s="5" t="s">
        <v>205</v>
      </c>
      <c r="C87" s="7"/>
      <c r="D87" s="7"/>
      <c r="E87" s="6"/>
    </row>
    <row r="88" spans="1:5" x14ac:dyDescent="0.35">
      <c r="A88" s="5" t="s">
        <v>137</v>
      </c>
      <c r="B88" s="5" t="s">
        <v>138</v>
      </c>
      <c r="C88" s="7"/>
      <c r="D88" s="7"/>
      <c r="E88" s="3"/>
    </row>
    <row r="89" spans="1:5" x14ac:dyDescent="0.35">
      <c r="A89" s="5" t="s">
        <v>139</v>
      </c>
      <c r="B89" s="5" t="s">
        <v>140</v>
      </c>
      <c r="C89" s="7"/>
      <c r="D89" s="7"/>
      <c r="E89" s="3"/>
    </row>
    <row r="90" spans="1:5" x14ac:dyDescent="0.35">
      <c r="A90" s="5" t="s">
        <v>199</v>
      </c>
      <c r="B90" s="5" t="s">
        <v>200</v>
      </c>
      <c r="C90" s="7"/>
      <c r="D90" s="7"/>
      <c r="E90" s="3"/>
    </row>
    <row r="91" spans="1:5" x14ac:dyDescent="0.35">
      <c r="A91" s="5" t="s">
        <v>141</v>
      </c>
      <c r="B91" s="5" t="s">
        <v>142</v>
      </c>
      <c r="C91" s="7"/>
      <c r="D91" s="7"/>
      <c r="E91" s="3"/>
    </row>
    <row r="92" spans="1:5" x14ac:dyDescent="0.35">
      <c r="A92" s="5" t="s">
        <v>143</v>
      </c>
      <c r="B92" s="5" t="s">
        <v>144</v>
      </c>
      <c r="C92" s="7"/>
      <c r="D92" s="7"/>
      <c r="E92" s="3"/>
    </row>
    <row r="93" spans="1:5" x14ac:dyDescent="0.35">
      <c r="A93" s="5" t="s">
        <v>145</v>
      </c>
      <c r="B93" s="5" t="s">
        <v>146</v>
      </c>
      <c r="C93" s="7"/>
      <c r="D93" s="7"/>
      <c r="E93" s="3"/>
    </row>
    <row r="94" spans="1:5" x14ac:dyDescent="0.35">
      <c r="A94" s="5" t="s">
        <v>147</v>
      </c>
      <c r="B94" s="5" t="s">
        <v>148</v>
      </c>
      <c r="C94" s="7"/>
      <c r="D94" s="7"/>
      <c r="E94" s="3"/>
    </row>
    <row r="95" spans="1:5" x14ac:dyDescent="0.35">
      <c r="A95" s="5" t="s">
        <v>201</v>
      </c>
      <c r="B95" s="5" t="s">
        <v>202</v>
      </c>
      <c r="C95" s="7"/>
      <c r="D95" s="7"/>
      <c r="E95" s="3"/>
    </row>
    <row r="96" spans="1:5" x14ac:dyDescent="0.35">
      <c r="A96" s="5" t="s">
        <v>149</v>
      </c>
      <c r="B96" s="5" t="s">
        <v>150</v>
      </c>
      <c r="C96" s="7"/>
      <c r="D96" s="7"/>
      <c r="E96" s="6"/>
    </row>
    <row r="97" spans="1:5" ht="15" thickBot="1" x14ac:dyDescent="0.4">
      <c r="A97" s="5" t="s">
        <v>151</v>
      </c>
      <c r="B97" s="5" t="s">
        <v>152</v>
      </c>
      <c r="C97" s="16"/>
      <c r="D97" s="16"/>
      <c r="E97" s="10"/>
    </row>
    <row r="98" spans="1:5" ht="15" thickBot="1" x14ac:dyDescent="0.4">
      <c r="A98" s="12"/>
      <c r="B98" s="13" t="s">
        <v>153</v>
      </c>
      <c r="C98" s="20">
        <f t="shared" ref="C98:D98" si="0">SUM(C28:C97)</f>
        <v>249000</v>
      </c>
      <c r="D98" s="20">
        <f t="shared" si="0"/>
        <v>150000</v>
      </c>
      <c r="E98" s="18"/>
    </row>
    <row r="99" spans="1:5" ht="15" thickBot="1" x14ac:dyDescent="0.4">
      <c r="A99" s="12"/>
      <c r="B99" s="13" t="s">
        <v>154</v>
      </c>
      <c r="C99" s="20">
        <f t="shared" ref="C99:D99" si="1">SUM(C27-C98)</f>
        <v>-153000</v>
      </c>
      <c r="D99" s="20">
        <f t="shared" si="1"/>
        <v>-110000</v>
      </c>
      <c r="E99" s="18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7B142-3EE5-425B-8678-B1D83F5E29A2}">
  <dimension ref="A1:E99"/>
  <sheetViews>
    <sheetView topLeftCell="C1" zoomScaleNormal="100" workbookViewId="0">
      <selection activeCell="E69" sqref="E69"/>
    </sheetView>
  </sheetViews>
  <sheetFormatPr baseColWidth="10" defaultColWidth="11.453125" defaultRowHeight="14.5" x14ac:dyDescent="0.35"/>
  <cols>
    <col min="1" max="1" width="10.81640625" customWidth="1"/>
    <col min="2" max="2" width="48" customWidth="1"/>
    <col min="3" max="3" width="12.54296875" customWidth="1"/>
    <col min="4" max="4" width="13.81640625" customWidth="1"/>
    <col min="5" max="5" width="96.7265625" customWidth="1"/>
  </cols>
  <sheetData>
    <row r="1" spans="1:5" ht="18.5" x14ac:dyDescent="0.45">
      <c r="A1" s="36" t="s">
        <v>211</v>
      </c>
      <c r="B1" s="37"/>
    </row>
    <row r="2" spans="1:5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5">
      <c r="A3" s="5"/>
      <c r="B3" s="4" t="s">
        <v>6</v>
      </c>
      <c r="C3" s="14"/>
      <c r="D3" s="14"/>
      <c r="E3" s="3"/>
    </row>
    <row r="4" spans="1:5" x14ac:dyDescent="0.35">
      <c r="A4" s="5" t="s">
        <v>7</v>
      </c>
      <c r="B4" s="5" t="s">
        <v>8</v>
      </c>
      <c r="C4" s="19"/>
      <c r="D4" s="19"/>
      <c r="E4" s="11"/>
    </row>
    <row r="5" spans="1:5" x14ac:dyDescent="0.35">
      <c r="A5" s="5" t="s">
        <v>9</v>
      </c>
      <c r="B5" s="5" t="s">
        <v>10</v>
      </c>
      <c r="C5" s="7"/>
      <c r="D5" s="7"/>
      <c r="E5" s="3"/>
    </row>
    <row r="6" spans="1:5" x14ac:dyDescent="0.35">
      <c r="A6" s="5" t="s">
        <v>166</v>
      </c>
      <c r="B6" s="5" t="s">
        <v>167</v>
      </c>
      <c r="C6" s="7"/>
      <c r="D6" s="7"/>
      <c r="E6" s="3"/>
    </row>
    <row r="7" spans="1:5" x14ac:dyDescent="0.35">
      <c r="A7" s="5" t="s">
        <v>11</v>
      </c>
      <c r="B7" s="5" t="s">
        <v>12</v>
      </c>
      <c r="C7" s="7"/>
      <c r="D7" s="7"/>
      <c r="E7" s="3"/>
    </row>
    <row r="8" spans="1:5" x14ac:dyDescent="0.35">
      <c r="A8" s="5" t="s">
        <v>13</v>
      </c>
      <c r="B8" s="5" t="s">
        <v>14</v>
      </c>
      <c r="C8" s="15">
        <v>32575</v>
      </c>
      <c r="D8" s="7">
        <v>59800</v>
      </c>
      <c r="E8" s="3"/>
    </row>
    <row r="9" spans="1:5" x14ac:dyDescent="0.35">
      <c r="A9" s="5" t="s">
        <v>15</v>
      </c>
      <c r="B9" s="5" t="s">
        <v>16</v>
      </c>
      <c r="C9" s="7">
        <v>800</v>
      </c>
      <c r="D9" s="7">
        <v>2500</v>
      </c>
      <c r="E9" s="7"/>
    </row>
    <row r="10" spans="1:5" x14ac:dyDescent="0.35">
      <c r="A10" s="5" t="s">
        <v>17</v>
      </c>
      <c r="B10" s="5" t="s">
        <v>18</v>
      </c>
      <c r="C10" s="7">
        <v>500</v>
      </c>
      <c r="D10" s="7">
        <v>1500</v>
      </c>
      <c r="E10" s="3"/>
    </row>
    <row r="11" spans="1:5" x14ac:dyDescent="0.35">
      <c r="A11" s="5" t="s">
        <v>19</v>
      </c>
      <c r="B11" s="5" t="s">
        <v>20</v>
      </c>
      <c r="C11" s="16">
        <v>1000</v>
      </c>
      <c r="D11" s="16">
        <v>1000</v>
      </c>
      <c r="E11" s="10"/>
    </row>
    <row r="12" spans="1:5" x14ac:dyDescent="0.35">
      <c r="A12" s="5" t="s">
        <v>21</v>
      </c>
      <c r="B12" s="5" t="s">
        <v>22</v>
      </c>
      <c r="C12" s="16"/>
      <c r="D12" s="16"/>
      <c r="E12" s="10"/>
    </row>
    <row r="13" spans="1:5" x14ac:dyDescent="0.35">
      <c r="A13" s="5"/>
      <c r="B13" s="4" t="s">
        <v>23</v>
      </c>
      <c r="C13" s="14"/>
      <c r="D13" s="14"/>
      <c r="E13" s="3"/>
    </row>
    <row r="14" spans="1:5" x14ac:dyDescent="0.35">
      <c r="A14" s="5" t="s">
        <v>24</v>
      </c>
      <c r="B14" s="5" t="s">
        <v>25</v>
      </c>
      <c r="C14" s="19">
        <v>7000</v>
      </c>
      <c r="D14" s="19"/>
      <c r="E14" s="11"/>
    </row>
    <row r="15" spans="1:5" x14ac:dyDescent="0.35">
      <c r="A15" s="5" t="s">
        <v>26</v>
      </c>
      <c r="B15" s="5" t="s">
        <v>27</v>
      </c>
      <c r="C15" s="7"/>
      <c r="D15" s="7"/>
      <c r="E15" s="3"/>
    </row>
    <row r="16" spans="1:5" x14ac:dyDescent="0.35">
      <c r="A16" s="5" t="s">
        <v>169</v>
      </c>
      <c r="B16" s="5" t="s">
        <v>170</v>
      </c>
      <c r="C16" s="7"/>
      <c r="D16" s="7"/>
      <c r="E16" s="3"/>
    </row>
    <row r="17" spans="1:5" x14ac:dyDescent="0.35">
      <c r="A17" s="5" t="s">
        <v>28</v>
      </c>
      <c r="B17" s="5" t="s">
        <v>29</v>
      </c>
      <c r="C17" s="7"/>
      <c r="D17" s="7"/>
      <c r="E17" s="3"/>
    </row>
    <row r="18" spans="1:5" x14ac:dyDescent="0.35">
      <c r="A18" s="5" t="s">
        <v>30</v>
      </c>
      <c r="B18" s="5" t="s">
        <v>31</v>
      </c>
      <c r="C18" s="7"/>
      <c r="D18" s="7"/>
      <c r="E18" s="3"/>
    </row>
    <row r="19" spans="1:5" x14ac:dyDescent="0.35">
      <c r="A19" s="5" t="s">
        <v>32</v>
      </c>
      <c r="B19" s="5" t="s">
        <v>33</v>
      </c>
      <c r="C19" s="7">
        <v>5000</v>
      </c>
      <c r="D19" s="7">
        <v>5600</v>
      </c>
      <c r="E19" s="3"/>
    </row>
    <row r="20" spans="1:5" x14ac:dyDescent="0.35">
      <c r="A20" s="5" t="s">
        <v>171</v>
      </c>
      <c r="B20" s="5" t="s">
        <v>172</v>
      </c>
      <c r="C20" s="7"/>
      <c r="D20" s="7"/>
      <c r="E20" s="3"/>
    </row>
    <row r="21" spans="1:5" x14ac:dyDescent="0.35">
      <c r="A21" s="5" t="s">
        <v>173</v>
      </c>
      <c r="B21" s="5" t="s">
        <v>174</v>
      </c>
      <c r="C21" s="7"/>
      <c r="D21" s="7"/>
      <c r="E21" s="3"/>
    </row>
    <row r="22" spans="1:5" x14ac:dyDescent="0.35">
      <c r="A22" s="5" t="s">
        <v>34</v>
      </c>
      <c r="B22" s="5" t="s">
        <v>35</v>
      </c>
      <c r="C22" s="7">
        <v>1000</v>
      </c>
      <c r="D22" s="7">
        <v>1000</v>
      </c>
      <c r="E22" s="3"/>
    </row>
    <row r="23" spans="1:5" x14ac:dyDescent="0.35">
      <c r="A23" s="5" t="s">
        <v>36</v>
      </c>
      <c r="B23" s="5" t="s">
        <v>37</v>
      </c>
      <c r="C23" s="7">
        <v>500</v>
      </c>
      <c r="D23" s="7">
        <v>1500</v>
      </c>
      <c r="E23" s="16"/>
    </row>
    <row r="24" spans="1:5" x14ac:dyDescent="0.35">
      <c r="A24" s="5" t="s">
        <v>175</v>
      </c>
      <c r="B24" s="5" t="s">
        <v>176</v>
      </c>
      <c r="C24" s="7"/>
      <c r="D24" s="7"/>
    </row>
    <row r="25" spans="1:5" x14ac:dyDescent="0.35">
      <c r="A25" s="5" t="s">
        <v>38</v>
      </c>
      <c r="B25" s="5" t="s">
        <v>39</v>
      </c>
      <c r="C25" s="7"/>
      <c r="D25" s="7"/>
      <c r="E25" s="3"/>
    </row>
    <row r="26" spans="1:5" ht="15" thickBot="1" x14ac:dyDescent="0.4">
      <c r="A26" s="5" t="s">
        <v>40</v>
      </c>
      <c r="B26" s="5" t="s">
        <v>41</v>
      </c>
      <c r="C26" s="16"/>
      <c r="D26" s="16"/>
      <c r="E26" s="10"/>
    </row>
    <row r="27" spans="1:5" ht="15" thickBot="1" x14ac:dyDescent="0.4">
      <c r="A27" s="12"/>
      <c r="B27" s="13" t="s">
        <v>42</v>
      </c>
      <c r="C27" s="17">
        <f>SUM(C3:C26)</f>
        <v>48375</v>
      </c>
      <c r="D27" s="17">
        <f>SUM(D3:D26)</f>
        <v>72900</v>
      </c>
      <c r="E27" s="18"/>
    </row>
    <row r="28" spans="1:5" x14ac:dyDescent="0.35">
      <c r="A28" s="4"/>
      <c r="B28" s="4" t="s">
        <v>43</v>
      </c>
      <c r="C28" s="19"/>
      <c r="D28" s="19"/>
      <c r="E28" s="11"/>
    </row>
    <row r="29" spans="1:5" x14ac:dyDescent="0.35">
      <c r="A29" s="5" t="s">
        <v>44</v>
      </c>
      <c r="B29" s="5" t="s">
        <v>45</v>
      </c>
      <c r="C29" s="7"/>
      <c r="D29" s="7"/>
      <c r="E29" s="3"/>
    </row>
    <row r="30" spans="1:5" x14ac:dyDescent="0.35">
      <c r="A30" s="5" t="s">
        <v>46</v>
      </c>
      <c r="B30" s="5" t="s">
        <v>47</v>
      </c>
      <c r="C30" s="7"/>
      <c r="D30" s="7"/>
      <c r="E30" s="3"/>
    </row>
    <row r="31" spans="1:5" x14ac:dyDescent="0.35">
      <c r="A31" s="5" t="s">
        <v>48</v>
      </c>
      <c r="B31" s="5" t="s">
        <v>49</v>
      </c>
      <c r="C31" s="7"/>
      <c r="D31" s="7"/>
      <c r="E31" s="3"/>
    </row>
    <row r="32" spans="1:5" x14ac:dyDescent="0.35">
      <c r="A32" s="5" t="s">
        <v>177</v>
      </c>
      <c r="B32" s="5" t="s">
        <v>178</v>
      </c>
      <c r="C32" s="7"/>
      <c r="D32" s="7"/>
      <c r="E32" s="3"/>
    </row>
    <row r="33" spans="1:5" x14ac:dyDescent="0.35">
      <c r="A33" s="4"/>
      <c r="B33" s="4" t="s">
        <v>50</v>
      </c>
      <c r="C33" s="7"/>
      <c r="D33" s="7"/>
      <c r="E33" s="3"/>
    </row>
    <row r="34" spans="1:5" x14ac:dyDescent="0.35">
      <c r="A34" s="5" t="s">
        <v>51</v>
      </c>
      <c r="B34" s="5" t="s">
        <v>52</v>
      </c>
      <c r="C34" s="7"/>
      <c r="D34" s="7"/>
      <c r="E34" s="3"/>
    </row>
    <row r="35" spans="1:5" x14ac:dyDescent="0.35">
      <c r="A35" s="5" t="s">
        <v>53</v>
      </c>
      <c r="B35" s="5" t="s">
        <v>54</v>
      </c>
      <c r="C35" s="7">
        <v>25000</v>
      </c>
      <c r="D35" s="7">
        <v>40000</v>
      </c>
      <c r="E35" s="3"/>
    </row>
    <row r="36" spans="1:5" x14ac:dyDescent="0.35">
      <c r="A36" s="5" t="s">
        <v>56</v>
      </c>
      <c r="B36" s="5" t="s">
        <v>57</v>
      </c>
      <c r="C36" s="7"/>
      <c r="D36" s="7"/>
      <c r="E36" s="3"/>
    </row>
    <row r="37" spans="1:5" x14ac:dyDescent="0.35">
      <c r="A37" s="5" t="s">
        <v>58</v>
      </c>
      <c r="B37" s="5" t="s">
        <v>59</v>
      </c>
      <c r="C37" s="7"/>
      <c r="D37" s="7"/>
      <c r="E37" s="3"/>
    </row>
    <row r="38" spans="1:5" x14ac:dyDescent="0.35">
      <c r="A38" s="5" t="s">
        <v>179</v>
      </c>
      <c r="B38" s="5" t="s">
        <v>180</v>
      </c>
      <c r="C38" s="7"/>
      <c r="D38" s="7"/>
      <c r="E38" s="3"/>
    </row>
    <row r="39" spans="1:5" x14ac:dyDescent="0.35">
      <c r="A39" s="5" t="s">
        <v>60</v>
      </c>
      <c r="B39" s="5" t="s">
        <v>61</v>
      </c>
      <c r="C39" s="7"/>
      <c r="D39" s="7"/>
      <c r="E39" s="3"/>
    </row>
    <row r="40" spans="1:5" x14ac:dyDescent="0.35">
      <c r="A40" s="5" t="s">
        <v>62</v>
      </c>
      <c r="B40" s="5" t="s">
        <v>63</v>
      </c>
      <c r="C40" s="7"/>
      <c r="D40" s="7"/>
      <c r="E40" s="3"/>
    </row>
    <row r="41" spans="1:5" x14ac:dyDescent="0.35">
      <c r="A41" s="5" t="s">
        <v>64</v>
      </c>
      <c r="B41" s="5" t="s">
        <v>65</v>
      </c>
      <c r="C41" s="7"/>
      <c r="D41" s="7"/>
      <c r="E41" s="3"/>
    </row>
    <row r="42" spans="1:5" x14ac:dyDescent="0.35">
      <c r="A42" s="5" t="s">
        <v>181</v>
      </c>
      <c r="B42" s="5" t="s">
        <v>207</v>
      </c>
      <c r="C42" s="7"/>
      <c r="D42" s="7"/>
      <c r="E42" s="3"/>
    </row>
    <row r="43" spans="1:5" x14ac:dyDescent="0.35">
      <c r="A43" s="5" t="s">
        <v>66</v>
      </c>
      <c r="B43" s="5" t="s">
        <v>67</v>
      </c>
      <c r="C43" s="7"/>
      <c r="D43" s="7"/>
      <c r="E43" s="3"/>
    </row>
    <row r="44" spans="1:5" x14ac:dyDescent="0.35">
      <c r="A44" s="5" t="s">
        <v>183</v>
      </c>
      <c r="B44" s="5" t="s">
        <v>184</v>
      </c>
      <c r="C44" s="7"/>
      <c r="D44" s="7"/>
      <c r="E44" s="3"/>
    </row>
    <row r="45" spans="1:5" x14ac:dyDescent="0.35">
      <c r="A45" s="5" t="s">
        <v>68</v>
      </c>
      <c r="B45" s="5" t="s">
        <v>69</v>
      </c>
      <c r="C45" s="7"/>
      <c r="D45" s="7">
        <v>800</v>
      </c>
      <c r="E45" s="3"/>
    </row>
    <row r="46" spans="1:5" x14ac:dyDescent="0.35">
      <c r="A46" s="5" t="s">
        <v>70</v>
      </c>
      <c r="B46" s="5" t="s">
        <v>71</v>
      </c>
      <c r="C46" s="7"/>
      <c r="D46" s="7"/>
      <c r="E46" s="3"/>
    </row>
    <row r="47" spans="1:5" x14ac:dyDescent="0.35">
      <c r="A47" s="4"/>
      <c r="B47" s="4" t="s">
        <v>72</v>
      </c>
      <c r="C47" s="7"/>
      <c r="D47" s="7"/>
      <c r="E47" s="3"/>
    </row>
    <row r="48" spans="1:5" x14ac:dyDescent="0.35">
      <c r="A48" s="5" t="s">
        <v>185</v>
      </c>
      <c r="B48" s="5" t="s">
        <v>204</v>
      </c>
      <c r="C48" s="7"/>
      <c r="D48" s="7"/>
      <c r="E48" s="3"/>
    </row>
    <row r="49" spans="1:5" x14ac:dyDescent="0.35">
      <c r="A49" s="5" t="s">
        <v>73</v>
      </c>
      <c r="B49" s="5" t="s">
        <v>74</v>
      </c>
      <c r="C49" s="7"/>
      <c r="D49" s="7"/>
      <c r="E49" s="3"/>
    </row>
    <row r="50" spans="1:5" x14ac:dyDescent="0.35">
      <c r="A50" s="5" t="s">
        <v>75</v>
      </c>
      <c r="B50" s="5" t="s">
        <v>76</v>
      </c>
      <c r="C50" s="7"/>
      <c r="D50" s="7"/>
      <c r="E50" s="3"/>
    </row>
    <row r="51" spans="1:5" x14ac:dyDescent="0.35">
      <c r="A51" s="5" t="s">
        <v>77</v>
      </c>
      <c r="B51" s="5" t="s">
        <v>78</v>
      </c>
      <c r="C51" s="7"/>
      <c r="D51" s="7"/>
      <c r="E51" s="3"/>
    </row>
    <row r="52" spans="1:5" x14ac:dyDescent="0.35">
      <c r="A52" s="5" t="s">
        <v>79</v>
      </c>
      <c r="B52" s="5" t="s">
        <v>80</v>
      </c>
      <c r="C52" s="7"/>
      <c r="D52" s="7"/>
      <c r="E52" s="3"/>
    </row>
    <row r="53" spans="1:5" x14ac:dyDescent="0.35">
      <c r="A53" s="5" t="s">
        <v>81</v>
      </c>
      <c r="B53" s="5" t="s">
        <v>82</v>
      </c>
      <c r="C53" s="7"/>
      <c r="D53" s="7"/>
      <c r="E53" s="3"/>
    </row>
    <row r="54" spans="1:5" x14ac:dyDescent="0.35">
      <c r="A54" s="5" t="s">
        <v>83</v>
      </c>
      <c r="B54" s="5" t="s">
        <v>84</v>
      </c>
      <c r="C54" s="7"/>
      <c r="D54" s="7"/>
      <c r="E54" s="3"/>
    </row>
    <row r="55" spans="1:5" x14ac:dyDescent="0.35">
      <c r="A55" s="5" t="s">
        <v>187</v>
      </c>
      <c r="B55" s="5" t="s">
        <v>188</v>
      </c>
      <c r="C55" s="7"/>
      <c r="D55" s="7"/>
      <c r="E55" s="3"/>
    </row>
    <row r="56" spans="1:5" x14ac:dyDescent="0.35">
      <c r="A56" s="5" t="s">
        <v>85</v>
      </c>
      <c r="B56" s="5" t="s">
        <v>86</v>
      </c>
      <c r="C56" s="7"/>
      <c r="D56" s="7"/>
      <c r="E56" s="3"/>
    </row>
    <row r="57" spans="1:5" x14ac:dyDescent="0.35">
      <c r="A57" s="5" t="s">
        <v>87</v>
      </c>
      <c r="B57" s="5" t="s">
        <v>88</v>
      </c>
      <c r="C57" s="7"/>
      <c r="D57" s="7"/>
      <c r="E57" s="3"/>
    </row>
    <row r="58" spans="1:5" x14ac:dyDescent="0.35">
      <c r="A58" s="5" t="s">
        <v>89</v>
      </c>
      <c r="B58" s="5" t="s">
        <v>90</v>
      </c>
      <c r="C58" s="7"/>
      <c r="D58" s="7"/>
      <c r="E58" s="3"/>
    </row>
    <row r="59" spans="1:5" x14ac:dyDescent="0.35">
      <c r="A59" s="5" t="s">
        <v>91</v>
      </c>
      <c r="B59" s="5" t="s">
        <v>92</v>
      </c>
      <c r="C59" s="7"/>
      <c r="D59" s="7"/>
      <c r="E59" s="3"/>
    </row>
    <row r="60" spans="1:5" x14ac:dyDescent="0.35">
      <c r="A60" s="5" t="s">
        <v>93</v>
      </c>
      <c r="B60" s="5" t="s">
        <v>94</v>
      </c>
      <c r="C60" s="7">
        <v>5000</v>
      </c>
      <c r="D60" s="7">
        <v>15000</v>
      </c>
      <c r="E60" s="7"/>
    </row>
    <row r="61" spans="1:5" x14ac:dyDescent="0.35">
      <c r="A61" s="5" t="s">
        <v>95</v>
      </c>
      <c r="B61" s="5" t="s">
        <v>96</v>
      </c>
      <c r="C61" s="7"/>
      <c r="D61" s="7"/>
      <c r="E61" s="3"/>
    </row>
    <row r="62" spans="1:5" x14ac:dyDescent="0.35">
      <c r="A62" s="5" t="s">
        <v>97</v>
      </c>
      <c r="B62" s="5" t="s">
        <v>98</v>
      </c>
      <c r="C62" s="7"/>
      <c r="D62" s="7"/>
      <c r="E62" s="35"/>
    </row>
    <row r="63" spans="1:5" x14ac:dyDescent="0.35">
      <c r="A63" s="5" t="s">
        <v>99</v>
      </c>
      <c r="B63" s="5" t="s">
        <v>100</v>
      </c>
      <c r="C63" s="7"/>
      <c r="D63" s="7"/>
      <c r="E63" s="3"/>
    </row>
    <row r="64" spans="1:5" x14ac:dyDescent="0.35">
      <c r="A64" s="5" t="s">
        <v>101</v>
      </c>
      <c r="B64" s="5" t="s">
        <v>102</v>
      </c>
      <c r="C64" s="7"/>
      <c r="D64" s="7"/>
      <c r="E64" s="3"/>
    </row>
    <row r="65" spans="1:5" x14ac:dyDescent="0.35">
      <c r="A65" s="5" t="s">
        <v>103</v>
      </c>
      <c r="B65" s="5" t="s">
        <v>104</v>
      </c>
      <c r="C65" s="7">
        <v>5000</v>
      </c>
      <c r="D65" s="7"/>
      <c r="E65" s="3"/>
    </row>
    <row r="66" spans="1:5" x14ac:dyDescent="0.35">
      <c r="A66" s="5" t="s">
        <v>105</v>
      </c>
      <c r="B66" s="5" t="s">
        <v>106</v>
      </c>
      <c r="C66" s="7"/>
      <c r="D66" s="7"/>
      <c r="E66" s="3"/>
    </row>
    <row r="67" spans="1:5" x14ac:dyDescent="0.35">
      <c r="A67" s="5" t="s">
        <v>107</v>
      </c>
      <c r="B67" s="5" t="s">
        <v>108</v>
      </c>
      <c r="C67" s="7"/>
      <c r="D67" s="7"/>
      <c r="E67" s="6"/>
    </row>
    <row r="68" spans="1:5" x14ac:dyDescent="0.35">
      <c r="A68" s="5" t="s">
        <v>189</v>
      </c>
      <c r="B68" s="5" t="s">
        <v>190</v>
      </c>
      <c r="C68" s="7"/>
      <c r="D68" s="7"/>
      <c r="E68" s="6"/>
    </row>
    <row r="69" spans="1:5" x14ac:dyDescent="0.35">
      <c r="A69" s="5" t="s">
        <v>109</v>
      </c>
      <c r="B69" s="5" t="s">
        <v>110</v>
      </c>
      <c r="C69" s="7">
        <v>4000</v>
      </c>
      <c r="D69" s="7">
        <v>6000</v>
      </c>
      <c r="E69" s="3"/>
    </row>
    <row r="70" spans="1:5" x14ac:dyDescent="0.35">
      <c r="A70" s="5" t="s">
        <v>111</v>
      </c>
      <c r="B70" s="5" t="s">
        <v>112</v>
      </c>
      <c r="C70" s="7"/>
      <c r="D70" s="7"/>
      <c r="E70" s="3"/>
    </row>
    <row r="71" spans="1:5" x14ac:dyDescent="0.35">
      <c r="A71" s="5" t="s">
        <v>113</v>
      </c>
      <c r="B71" s="5" t="s">
        <v>114</v>
      </c>
      <c r="C71" s="7"/>
      <c r="D71" s="7"/>
      <c r="E71" s="3"/>
    </row>
    <row r="72" spans="1:5" x14ac:dyDescent="0.35">
      <c r="A72" s="5" t="s">
        <v>115</v>
      </c>
      <c r="B72" s="5" t="s">
        <v>114</v>
      </c>
      <c r="C72" s="7"/>
      <c r="D72" s="7"/>
      <c r="E72" s="6"/>
    </row>
    <row r="73" spans="1:5" x14ac:dyDescent="0.35">
      <c r="A73" s="5" t="s">
        <v>116</v>
      </c>
      <c r="B73" s="5" t="s">
        <v>117</v>
      </c>
      <c r="C73" s="7"/>
      <c r="D73" s="7"/>
      <c r="E73" s="3"/>
    </row>
    <row r="74" spans="1:5" x14ac:dyDescent="0.35">
      <c r="A74" s="5" t="s">
        <v>118</v>
      </c>
      <c r="B74" s="5" t="s">
        <v>119</v>
      </c>
      <c r="C74" s="7"/>
      <c r="D74" s="7"/>
      <c r="E74" s="6"/>
    </row>
    <row r="75" spans="1:5" x14ac:dyDescent="0.35">
      <c r="A75" s="5" t="s">
        <v>120</v>
      </c>
      <c r="B75" s="5" t="s">
        <v>121</v>
      </c>
      <c r="C75" s="7"/>
      <c r="D75" s="7"/>
      <c r="E75" s="3"/>
    </row>
    <row r="76" spans="1:5" x14ac:dyDescent="0.35">
      <c r="A76" s="5" t="s">
        <v>191</v>
      </c>
      <c r="B76" s="5" t="s">
        <v>192</v>
      </c>
      <c r="C76" s="7"/>
      <c r="D76" s="7"/>
      <c r="E76" s="3"/>
    </row>
    <row r="77" spans="1:5" x14ac:dyDescent="0.35">
      <c r="A77" s="5" t="s">
        <v>122</v>
      </c>
      <c r="B77" s="5" t="s">
        <v>123</v>
      </c>
      <c r="C77" s="7"/>
      <c r="D77" s="7"/>
      <c r="E77" s="3"/>
    </row>
    <row r="78" spans="1:5" x14ac:dyDescent="0.35">
      <c r="A78" s="5" t="s">
        <v>193</v>
      </c>
      <c r="B78" s="5" t="s">
        <v>194</v>
      </c>
      <c r="C78" s="7"/>
      <c r="D78" s="7"/>
      <c r="E78" s="3"/>
    </row>
    <row r="79" spans="1:5" x14ac:dyDescent="0.35">
      <c r="A79" s="5" t="s">
        <v>195</v>
      </c>
      <c r="B79" s="5" t="s">
        <v>196</v>
      </c>
      <c r="C79" s="7"/>
      <c r="D79" s="7"/>
      <c r="E79" s="3"/>
    </row>
    <row r="80" spans="1:5" x14ac:dyDescent="0.35">
      <c r="A80" s="5" t="s">
        <v>124</v>
      </c>
      <c r="B80" s="5" t="s">
        <v>125</v>
      </c>
      <c r="C80" s="7">
        <v>2000</v>
      </c>
      <c r="D80" s="7"/>
      <c r="E80" s="6"/>
    </row>
    <row r="81" spans="1:5" x14ac:dyDescent="0.35">
      <c r="A81" s="5" t="s">
        <v>126</v>
      </c>
      <c r="B81" s="5" t="s">
        <v>127</v>
      </c>
      <c r="C81" s="7"/>
      <c r="D81" s="7"/>
      <c r="E81" s="3"/>
    </row>
    <row r="82" spans="1:5" x14ac:dyDescent="0.35">
      <c r="A82" s="5" t="s">
        <v>128</v>
      </c>
      <c r="B82" s="5" t="s">
        <v>129</v>
      </c>
      <c r="C82" s="7"/>
      <c r="D82" s="7"/>
      <c r="E82" s="3"/>
    </row>
    <row r="83" spans="1:5" x14ac:dyDescent="0.35">
      <c r="A83" s="5" t="s">
        <v>130</v>
      </c>
      <c r="B83" s="5" t="s">
        <v>31</v>
      </c>
      <c r="C83" s="7"/>
      <c r="D83" s="7"/>
      <c r="E83" s="3"/>
    </row>
    <row r="84" spans="1:5" x14ac:dyDescent="0.35">
      <c r="A84" s="5" t="s">
        <v>131</v>
      </c>
      <c r="B84" s="5" t="s">
        <v>132</v>
      </c>
      <c r="C84" s="7"/>
      <c r="D84" s="7"/>
      <c r="E84" s="3"/>
    </row>
    <row r="85" spans="1:5" x14ac:dyDescent="0.35">
      <c r="A85" s="5" t="s">
        <v>133</v>
      </c>
      <c r="B85" s="5" t="s">
        <v>134</v>
      </c>
      <c r="C85" s="7"/>
      <c r="D85" s="7"/>
      <c r="E85" s="3"/>
    </row>
    <row r="86" spans="1:5" x14ac:dyDescent="0.35">
      <c r="A86" s="5" t="s">
        <v>135</v>
      </c>
      <c r="B86" s="5" t="s">
        <v>136</v>
      </c>
      <c r="C86" s="7"/>
      <c r="D86" s="7"/>
      <c r="E86" s="6"/>
    </row>
    <row r="87" spans="1:5" x14ac:dyDescent="0.35">
      <c r="A87" s="5" t="s">
        <v>197</v>
      </c>
      <c r="B87" s="5" t="s">
        <v>205</v>
      </c>
      <c r="C87" s="7"/>
      <c r="D87" s="7"/>
      <c r="E87" s="6"/>
    </row>
    <row r="88" spans="1:5" x14ac:dyDescent="0.35">
      <c r="A88" s="5" t="s">
        <v>137</v>
      </c>
      <c r="B88" s="5" t="s">
        <v>138</v>
      </c>
      <c r="C88" s="7"/>
      <c r="D88" s="7"/>
      <c r="E88" s="3"/>
    </row>
    <row r="89" spans="1:5" x14ac:dyDescent="0.35">
      <c r="A89" s="5" t="s">
        <v>139</v>
      </c>
      <c r="B89" s="5" t="s">
        <v>140</v>
      </c>
      <c r="C89" s="7"/>
      <c r="D89" s="7"/>
      <c r="E89" s="3"/>
    </row>
    <row r="90" spans="1:5" x14ac:dyDescent="0.35">
      <c r="A90" s="5" t="s">
        <v>199</v>
      </c>
      <c r="B90" s="5" t="s">
        <v>200</v>
      </c>
      <c r="C90" s="7"/>
      <c r="D90" s="7"/>
      <c r="E90" s="3"/>
    </row>
    <row r="91" spans="1:5" x14ac:dyDescent="0.35">
      <c r="A91" s="5" t="s">
        <v>141</v>
      </c>
      <c r="B91" s="5" t="s">
        <v>142</v>
      </c>
      <c r="C91" s="7"/>
      <c r="D91" s="7"/>
      <c r="E91" s="3"/>
    </row>
    <row r="92" spans="1:5" x14ac:dyDescent="0.35">
      <c r="A92" s="5" t="s">
        <v>143</v>
      </c>
      <c r="B92" s="5" t="s">
        <v>144</v>
      </c>
      <c r="C92" s="7"/>
      <c r="D92" s="7"/>
      <c r="E92" s="3"/>
    </row>
    <row r="93" spans="1:5" x14ac:dyDescent="0.35">
      <c r="A93" s="5" t="s">
        <v>145</v>
      </c>
      <c r="B93" s="5" t="s">
        <v>146</v>
      </c>
      <c r="C93" s="7"/>
      <c r="D93" s="7"/>
      <c r="E93" s="3"/>
    </row>
    <row r="94" spans="1:5" x14ac:dyDescent="0.35">
      <c r="A94" s="5" t="s">
        <v>147</v>
      </c>
      <c r="B94" s="5" t="s">
        <v>148</v>
      </c>
      <c r="C94" s="7"/>
      <c r="D94" s="7"/>
      <c r="E94" s="3"/>
    </row>
    <row r="95" spans="1:5" x14ac:dyDescent="0.35">
      <c r="A95" s="5" t="s">
        <v>201</v>
      </c>
      <c r="B95" s="5" t="s">
        <v>202</v>
      </c>
      <c r="C95" s="7"/>
      <c r="D95" s="7"/>
      <c r="E95" s="3"/>
    </row>
    <row r="96" spans="1:5" x14ac:dyDescent="0.35">
      <c r="A96" s="5" t="s">
        <v>149</v>
      </c>
      <c r="B96" s="5" t="s">
        <v>150</v>
      </c>
      <c r="C96" s="7"/>
      <c r="D96" s="7"/>
      <c r="E96" s="6"/>
    </row>
    <row r="97" spans="1:5" ht="15" thickBot="1" x14ac:dyDescent="0.4">
      <c r="A97" s="5" t="s">
        <v>151</v>
      </c>
      <c r="B97" s="5" t="s">
        <v>152</v>
      </c>
      <c r="C97" s="16"/>
      <c r="D97" s="16"/>
      <c r="E97" s="10"/>
    </row>
    <row r="98" spans="1:5" ht="15" thickBot="1" x14ac:dyDescent="0.4">
      <c r="A98" s="12"/>
      <c r="B98" s="13" t="s">
        <v>153</v>
      </c>
      <c r="C98" s="20">
        <f t="shared" ref="C98:D98" si="0">SUM(C28:C97)</f>
        <v>41000</v>
      </c>
      <c r="D98" s="20">
        <f t="shared" si="0"/>
        <v>61800</v>
      </c>
      <c r="E98" s="18"/>
    </row>
    <row r="99" spans="1:5" ht="15" thickBot="1" x14ac:dyDescent="0.4">
      <c r="A99" s="12"/>
      <c r="B99" s="13" t="s">
        <v>154</v>
      </c>
      <c r="C99" s="20">
        <f t="shared" ref="C99:D99" si="1">SUM(C27-C98)</f>
        <v>7375</v>
      </c>
      <c r="D99" s="20">
        <f t="shared" si="1"/>
        <v>11100</v>
      </c>
      <c r="E99" s="18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D730B-3664-41BD-B691-73934F461B09}">
  <dimension ref="A1:E99"/>
  <sheetViews>
    <sheetView zoomScale="90" zoomScaleNormal="90" workbookViewId="0">
      <selection activeCell="E86" sqref="E86"/>
    </sheetView>
  </sheetViews>
  <sheetFormatPr baseColWidth="10" defaultColWidth="11.453125" defaultRowHeight="14.5" x14ac:dyDescent="0.35"/>
  <cols>
    <col min="1" max="1" width="10.81640625" customWidth="1"/>
    <col min="2" max="2" width="47" customWidth="1"/>
    <col min="3" max="3" width="12.54296875" customWidth="1"/>
    <col min="4" max="4" width="13.81640625" customWidth="1"/>
    <col min="5" max="5" width="78.26953125" customWidth="1"/>
  </cols>
  <sheetData>
    <row r="1" spans="1:5" ht="18.5" x14ac:dyDescent="0.45">
      <c r="A1" s="36" t="s">
        <v>212</v>
      </c>
      <c r="B1" s="37"/>
    </row>
    <row r="2" spans="1:5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5">
      <c r="A3" s="5"/>
      <c r="B3" s="4" t="s">
        <v>6</v>
      </c>
      <c r="C3" s="14"/>
      <c r="D3" s="14"/>
      <c r="E3" s="3"/>
    </row>
    <row r="4" spans="1:5" x14ac:dyDescent="0.35">
      <c r="A4" s="5" t="s">
        <v>7</v>
      </c>
      <c r="B4" s="5" t="s">
        <v>8</v>
      </c>
      <c r="C4" s="19"/>
      <c r="D4" s="19">
        <v>3000</v>
      </c>
      <c r="E4" s="11"/>
    </row>
    <row r="5" spans="1:5" x14ac:dyDescent="0.35">
      <c r="A5" s="5" t="s">
        <v>9</v>
      </c>
      <c r="B5" s="5" t="s">
        <v>10</v>
      </c>
      <c r="C5" s="7"/>
      <c r="D5" s="7"/>
      <c r="E5" s="3"/>
    </row>
    <row r="6" spans="1:5" x14ac:dyDescent="0.35">
      <c r="A6" s="5" t="s">
        <v>166</v>
      </c>
      <c r="B6" s="5" t="s">
        <v>167</v>
      </c>
      <c r="C6" s="7"/>
      <c r="D6" s="7">
        <v>1000</v>
      </c>
      <c r="E6" s="3"/>
    </row>
    <row r="7" spans="1:5" x14ac:dyDescent="0.35">
      <c r="A7" s="5" t="s">
        <v>11</v>
      </c>
      <c r="B7" s="5" t="s">
        <v>12</v>
      </c>
      <c r="C7" s="7"/>
      <c r="D7" s="7"/>
      <c r="E7" s="3"/>
    </row>
    <row r="8" spans="1:5" x14ac:dyDescent="0.35">
      <c r="A8" s="5" t="s">
        <v>13</v>
      </c>
      <c r="B8" s="5" t="s">
        <v>14</v>
      </c>
      <c r="C8" s="15">
        <v>130000</v>
      </c>
      <c r="D8" s="7">
        <v>1168000</v>
      </c>
      <c r="E8" s="51"/>
    </row>
    <row r="9" spans="1:5" x14ac:dyDescent="0.35">
      <c r="A9" s="5" t="s">
        <v>15</v>
      </c>
      <c r="B9" s="5" t="s">
        <v>16</v>
      </c>
      <c r="C9" s="7">
        <v>8000</v>
      </c>
      <c r="D9" s="7">
        <v>8000</v>
      </c>
      <c r="E9" s="3"/>
    </row>
    <row r="10" spans="1:5" x14ac:dyDescent="0.35">
      <c r="A10" s="5" t="s">
        <v>17</v>
      </c>
      <c r="B10" s="5" t="s">
        <v>18</v>
      </c>
      <c r="C10" s="7">
        <v>2500</v>
      </c>
      <c r="D10" s="7">
        <v>7000</v>
      </c>
      <c r="E10" s="3"/>
    </row>
    <row r="11" spans="1:5" x14ac:dyDescent="0.35">
      <c r="A11" s="5" t="s">
        <v>19</v>
      </c>
      <c r="B11" s="5" t="s">
        <v>20</v>
      </c>
      <c r="C11" s="16">
        <v>10000</v>
      </c>
      <c r="D11" s="16">
        <v>4000</v>
      </c>
      <c r="E11" s="10"/>
    </row>
    <row r="12" spans="1:5" x14ac:dyDescent="0.35">
      <c r="A12" s="5" t="s">
        <v>21</v>
      </c>
      <c r="B12" s="5" t="s">
        <v>213</v>
      </c>
      <c r="C12" s="16"/>
      <c r="D12" s="16"/>
      <c r="E12" s="10"/>
    </row>
    <row r="13" spans="1:5" x14ac:dyDescent="0.35">
      <c r="A13" s="5"/>
      <c r="B13" s="4" t="s">
        <v>23</v>
      </c>
      <c r="C13" s="14"/>
      <c r="D13" s="14"/>
      <c r="E13" s="3"/>
    </row>
    <row r="14" spans="1:5" x14ac:dyDescent="0.35">
      <c r="A14" s="5" t="s">
        <v>24</v>
      </c>
      <c r="B14" s="5" t="s">
        <v>25</v>
      </c>
      <c r="C14" s="19"/>
      <c r="D14" s="19"/>
      <c r="E14" s="11"/>
    </row>
    <row r="15" spans="1:5" x14ac:dyDescent="0.35">
      <c r="A15" s="5" t="s">
        <v>26</v>
      </c>
      <c r="B15" s="5" t="s">
        <v>27</v>
      </c>
      <c r="C15" s="7"/>
      <c r="D15" s="7"/>
      <c r="E15" s="3"/>
    </row>
    <row r="16" spans="1:5" x14ac:dyDescent="0.35">
      <c r="A16" s="5" t="s">
        <v>169</v>
      </c>
      <c r="B16" s="5" t="s">
        <v>170</v>
      </c>
      <c r="C16" s="7"/>
      <c r="D16" s="7"/>
      <c r="E16" s="3"/>
    </row>
    <row r="17" spans="1:5" x14ac:dyDescent="0.35">
      <c r="A17" s="5" t="s">
        <v>28</v>
      </c>
      <c r="B17" s="5" t="s">
        <v>29</v>
      </c>
      <c r="C17" s="7"/>
      <c r="D17" s="7"/>
      <c r="E17" s="3"/>
    </row>
    <row r="18" spans="1:5" x14ac:dyDescent="0.35">
      <c r="A18" s="5" t="s">
        <v>30</v>
      </c>
      <c r="B18" s="5" t="s">
        <v>31</v>
      </c>
      <c r="C18" s="7"/>
      <c r="D18" s="7"/>
      <c r="E18" s="3"/>
    </row>
    <row r="19" spans="1:5" x14ac:dyDescent="0.35">
      <c r="A19" s="5" t="s">
        <v>32</v>
      </c>
      <c r="B19" s="5" t="s">
        <v>33</v>
      </c>
      <c r="C19" s="7">
        <v>25000</v>
      </c>
      <c r="D19" s="7">
        <v>25000</v>
      </c>
      <c r="E19" s="3"/>
    </row>
    <row r="20" spans="1:5" x14ac:dyDescent="0.35">
      <c r="A20" s="5" t="s">
        <v>171</v>
      </c>
      <c r="B20" s="5" t="s">
        <v>172</v>
      </c>
      <c r="C20" s="7"/>
      <c r="D20" s="7"/>
      <c r="E20" s="3"/>
    </row>
    <row r="21" spans="1:5" x14ac:dyDescent="0.35">
      <c r="A21" s="5" t="s">
        <v>173</v>
      </c>
      <c r="B21" s="5" t="s">
        <v>174</v>
      </c>
      <c r="C21" s="7"/>
      <c r="D21" s="7"/>
      <c r="E21" s="3"/>
    </row>
    <row r="22" spans="1:5" x14ac:dyDescent="0.35">
      <c r="A22" s="5" t="s">
        <v>34</v>
      </c>
      <c r="B22" s="5" t="s">
        <v>35</v>
      </c>
      <c r="C22" s="7"/>
      <c r="D22" s="7">
        <v>7000</v>
      </c>
      <c r="E22" s="3"/>
    </row>
    <row r="23" spans="1:5" x14ac:dyDescent="0.35">
      <c r="A23" s="5" t="s">
        <v>36</v>
      </c>
      <c r="B23" s="5" t="s">
        <v>37</v>
      </c>
      <c r="C23" s="7">
        <v>25000</v>
      </c>
      <c r="D23" s="7">
        <v>15000</v>
      </c>
      <c r="E23" s="3"/>
    </row>
    <row r="24" spans="1:5" x14ac:dyDescent="0.35">
      <c r="A24" s="5" t="s">
        <v>175</v>
      </c>
      <c r="B24" s="5" t="s">
        <v>176</v>
      </c>
      <c r="C24" s="7"/>
      <c r="D24" s="7"/>
      <c r="E24" s="3"/>
    </row>
    <row r="25" spans="1:5" x14ac:dyDescent="0.35">
      <c r="A25" s="5" t="s">
        <v>38</v>
      </c>
      <c r="B25" s="5" t="s">
        <v>39</v>
      </c>
      <c r="C25" s="7"/>
      <c r="D25" s="7">
        <v>15000</v>
      </c>
      <c r="E25" s="3"/>
    </row>
    <row r="26" spans="1:5" ht="15" thickBot="1" x14ac:dyDescent="0.4">
      <c r="A26" s="5" t="s">
        <v>40</v>
      </c>
      <c r="B26" s="5" t="s">
        <v>41</v>
      </c>
      <c r="C26" s="16"/>
      <c r="D26" s="16"/>
      <c r="E26" s="10"/>
    </row>
    <row r="27" spans="1:5" ht="15" thickBot="1" x14ac:dyDescent="0.4">
      <c r="A27" s="12"/>
      <c r="B27" s="13" t="s">
        <v>42</v>
      </c>
      <c r="C27" s="17">
        <f>SUM(C3:C26)</f>
        <v>200500</v>
      </c>
      <c r="D27" s="17">
        <f>SUM(D3:D26)</f>
        <v>1253000</v>
      </c>
      <c r="E27" s="18"/>
    </row>
    <row r="28" spans="1:5" x14ac:dyDescent="0.35">
      <c r="A28" s="4"/>
      <c r="B28" s="4" t="s">
        <v>43</v>
      </c>
      <c r="C28" s="19"/>
      <c r="D28" s="19"/>
      <c r="E28" s="11"/>
    </row>
    <row r="29" spans="1:5" x14ac:dyDescent="0.35">
      <c r="A29" s="5" t="s">
        <v>44</v>
      </c>
      <c r="B29" s="5" t="s">
        <v>45</v>
      </c>
      <c r="C29" s="7"/>
      <c r="D29" s="7"/>
      <c r="E29" s="3"/>
    </row>
    <row r="30" spans="1:5" x14ac:dyDescent="0.35">
      <c r="A30" s="5" t="s">
        <v>46</v>
      </c>
      <c r="B30" s="5" t="s">
        <v>47</v>
      </c>
      <c r="C30" s="7"/>
      <c r="D30" s="7"/>
      <c r="E30" s="3"/>
    </row>
    <row r="31" spans="1:5" x14ac:dyDescent="0.35">
      <c r="A31" s="5" t="s">
        <v>48</v>
      </c>
      <c r="B31" s="5" t="s">
        <v>49</v>
      </c>
      <c r="C31" s="7"/>
      <c r="D31" s="7"/>
      <c r="E31" s="3"/>
    </row>
    <row r="32" spans="1:5" x14ac:dyDescent="0.35">
      <c r="A32" s="5" t="s">
        <v>177</v>
      </c>
      <c r="B32" s="5" t="s">
        <v>178</v>
      </c>
      <c r="C32" s="7"/>
      <c r="D32" s="7"/>
      <c r="E32" s="3"/>
    </row>
    <row r="33" spans="1:5" x14ac:dyDescent="0.35">
      <c r="A33" s="4"/>
      <c r="B33" s="4" t="s">
        <v>50</v>
      </c>
      <c r="C33" s="7"/>
      <c r="D33" s="7"/>
      <c r="E33" s="3"/>
    </row>
    <row r="34" spans="1:5" x14ac:dyDescent="0.35">
      <c r="A34" s="5" t="s">
        <v>51</v>
      </c>
      <c r="B34" s="5" t="s">
        <v>52</v>
      </c>
      <c r="C34" s="7"/>
      <c r="D34" s="7"/>
      <c r="E34" s="3"/>
    </row>
    <row r="35" spans="1:5" x14ac:dyDescent="0.35">
      <c r="A35" s="5" t="s">
        <v>53</v>
      </c>
      <c r="B35" s="5" t="s">
        <v>54</v>
      </c>
      <c r="C35" s="7">
        <v>15000</v>
      </c>
      <c r="D35" s="7">
        <v>318000</v>
      </c>
      <c r="E35" s="21"/>
    </row>
    <row r="36" spans="1:5" x14ac:dyDescent="0.35">
      <c r="A36" s="5" t="s">
        <v>56</v>
      </c>
      <c r="B36" s="5" t="s">
        <v>57</v>
      </c>
      <c r="C36" s="7"/>
      <c r="D36" s="7"/>
      <c r="E36" s="3"/>
    </row>
    <row r="37" spans="1:5" x14ac:dyDescent="0.35">
      <c r="A37" s="5" t="s">
        <v>58</v>
      </c>
      <c r="B37" s="5" t="s">
        <v>59</v>
      </c>
      <c r="C37" s="7"/>
      <c r="D37" s="7"/>
      <c r="E37" s="3"/>
    </row>
    <row r="38" spans="1:5" x14ac:dyDescent="0.35">
      <c r="A38" s="5" t="s">
        <v>179</v>
      </c>
      <c r="B38" s="5" t="s">
        <v>180</v>
      </c>
      <c r="C38" s="7"/>
      <c r="D38" s="7"/>
      <c r="E38" s="3"/>
    </row>
    <row r="39" spans="1:5" x14ac:dyDescent="0.35">
      <c r="A39" s="5" t="s">
        <v>60</v>
      </c>
      <c r="B39" s="5" t="s">
        <v>61</v>
      </c>
      <c r="C39" s="7">
        <v>20000</v>
      </c>
      <c r="D39" s="7">
        <v>20000</v>
      </c>
      <c r="E39" s="3"/>
    </row>
    <row r="40" spans="1:5" x14ac:dyDescent="0.35">
      <c r="A40" s="5" t="s">
        <v>62</v>
      </c>
      <c r="B40" s="5" t="s">
        <v>63</v>
      </c>
      <c r="C40" s="7"/>
      <c r="D40" s="7"/>
      <c r="E40" s="3"/>
    </row>
    <row r="41" spans="1:5" x14ac:dyDescent="0.35">
      <c r="A41" s="5" t="s">
        <v>64</v>
      </c>
      <c r="B41" s="5" t="s">
        <v>65</v>
      </c>
      <c r="C41" s="7"/>
      <c r="D41" s="7"/>
      <c r="E41" s="3"/>
    </row>
    <row r="42" spans="1:5" x14ac:dyDescent="0.35">
      <c r="A42" s="5" t="s">
        <v>181</v>
      </c>
      <c r="B42" s="5" t="s">
        <v>207</v>
      </c>
      <c r="C42" s="7"/>
      <c r="D42" s="7"/>
      <c r="E42" s="3"/>
    </row>
    <row r="43" spans="1:5" x14ac:dyDescent="0.35">
      <c r="A43" s="5" t="s">
        <v>66</v>
      </c>
      <c r="B43" s="5" t="s">
        <v>67</v>
      </c>
      <c r="C43" s="7"/>
      <c r="D43" s="7"/>
      <c r="E43" s="3"/>
    </row>
    <row r="44" spans="1:5" x14ac:dyDescent="0.35">
      <c r="A44" s="5" t="s">
        <v>183</v>
      </c>
      <c r="B44" s="5" t="s">
        <v>184</v>
      </c>
      <c r="C44" s="7"/>
      <c r="D44" s="7"/>
      <c r="E44" s="3"/>
    </row>
    <row r="45" spans="1:5" x14ac:dyDescent="0.35">
      <c r="A45" s="5" t="s">
        <v>68</v>
      </c>
      <c r="B45" s="5" t="s">
        <v>69</v>
      </c>
      <c r="C45" s="7"/>
      <c r="D45" s="7">
        <v>6360</v>
      </c>
      <c r="E45" s="3"/>
    </row>
    <row r="46" spans="1:5" x14ac:dyDescent="0.35">
      <c r="A46" s="5" t="s">
        <v>70</v>
      </c>
      <c r="B46" s="5" t="s">
        <v>71</v>
      </c>
      <c r="C46" s="7"/>
      <c r="D46" s="7"/>
      <c r="E46" s="3"/>
    </row>
    <row r="47" spans="1:5" x14ac:dyDescent="0.35">
      <c r="A47" s="4"/>
      <c r="B47" s="4" t="s">
        <v>72</v>
      </c>
      <c r="C47" s="7"/>
      <c r="D47" s="7"/>
      <c r="E47" s="3"/>
    </row>
    <row r="48" spans="1:5" x14ac:dyDescent="0.35">
      <c r="A48" s="5" t="s">
        <v>185</v>
      </c>
      <c r="B48" s="5" t="s">
        <v>204</v>
      </c>
      <c r="C48" s="7"/>
      <c r="D48" s="7"/>
      <c r="E48" s="3"/>
    </row>
    <row r="49" spans="1:5" x14ac:dyDescent="0.35">
      <c r="A49" s="5" t="s">
        <v>73</v>
      </c>
      <c r="B49" s="5" t="s">
        <v>74</v>
      </c>
      <c r="C49" s="7"/>
      <c r="D49" s="7"/>
      <c r="E49" s="3"/>
    </row>
    <row r="50" spans="1:5" x14ac:dyDescent="0.35">
      <c r="A50" s="5" t="s">
        <v>75</v>
      </c>
      <c r="B50" s="5" t="s">
        <v>76</v>
      </c>
      <c r="C50" s="7"/>
      <c r="D50" s="7"/>
      <c r="E50" s="3"/>
    </row>
    <row r="51" spans="1:5" x14ac:dyDescent="0.35">
      <c r="A51" s="5" t="s">
        <v>77</v>
      </c>
      <c r="B51" s="5" t="s">
        <v>78</v>
      </c>
      <c r="C51" s="7"/>
      <c r="D51" s="7"/>
      <c r="E51" s="3"/>
    </row>
    <row r="52" spans="1:5" x14ac:dyDescent="0.35">
      <c r="A52" s="5" t="s">
        <v>79</v>
      </c>
      <c r="B52" s="5" t="s">
        <v>80</v>
      </c>
      <c r="C52" s="7"/>
      <c r="D52" s="7"/>
      <c r="E52" s="3"/>
    </row>
    <row r="53" spans="1:5" x14ac:dyDescent="0.35">
      <c r="A53" s="5" t="s">
        <v>81</v>
      </c>
      <c r="B53" s="5" t="s">
        <v>82</v>
      </c>
      <c r="C53" s="7"/>
      <c r="D53" s="7">
        <v>5000</v>
      </c>
      <c r="E53" s="3"/>
    </row>
    <row r="54" spans="1:5" x14ac:dyDescent="0.35">
      <c r="A54" s="5" t="s">
        <v>83</v>
      </c>
      <c r="B54" s="5" t="s">
        <v>84</v>
      </c>
      <c r="C54" s="7"/>
      <c r="D54" s="7"/>
      <c r="E54" s="3"/>
    </row>
    <row r="55" spans="1:5" x14ac:dyDescent="0.35">
      <c r="A55" s="5" t="s">
        <v>187</v>
      </c>
      <c r="B55" s="5" t="s">
        <v>188</v>
      </c>
      <c r="C55" s="7"/>
      <c r="D55" s="7">
        <v>25000</v>
      </c>
      <c r="E55" s="3"/>
    </row>
    <row r="56" spans="1:5" x14ac:dyDescent="0.35">
      <c r="A56" s="5" t="s">
        <v>85</v>
      </c>
      <c r="B56" s="5" t="s">
        <v>86</v>
      </c>
      <c r="C56" s="7"/>
      <c r="D56" s="7">
        <v>500000</v>
      </c>
      <c r="E56" s="8"/>
    </row>
    <row r="57" spans="1:5" x14ac:dyDescent="0.35">
      <c r="A57" s="5" t="s">
        <v>87</v>
      </c>
      <c r="B57" s="5" t="s">
        <v>88</v>
      </c>
      <c r="C57" s="7"/>
      <c r="D57" s="7">
        <v>100000</v>
      </c>
      <c r="E57" s="3"/>
    </row>
    <row r="58" spans="1:5" x14ac:dyDescent="0.35">
      <c r="A58" s="5" t="s">
        <v>89</v>
      </c>
      <c r="B58" s="5" t="s">
        <v>90</v>
      </c>
      <c r="C58" s="7"/>
      <c r="D58" s="7"/>
      <c r="E58" s="3"/>
    </row>
    <row r="59" spans="1:5" x14ac:dyDescent="0.35">
      <c r="A59" s="5" t="s">
        <v>91</v>
      </c>
      <c r="B59" s="5" t="s">
        <v>92</v>
      </c>
      <c r="C59" s="7"/>
      <c r="D59" s="7"/>
      <c r="E59" s="3"/>
    </row>
    <row r="60" spans="1:5" x14ac:dyDescent="0.35">
      <c r="A60" s="5" t="s">
        <v>93</v>
      </c>
      <c r="B60" s="5" t="s">
        <v>94</v>
      </c>
      <c r="C60" s="7">
        <v>135000</v>
      </c>
      <c r="D60" s="7">
        <v>120000</v>
      </c>
      <c r="E60" s="3"/>
    </row>
    <row r="61" spans="1:5" x14ac:dyDescent="0.35">
      <c r="A61" s="5" t="s">
        <v>95</v>
      </c>
      <c r="B61" s="5" t="s">
        <v>96</v>
      </c>
      <c r="C61" s="7"/>
      <c r="D61" s="7"/>
      <c r="E61" s="3"/>
    </row>
    <row r="62" spans="1:5" x14ac:dyDescent="0.35">
      <c r="A62" s="5" t="s">
        <v>97</v>
      </c>
      <c r="B62" s="5" t="s">
        <v>98</v>
      </c>
      <c r="C62" s="7"/>
      <c r="D62" s="7"/>
      <c r="E62" s="35"/>
    </row>
    <row r="63" spans="1:5" x14ac:dyDescent="0.35">
      <c r="A63" s="5" t="s">
        <v>99</v>
      </c>
      <c r="B63" s="5" t="s">
        <v>100</v>
      </c>
      <c r="C63" s="7"/>
      <c r="D63" s="7"/>
      <c r="E63" s="3"/>
    </row>
    <row r="64" spans="1:5" x14ac:dyDescent="0.35">
      <c r="A64" s="5" t="s">
        <v>101</v>
      </c>
      <c r="B64" s="5" t="s">
        <v>102</v>
      </c>
      <c r="C64" s="7"/>
      <c r="D64" s="7"/>
      <c r="E64" s="3"/>
    </row>
    <row r="65" spans="1:5" x14ac:dyDescent="0.35">
      <c r="A65" s="5" t="s">
        <v>103</v>
      </c>
      <c r="B65" s="5" t="s">
        <v>104</v>
      </c>
      <c r="C65" s="7">
        <v>2500</v>
      </c>
      <c r="D65" s="7">
        <v>7000</v>
      </c>
      <c r="E65" s="3"/>
    </row>
    <row r="66" spans="1:5" x14ac:dyDescent="0.35">
      <c r="A66" s="5" t="s">
        <v>105</v>
      </c>
      <c r="B66" s="5" t="s">
        <v>106</v>
      </c>
      <c r="C66" s="7"/>
      <c r="D66" s="7"/>
      <c r="E66" s="3"/>
    </row>
    <row r="67" spans="1:5" x14ac:dyDescent="0.35">
      <c r="A67" s="5" t="s">
        <v>107</v>
      </c>
      <c r="B67" s="5" t="s">
        <v>108</v>
      </c>
      <c r="C67" s="7"/>
      <c r="D67" s="7"/>
      <c r="E67" s="6"/>
    </row>
    <row r="68" spans="1:5" x14ac:dyDescent="0.35">
      <c r="A68" s="5" t="s">
        <v>189</v>
      </c>
      <c r="B68" s="5" t="s">
        <v>190</v>
      </c>
      <c r="C68" s="7"/>
      <c r="D68" s="7"/>
      <c r="E68" s="6"/>
    </row>
    <row r="69" spans="1:5" x14ac:dyDescent="0.35">
      <c r="A69" s="5" t="s">
        <v>109</v>
      </c>
      <c r="B69" s="5" t="s">
        <v>110</v>
      </c>
      <c r="C69" s="7">
        <v>26000</v>
      </c>
      <c r="D69" s="7">
        <v>20000</v>
      </c>
      <c r="E69" s="3"/>
    </row>
    <row r="70" spans="1:5" x14ac:dyDescent="0.35">
      <c r="A70" s="5" t="s">
        <v>111</v>
      </c>
      <c r="B70" s="5" t="s">
        <v>112</v>
      </c>
      <c r="C70" s="7"/>
      <c r="D70" s="7"/>
      <c r="E70" s="3"/>
    </row>
    <row r="71" spans="1:5" x14ac:dyDescent="0.35">
      <c r="A71" s="5" t="s">
        <v>113</v>
      </c>
      <c r="B71" s="5" t="s">
        <v>114</v>
      </c>
      <c r="C71" s="7"/>
      <c r="D71" s="7"/>
      <c r="E71" s="3"/>
    </row>
    <row r="72" spans="1:5" x14ac:dyDescent="0.35">
      <c r="A72" s="5" t="s">
        <v>115</v>
      </c>
      <c r="B72" s="5" t="s">
        <v>114</v>
      </c>
      <c r="C72" s="7"/>
      <c r="D72" s="7"/>
      <c r="E72" s="6"/>
    </row>
    <row r="73" spans="1:5" x14ac:dyDescent="0.35">
      <c r="A73" s="5" t="s">
        <v>116</v>
      </c>
      <c r="B73" s="5" t="s">
        <v>117</v>
      </c>
      <c r="C73" s="7"/>
      <c r="D73" s="7"/>
      <c r="E73" s="3"/>
    </row>
    <row r="74" spans="1:5" x14ac:dyDescent="0.35">
      <c r="A74" s="5" t="s">
        <v>118</v>
      </c>
      <c r="B74" s="5" t="s">
        <v>119</v>
      </c>
      <c r="C74" s="7">
        <v>5000</v>
      </c>
      <c r="D74" s="7">
        <v>45000</v>
      </c>
      <c r="E74" s="6"/>
    </row>
    <row r="75" spans="1:5" x14ac:dyDescent="0.35">
      <c r="A75" s="5" t="s">
        <v>120</v>
      </c>
      <c r="B75" s="5" t="s">
        <v>121</v>
      </c>
      <c r="C75" s="7"/>
      <c r="D75" s="7"/>
      <c r="E75" s="3"/>
    </row>
    <row r="76" spans="1:5" x14ac:dyDescent="0.35">
      <c r="A76" s="5" t="s">
        <v>191</v>
      </c>
      <c r="B76" s="5" t="s">
        <v>192</v>
      </c>
      <c r="C76" s="7"/>
      <c r="D76" s="7"/>
      <c r="E76" s="3"/>
    </row>
    <row r="77" spans="1:5" x14ac:dyDescent="0.35">
      <c r="A77" s="5" t="s">
        <v>122</v>
      </c>
      <c r="B77" s="5" t="s">
        <v>123</v>
      </c>
      <c r="C77" s="7"/>
      <c r="D77" s="7"/>
      <c r="E77" s="3"/>
    </row>
    <row r="78" spans="1:5" x14ac:dyDescent="0.35">
      <c r="A78" s="5" t="s">
        <v>193</v>
      </c>
      <c r="B78" s="5" t="s">
        <v>194</v>
      </c>
      <c r="C78" s="7"/>
      <c r="D78" s="7"/>
      <c r="E78" s="3"/>
    </row>
    <row r="79" spans="1:5" x14ac:dyDescent="0.35">
      <c r="A79" s="5" t="s">
        <v>195</v>
      </c>
      <c r="B79" s="5" t="s">
        <v>196</v>
      </c>
      <c r="C79" s="7"/>
      <c r="D79" s="7"/>
      <c r="E79" s="3"/>
    </row>
    <row r="80" spans="1:5" x14ac:dyDescent="0.35">
      <c r="A80" s="5" t="s">
        <v>124</v>
      </c>
      <c r="B80" s="5" t="s">
        <v>125</v>
      </c>
      <c r="C80" s="7"/>
      <c r="D80" s="7">
        <v>5000</v>
      </c>
      <c r="E80" s="6"/>
    </row>
    <row r="81" spans="1:5" x14ac:dyDescent="0.35">
      <c r="A81" s="5" t="s">
        <v>126</v>
      </c>
      <c r="B81" s="5" t="s">
        <v>127</v>
      </c>
      <c r="C81" s="7"/>
      <c r="D81" s="7"/>
      <c r="E81" s="3"/>
    </row>
    <row r="82" spans="1:5" x14ac:dyDescent="0.35">
      <c r="A82" s="5" t="s">
        <v>128</v>
      </c>
      <c r="B82" s="5" t="s">
        <v>129</v>
      </c>
      <c r="C82" s="7"/>
      <c r="D82" s="7"/>
      <c r="E82" s="3"/>
    </row>
    <row r="83" spans="1:5" x14ac:dyDescent="0.35">
      <c r="A83" s="5" t="s">
        <v>130</v>
      </c>
      <c r="B83" s="5" t="s">
        <v>31</v>
      </c>
      <c r="C83" s="7">
        <v>7000</v>
      </c>
      <c r="D83" s="7">
        <v>7000</v>
      </c>
      <c r="E83" s="3"/>
    </row>
    <row r="84" spans="1:5" x14ac:dyDescent="0.35">
      <c r="A84" s="5" t="s">
        <v>131</v>
      </c>
      <c r="B84" s="5" t="s">
        <v>132</v>
      </c>
      <c r="C84" s="7"/>
      <c r="D84" s="7"/>
      <c r="E84" s="3"/>
    </row>
    <row r="85" spans="1:5" x14ac:dyDescent="0.35">
      <c r="A85" s="5" t="s">
        <v>133</v>
      </c>
      <c r="B85" s="5" t="s">
        <v>134</v>
      </c>
      <c r="C85" s="7"/>
      <c r="D85" s="7">
        <v>2000</v>
      </c>
      <c r="E85" s="3"/>
    </row>
    <row r="86" spans="1:5" x14ac:dyDescent="0.35">
      <c r="A86" s="5" t="s">
        <v>135</v>
      </c>
      <c r="B86" s="5" t="s">
        <v>136</v>
      </c>
      <c r="C86" s="7">
        <v>20000</v>
      </c>
      <c r="D86" s="7">
        <v>35000</v>
      </c>
      <c r="E86" s="6"/>
    </row>
    <row r="87" spans="1:5" x14ac:dyDescent="0.35">
      <c r="A87" s="5" t="s">
        <v>197</v>
      </c>
      <c r="B87" s="5" t="s">
        <v>205</v>
      </c>
      <c r="C87" s="7"/>
      <c r="D87" s="7"/>
      <c r="E87" s="6"/>
    </row>
    <row r="88" spans="1:5" x14ac:dyDescent="0.35">
      <c r="A88" s="5" t="s">
        <v>137</v>
      </c>
      <c r="B88" s="5" t="s">
        <v>138</v>
      </c>
      <c r="C88" s="7"/>
      <c r="D88" s="7"/>
      <c r="E88" s="3"/>
    </row>
    <row r="89" spans="1:5" x14ac:dyDescent="0.35">
      <c r="A89" s="5" t="s">
        <v>139</v>
      </c>
      <c r="B89" s="5" t="s">
        <v>140</v>
      </c>
      <c r="C89" s="7"/>
      <c r="D89" s="7"/>
      <c r="E89" s="3"/>
    </row>
    <row r="90" spans="1:5" x14ac:dyDescent="0.35">
      <c r="A90" s="5" t="s">
        <v>199</v>
      </c>
      <c r="B90" s="5" t="s">
        <v>200</v>
      </c>
      <c r="C90" s="7"/>
      <c r="D90" s="7"/>
      <c r="E90" s="3"/>
    </row>
    <row r="91" spans="1:5" x14ac:dyDescent="0.35">
      <c r="A91" s="5" t="s">
        <v>141</v>
      </c>
      <c r="B91" s="5" t="s">
        <v>142</v>
      </c>
      <c r="C91" s="7"/>
      <c r="D91" s="7"/>
      <c r="E91" s="3"/>
    </row>
    <row r="92" spans="1:5" x14ac:dyDescent="0.35">
      <c r="A92" s="5" t="s">
        <v>143</v>
      </c>
      <c r="B92" s="5" t="s">
        <v>144</v>
      </c>
      <c r="C92" s="7"/>
      <c r="D92" s="7"/>
      <c r="E92" s="3"/>
    </row>
    <row r="93" spans="1:5" x14ac:dyDescent="0.35">
      <c r="A93" s="5" t="s">
        <v>145</v>
      </c>
      <c r="B93" s="5" t="s">
        <v>146</v>
      </c>
      <c r="C93" s="7"/>
      <c r="D93" s="7"/>
      <c r="E93" s="3"/>
    </row>
    <row r="94" spans="1:5" x14ac:dyDescent="0.35">
      <c r="A94" s="5" t="s">
        <v>147</v>
      </c>
      <c r="B94" s="5" t="s">
        <v>148</v>
      </c>
      <c r="C94" s="7"/>
      <c r="D94" s="7"/>
      <c r="E94" s="3"/>
    </row>
    <row r="95" spans="1:5" x14ac:dyDescent="0.35">
      <c r="A95" s="5" t="s">
        <v>201</v>
      </c>
      <c r="B95" s="5" t="s">
        <v>202</v>
      </c>
      <c r="C95" s="7"/>
      <c r="D95" s="7"/>
      <c r="E95" s="3"/>
    </row>
    <row r="96" spans="1:5" x14ac:dyDescent="0.35">
      <c r="A96" s="5" t="s">
        <v>149</v>
      </c>
      <c r="B96" s="5" t="s">
        <v>150</v>
      </c>
      <c r="C96" s="7"/>
      <c r="D96" s="7"/>
      <c r="E96" s="6"/>
    </row>
    <row r="97" spans="1:5" ht="15" thickBot="1" x14ac:dyDescent="0.4">
      <c r="A97" s="5" t="s">
        <v>151</v>
      </c>
      <c r="B97" s="5" t="s">
        <v>152</v>
      </c>
      <c r="C97" s="16"/>
      <c r="D97" s="16"/>
      <c r="E97" s="10"/>
    </row>
    <row r="98" spans="1:5" ht="15" thickBot="1" x14ac:dyDescent="0.4">
      <c r="A98" s="12"/>
      <c r="B98" s="13" t="s">
        <v>153</v>
      </c>
      <c r="C98" s="20">
        <f t="shared" ref="C98:D98" si="0">SUM(C28:C97)</f>
        <v>230500</v>
      </c>
      <c r="D98" s="20">
        <f t="shared" si="0"/>
        <v>1215360</v>
      </c>
      <c r="E98" s="18"/>
    </row>
    <row r="99" spans="1:5" ht="15" thickBot="1" x14ac:dyDescent="0.4">
      <c r="A99" s="12"/>
      <c r="B99" s="13" t="s">
        <v>154</v>
      </c>
      <c r="C99" s="20">
        <f t="shared" ref="C99:D99" si="1">SUM(C27-C98)</f>
        <v>-30000</v>
      </c>
      <c r="D99" s="20">
        <f t="shared" si="1"/>
        <v>37640</v>
      </c>
      <c r="E99" s="18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273B-6A52-4243-B6DD-0082ED7D66E6}">
  <dimension ref="A1:E99"/>
  <sheetViews>
    <sheetView topLeftCell="A104" zoomScale="90" zoomScaleNormal="90" workbookViewId="0">
      <selection activeCell="E45" sqref="E45"/>
    </sheetView>
  </sheetViews>
  <sheetFormatPr baseColWidth="10" defaultColWidth="11.453125" defaultRowHeight="14.5" x14ac:dyDescent="0.35"/>
  <cols>
    <col min="1" max="1" width="10.81640625" customWidth="1"/>
    <col min="2" max="2" width="48.26953125" customWidth="1"/>
    <col min="3" max="3" width="12.54296875" customWidth="1"/>
    <col min="4" max="4" width="13.81640625" customWidth="1"/>
    <col min="5" max="5" width="57.453125" customWidth="1"/>
  </cols>
  <sheetData>
    <row r="1" spans="1:5" ht="18.5" x14ac:dyDescent="0.45">
      <c r="A1" s="36" t="s">
        <v>214</v>
      </c>
      <c r="B1" s="37"/>
    </row>
    <row r="2" spans="1:5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5">
      <c r="A3" s="5"/>
      <c r="B3" s="4" t="s">
        <v>6</v>
      </c>
      <c r="C3" s="14"/>
      <c r="D3" s="14"/>
      <c r="E3" s="3"/>
    </row>
    <row r="4" spans="1:5" x14ac:dyDescent="0.35">
      <c r="A4" s="5" t="s">
        <v>7</v>
      </c>
      <c r="B4" s="5" t="s">
        <v>8</v>
      </c>
      <c r="C4" s="19"/>
      <c r="D4" s="19"/>
      <c r="E4" s="11"/>
    </row>
    <row r="5" spans="1:5" x14ac:dyDescent="0.35">
      <c r="A5" s="5" t="s">
        <v>9</v>
      </c>
      <c r="B5" s="5" t="s">
        <v>10</v>
      </c>
      <c r="C5" s="7"/>
      <c r="D5" s="7"/>
      <c r="E5" s="3"/>
    </row>
    <row r="6" spans="1:5" x14ac:dyDescent="0.35">
      <c r="A6" s="5" t="s">
        <v>166</v>
      </c>
      <c r="B6" s="5" t="s">
        <v>167</v>
      </c>
      <c r="C6" s="7"/>
      <c r="D6" s="7"/>
      <c r="E6" s="3"/>
    </row>
    <row r="7" spans="1:5" x14ac:dyDescent="0.35">
      <c r="A7" s="5" t="s">
        <v>11</v>
      </c>
      <c r="B7" s="5" t="s">
        <v>12</v>
      </c>
      <c r="C7" s="7"/>
      <c r="D7" s="7"/>
      <c r="E7" s="3"/>
    </row>
    <row r="8" spans="1:5" ht="22.5" customHeight="1" x14ac:dyDescent="0.35">
      <c r="A8" s="5" t="s">
        <v>13</v>
      </c>
      <c r="B8" s="5" t="s">
        <v>14</v>
      </c>
      <c r="C8" s="15">
        <v>75509</v>
      </c>
      <c r="D8" s="7">
        <v>146000</v>
      </c>
      <c r="E8" s="38"/>
    </row>
    <row r="9" spans="1:5" x14ac:dyDescent="0.35">
      <c r="A9" s="5" t="s">
        <v>15</v>
      </c>
      <c r="B9" s="5" t="s">
        <v>16</v>
      </c>
      <c r="C9" s="7">
        <v>1000</v>
      </c>
      <c r="D9" s="7">
        <v>4000</v>
      </c>
      <c r="E9" s="3"/>
    </row>
    <row r="10" spans="1:5" x14ac:dyDescent="0.35">
      <c r="A10" s="5" t="s">
        <v>17</v>
      </c>
      <c r="B10" s="5" t="s">
        <v>18</v>
      </c>
      <c r="C10" s="7">
        <v>500</v>
      </c>
      <c r="D10" s="7">
        <v>2000</v>
      </c>
      <c r="E10" s="3"/>
    </row>
    <row r="11" spans="1:5" x14ac:dyDescent="0.35">
      <c r="A11" s="5" t="s">
        <v>19</v>
      </c>
      <c r="B11" s="5" t="s">
        <v>20</v>
      </c>
      <c r="C11" s="16">
        <v>5000</v>
      </c>
      <c r="D11" s="16">
        <v>5000</v>
      </c>
      <c r="E11" s="10"/>
    </row>
    <row r="12" spans="1:5" x14ac:dyDescent="0.35">
      <c r="A12" s="5" t="s">
        <v>21</v>
      </c>
      <c r="B12" s="5" t="s">
        <v>22</v>
      </c>
      <c r="C12" s="16"/>
      <c r="D12" s="16"/>
      <c r="E12" s="10"/>
    </row>
    <row r="13" spans="1:5" x14ac:dyDescent="0.35">
      <c r="A13" s="5"/>
      <c r="B13" s="4" t="s">
        <v>23</v>
      </c>
      <c r="C13" s="14"/>
      <c r="D13" s="14"/>
      <c r="E13" s="3"/>
    </row>
    <row r="14" spans="1:5" x14ac:dyDescent="0.35">
      <c r="A14" s="5" t="s">
        <v>24</v>
      </c>
      <c r="B14" s="5" t="s">
        <v>25</v>
      </c>
      <c r="C14" s="19"/>
      <c r="D14" s="19"/>
      <c r="E14" s="39"/>
    </row>
    <row r="15" spans="1:5" x14ac:dyDescent="0.35">
      <c r="A15" s="5" t="s">
        <v>26</v>
      </c>
      <c r="B15" s="5" t="s">
        <v>27</v>
      </c>
      <c r="C15" s="7"/>
      <c r="D15" s="7"/>
      <c r="E15" s="3"/>
    </row>
    <row r="16" spans="1:5" x14ac:dyDescent="0.35">
      <c r="A16" s="5" t="s">
        <v>169</v>
      </c>
      <c r="B16" s="5" t="s">
        <v>170</v>
      </c>
      <c r="C16" s="7"/>
      <c r="D16" s="7"/>
      <c r="E16" s="3"/>
    </row>
    <row r="17" spans="1:5" x14ac:dyDescent="0.35">
      <c r="A17" s="5" t="s">
        <v>28</v>
      </c>
      <c r="B17" s="5" t="s">
        <v>29</v>
      </c>
      <c r="C17" s="7"/>
      <c r="D17" s="7"/>
      <c r="E17" s="3"/>
    </row>
    <row r="18" spans="1:5" x14ac:dyDescent="0.35">
      <c r="A18" s="5" t="s">
        <v>30</v>
      </c>
      <c r="B18" s="5" t="s">
        <v>31</v>
      </c>
      <c r="C18" s="7"/>
      <c r="D18" s="7"/>
      <c r="E18" s="3"/>
    </row>
    <row r="19" spans="1:5" x14ac:dyDescent="0.35">
      <c r="A19" s="5" t="s">
        <v>32</v>
      </c>
      <c r="B19" s="5" t="s">
        <v>33</v>
      </c>
      <c r="C19" s="7">
        <v>4200</v>
      </c>
      <c r="D19" s="7">
        <v>4800</v>
      </c>
      <c r="E19" s="3"/>
    </row>
    <row r="20" spans="1:5" x14ac:dyDescent="0.35">
      <c r="A20" s="5" t="s">
        <v>171</v>
      </c>
      <c r="B20" s="5" t="s">
        <v>172</v>
      </c>
      <c r="C20" s="7"/>
      <c r="D20" s="7"/>
      <c r="E20" s="3"/>
    </row>
    <row r="21" spans="1:5" x14ac:dyDescent="0.35">
      <c r="A21" s="5" t="s">
        <v>173</v>
      </c>
      <c r="B21" s="5" t="s">
        <v>174</v>
      </c>
      <c r="C21" s="7"/>
      <c r="D21" s="7"/>
      <c r="E21" s="3"/>
    </row>
    <row r="22" spans="1:5" x14ac:dyDescent="0.35">
      <c r="A22" s="5" t="s">
        <v>34</v>
      </c>
      <c r="B22" s="5" t="s">
        <v>35</v>
      </c>
      <c r="C22" s="7"/>
      <c r="D22" s="7"/>
      <c r="E22" s="3"/>
    </row>
    <row r="23" spans="1:5" x14ac:dyDescent="0.35">
      <c r="A23" s="5" t="s">
        <v>36</v>
      </c>
      <c r="B23" s="5" t="s">
        <v>37</v>
      </c>
      <c r="C23" s="7">
        <v>2500</v>
      </c>
      <c r="D23" s="7">
        <v>2500</v>
      </c>
      <c r="E23" s="3"/>
    </row>
    <row r="24" spans="1:5" x14ac:dyDescent="0.35">
      <c r="A24" s="5" t="s">
        <v>175</v>
      </c>
      <c r="B24" s="5" t="s">
        <v>176</v>
      </c>
      <c r="C24" s="7"/>
      <c r="D24" s="7"/>
      <c r="E24" s="3"/>
    </row>
    <row r="25" spans="1:5" x14ac:dyDescent="0.35">
      <c r="A25" s="5" t="s">
        <v>38</v>
      </c>
      <c r="B25" s="5" t="s">
        <v>39</v>
      </c>
      <c r="C25" s="7"/>
      <c r="D25" s="7"/>
      <c r="E25" s="3"/>
    </row>
    <row r="26" spans="1:5" ht="15" thickBot="1" x14ac:dyDescent="0.4">
      <c r="A26" s="5" t="s">
        <v>40</v>
      </c>
      <c r="B26" s="5" t="s">
        <v>41</v>
      </c>
      <c r="C26" s="16"/>
      <c r="D26" s="16"/>
      <c r="E26" s="10"/>
    </row>
    <row r="27" spans="1:5" ht="15" thickBot="1" x14ac:dyDescent="0.4">
      <c r="A27" s="12"/>
      <c r="B27" s="13" t="s">
        <v>42</v>
      </c>
      <c r="C27" s="17">
        <f>SUM(C3:C26)</f>
        <v>88709</v>
      </c>
      <c r="D27" s="17">
        <f>SUM(D3:D26)</f>
        <v>164300</v>
      </c>
      <c r="E27" s="18"/>
    </row>
    <row r="28" spans="1:5" x14ac:dyDescent="0.35">
      <c r="A28" s="4"/>
      <c r="B28" s="4" t="s">
        <v>43</v>
      </c>
      <c r="C28" s="19"/>
      <c r="D28" s="19"/>
      <c r="E28" s="11"/>
    </row>
    <row r="29" spans="1:5" x14ac:dyDescent="0.35">
      <c r="A29" s="5" t="s">
        <v>44</v>
      </c>
      <c r="B29" s="5" t="s">
        <v>45</v>
      </c>
      <c r="C29" s="7"/>
      <c r="D29" s="7"/>
      <c r="E29" s="3"/>
    </row>
    <row r="30" spans="1:5" x14ac:dyDescent="0.35">
      <c r="A30" s="5" t="s">
        <v>46</v>
      </c>
      <c r="B30" s="5" t="s">
        <v>47</v>
      </c>
      <c r="C30" s="7"/>
      <c r="D30" s="7"/>
      <c r="E30" s="3"/>
    </row>
    <row r="31" spans="1:5" x14ac:dyDescent="0.35">
      <c r="A31" s="5" t="s">
        <v>48</v>
      </c>
      <c r="B31" s="5" t="s">
        <v>49</v>
      </c>
      <c r="C31" s="7"/>
      <c r="D31" s="7"/>
      <c r="E31" s="3"/>
    </row>
    <row r="32" spans="1:5" x14ac:dyDescent="0.35">
      <c r="A32" s="5" t="s">
        <v>177</v>
      </c>
      <c r="B32" s="5" t="s">
        <v>178</v>
      </c>
      <c r="C32" s="7"/>
      <c r="D32" s="7"/>
      <c r="E32" s="3"/>
    </row>
    <row r="33" spans="1:5" x14ac:dyDescent="0.35">
      <c r="A33" s="4"/>
      <c r="B33" s="4" t="s">
        <v>50</v>
      </c>
      <c r="C33" s="7"/>
      <c r="D33" s="7"/>
      <c r="E33" s="3"/>
    </row>
    <row r="34" spans="1:5" x14ac:dyDescent="0.35">
      <c r="A34" s="5" t="s">
        <v>51</v>
      </c>
      <c r="B34" s="5" t="s">
        <v>52</v>
      </c>
      <c r="C34" s="7"/>
      <c r="D34" s="7"/>
      <c r="E34" s="3"/>
    </row>
    <row r="35" spans="1:5" x14ac:dyDescent="0.35">
      <c r="A35" s="5" t="s">
        <v>53</v>
      </c>
      <c r="B35" s="5" t="s">
        <v>54</v>
      </c>
      <c r="C35" s="7">
        <v>24000</v>
      </c>
      <c r="D35" s="7">
        <v>96000</v>
      </c>
      <c r="E35" s="44"/>
    </row>
    <row r="36" spans="1:5" x14ac:dyDescent="0.35">
      <c r="A36" s="5" t="s">
        <v>56</v>
      </c>
      <c r="B36" s="5" t="s">
        <v>57</v>
      </c>
      <c r="C36" s="7"/>
      <c r="D36" s="7"/>
      <c r="E36" s="3"/>
    </row>
    <row r="37" spans="1:5" x14ac:dyDescent="0.35">
      <c r="A37" s="5" t="s">
        <v>58</v>
      </c>
      <c r="B37" s="5" t="s">
        <v>59</v>
      </c>
      <c r="C37" s="7"/>
      <c r="D37" s="7"/>
      <c r="E37" s="3"/>
    </row>
    <row r="38" spans="1:5" ht="18.75" customHeight="1" x14ac:dyDescent="0.35">
      <c r="A38" s="5" t="s">
        <v>179</v>
      </c>
      <c r="B38" s="5" t="s">
        <v>180</v>
      </c>
      <c r="C38" s="7">
        <v>6000</v>
      </c>
      <c r="D38" s="7">
        <v>12000</v>
      </c>
      <c r="E38" s="52"/>
    </row>
    <row r="39" spans="1:5" x14ac:dyDescent="0.35">
      <c r="A39" s="5" t="s">
        <v>60</v>
      </c>
      <c r="B39" s="5" t="s">
        <v>61</v>
      </c>
      <c r="C39" s="7"/>
      <c r="D39" s="7"/>
      <c r="E39" s="3"/>
    </row>
    <row r="40" spans="1:5" x14ac:dyDescent="0.35">
      <c r="A40" s="5" t="s">
        <v>62</v>
      </c>
      <c r="B40" s="5" t="s">
        <v>63</v>
      </c>
      <c r="C40" s="7"/>
      <c r="D40" s="7"/>
      <c r="E40" s="3"/>
    </row>
    <row r="41" spans="1:5" x14ac:dyDescent="0.35">
      <c r="A41" s="5" t="s">
        <v>64</v>
      </c>
      <c r="B41" s="5" t="s">
        <v>65</v>
      </c>
      <c r="C41" s="7"/>
      <c r="D41" s="7"/>
      <c r="E41" s="3"/>
    </row>
    <row r="42" spans="1:5" x14ac:dyDescent="0.35">
      <c r="A42" s="5" t="s">
        <v>181</v>
      </c>
      <c r="B42" s="5" t="s">
        <v>207</v>
      </c>
      <c r="C42" s="7"/>
      <c r="D42" s="7"/>
      <c r="E42" s="3"/>
    </row>
    <row r="43" spans="1:5" x14ac:dyDescent="0.35">
      <c r="A43" s="5" t="s">
        <v>66</v>
      </c>
      <c r="B43" s="5" t="s">
        <v>67</v>
      </c>
      <c r="C43" s="7"/>
      <c r="D43" s="7"/>
      <c r="E43" s="3"/>
    </row>
    <row r="44" spans="1:5" x14ac:dyDescent="0.35">
      <c r="A44" s="5" t="s">
        <v>183</v>
      </c>
      <c r="B44" s="5" t="s">
        <v>184</v>
      </c>
      <c r="C44" s="7"/>
      <c r="D44" s="7"/>
      <c r="E44" s="3"/>
    </row>
    <row r="45" spans="1:5" x14ac:dyDescent="0.35">
      <c r="A45" s="5" t="s">
        <v>68</v>
      </c>
      <c r="B45" s="5" t="s">
        <v>69</v>
      </c>
      <c r="C45" s="7"/>
      <c r="D45" s="7">
        <v>1920</v>
      </c>
      <c r="E45" s="3"/>
    </row>
    <row r="46" spans="1:5" x14ac:dyDescent="0.35">
      <c r="A46" s="5" t="s">
        <v>70</v>
      </c>
      <c r="B46" s="5" t="s">
        <v>71</v>
      </c>
      <c r="C46" s="7"/>
      <c r="D46" s="7"/>
      <c r="E46" s="3"/>
    </row>
    <row r="47" spans="1:5" x14ac:dyDescent="0.35">
      <c r="A47" s="4"/>
      <c r="B47" s="4" t="s">
        <v>72</v>
      </c>
      <c r="C47" s="7"/>
      <c r="D47" s="7"/>
      <c r="E47" s="3"/>
    </row>
    <row r="48" spans="1:5" x14ac:dyDescent="0.35">
      <c r="A48" s="5" t="s">
        <v>185</v>
      </c>
      <c r="B48" s="5" t="s">
        <v>204</v>
      </c>
      <c r="C48" s="7"/>
      <c r="D48" s="7"/>
      <c r="E48" s="3"/>
    </row>
    <row r="49" spans="1:5" x14ac:dyDescent="0.35">
      <c r="A49" s="5" t="s">
        <v>73</v>
      </c>
      <c r="B49" s="5" t="s">
        <v>74</v>
      </c>
      <c r="C49" s="7"/>
      <c r="D49" s="7"/>
      <c r="E49" s="3"/>
    </row>
    <row r="50" spans="1:5" x14ac:dyDescent="0.35">
      <c r="A50" s="5" t="s">
        <v>75</v>
      </c>
      <c r="B50" s="5" t="s">
        <v>76</v>
      </c>
      <c r="C50" s="7"/>
      <c r="D50" s="7"/>
      <c r="E50" s="3"/>
    </row>
    <row r="51" spans="1:5" x14ac:dyDescent="0.35">
      <c r="A51" s="5" t="s">
        <v>77</v>
      </c>
      <c r="B51" s="5" t="s">
        <v>78</v>
      </c>
      <c r="C51" s="7"/>
      <c r="D51" s="7"/>
      <c r="E51" s="3"/>
    </row>
    <row r="52" spans="1:5" x14ac:dyDescent="0.35">
      <c r="A52" s="5" t="s">
        <v>79</v>
      </c>
      <c r="B52" s="5" t="s">
        <v>80</v>
      </c>
      <c r="C52" s="7"/>
      <c r="D52" s="7"/>
      <c r="E52" s="3"/>
    </row>
    <row r="53" spans="1:5" x14ac:dyDescent="0.35">
      <c r="A53" s="5" t="s">
        <v>81</v>
      </c>
      <c r="B53" s="5" t="s">
        <v>82</v>
      </c>
      <c r="C53" s="7"/>
      <c r="D53" s="7"/>
      <c r="E53" s="3"/>
    </row>
    <row r="54" spans="1:5" x14ac:dyDescent="0.35">
      <c r="A54" s="5" t="s">
        <v>83</v>
      </c>
      <c r="B54" s="5" t="s">
        <v>84</v>
      </c>
      <c r="C54" s="7"/>
      <c r="D54" s="7"/>
      <c r="E54" s="3"/>
    </row>
    <row r="55" spans="1:5" x14ac:dyDescent="0.35">
      <c r="A55" s="5" t="s">
        <v>187</v>
      </c>
      <c r="B55" s="5" t="s">
        <v>188</v>
      </c>
      <c r="C55" s="7"/>
      <c r="D55" s="7"/>
      <c r="E55" s="3"/>
    </row>
    <row r="56" spans="1:5" x14ac:dyDescent="0.35">
      <c r="A56" s="5" t="s">
        <v>85</v>
      </c>
      <c r="B56" s="5" t="s">
        <v>86</v>
      </c>
      <c r="C56" s="7"/>
      <c r="D56" s="7"/>
      <c r="E56" s="8"/>
    </row>
    <row r="57" spans="1:5" x14ac:dyDescent="0.35">
      <c r="A57" s="5" t="s">
        <v>87</v>
      </c>
      <c r="B57" s="5" t="s">
        <v>88</v>
      </c>
      <c r="C57" s="7"/>
      <c r="D57" s="7"/>
      <c r="E57" s="3"/>
    </row>
    <row r="58" spans="1:5" x14ac:dyDescent="0.35">
      <c r="A58" s="5" t="s">
        <v>89</v>
      </c>
      <c r="B58" s="5" t="s">
        <v>90</v>
      </c>
      <c r="C58" s="7"/>
      <c r="D58" s="7"/>
      <c r="E58" s="3"/>
    </row>
    <row r="59" spans="1:5" x14ac:dyDescent="0.35">
      <c r="A59" s="5" t="s">
        <v>91</v>
      </c>
      <c r="B59" s="5" t="s">
        <v>92</v>
      </c>
      <c r="C59" s="7"/>
      <c r="D59" s="7"/>
      <c r="E59" s="3"/>
    </row>
    <row r="60" spans="1:5" x14ac:dyDescent="0.35">
      <c r="A60" s="5" t="s">
        <v>93</v>
      </c>
      <c r="B60" s="5" t="s">
        <v>94</v>
      </c>
      <c r="C60" s="7">
        <v>20000</v>
      </c>
      <c r="D60" s="7">
        <v>25000</v>
      </c>
      <c r="E60" s="3"/>
    </row>
    <row r="61" spans="1:5" x14ac:dyDescent="0.35">
      <c r="A61" s="5" t="s">
        <v>95</v>
      </c>
      <c r="B61" s="5" t="s">
        <v>96</v>
      </c>
      <c r="C61" s="7"/>
      <c r="D61" s="7"/>
      <c r="E61" s="3"/>
    </row>
    <row r="62" spans="1:5" x14ac:dyDescent="0.35">
      <c r="A62" s="5" t="s">
        <v>97</v>
      </c>
      <c r="B62" s="5" t="s">
        <v>98</v>
      </c>
      <c r="C62" s="7"/>
      <c r="D62" s="7"/>
      <c r="E62" s="35"/>
    </row>
    <row r="63" spans="1:5" x14ac:dyDescent="0.35">
      <c r="A63" s="5" t="s">
        <v>99</v>
      </c>
      <c r="B63" s="5" t="s">
        <v>100</v>
      </c>
      <c r="C63" s="7"/>
      <c r="D63" s="7">
        <v>20000</v>
      </c>
      <c r="E63" s="3"/>
    </row>
    <row r="64" spans="1:5" x14ac:dyDescent="0.35">
      <c r="A64" s="5" t="s">
        <v>101</v>
      </c>
      <c r="B64" s="5" t="s">
        <v>102</v>
      </c>
      <c r="C64" s="7"/>
      <c r="D64" s="7"/>
      <c r="E64" s="3"/>
    </row>
    <row r="65" spans="1:5" x14ac:dyDescent="0.35">
      <c r="A65" s="5" t="s">
        <v>103</v>
      </c>
      <c r="B65" s="5" t="s">
        <v>104</v>
      </c>
      <c r="C65" s="7"/>
      <c r="D65" s="7"/>
      <c r="E65" s="3"/>
    </row>
    <row r="66" spans="1:5" x14ac:dyDescent="0.35">
      <c r="A66" s="5" t="s">
        <v>105</v>
      </c>
      <c r="B66" s="5" t="s">
        <v>106</v>
      </c>
      <c r="C66" s="7"/>
      <c r="D66" s="7"/>
      <c r="E66" s="3"/>
    </row>
    <row r="67" spans="1:5" x14ac:dyDescent="0.35">
      <c r="A67" s="5" t="s">
        <v>107</v>
      </c>
      <c r="B67" s="5" t="s">
        <v>108</v>
      </c>
      <c r="C67" s="7"/>
      <c r="D67" s="7"/>
      <c r="E67" s="6"/>
    </row>
    <row r="68" spans="1:5" x14ac:dyDescent="0.35">
      <c r="A68" s="5" t="s">
        <v>189</v>
      </c>
      <c r="B68" s="5" t="s">
        <v>190</v>
      </c>
      <c r="C68" s="7"/>
      <c r="D68" s="7"/>
      <c r="E68" s="6"/>
    </row>
    <row r="69" spans="1:5" x14ac:dyDescent="0.35">
      <c r="A69" s="5" t="s">
        <v>109</v>
      </c>
      <c r="B69" s="5" t="s">
        <v>110</v>
      </c>
      <c r="C69" s="7"/>
      <c r="D69" s="7"/>
      <c r="E69" s="3"/>
    </row>
    <row r="70" spans="1:5" x14ac:dyDescent="0.35">
      <c r="A70" s="5" t="s">
        <v>111</v>
      </c>
      <c r="B70" s="5" t="s">
        <v>112</v>
      </c>
      <c r="C70" s="7"/>
      <c r="D70" s="7"/>
      <c r="E70" s="3"/>
    </row>
    <row r="71" spans="1:5" x14ac:dyDescent="0.35">
      <c r="A71" s="5" t="s">
        <v>113</v>
      </c>
      <c r="B71" s="5" t="s">
        <v>114</v>
      </c>
      <c r="C71" s="7"/>
      <c r="D71" s="7"/>
      <c r="E71" s="3"/>
    </row>
    <row r="72" spans="1:5" x14ac:dyDescent="0.35">
      <c r="A72" s="5" t="s">
        <v>115</v>
      </c>
      <c r="B72" s="5" t="s">
        <v>114</v>
      </c>
      <c r="C72" s="7"/>
      <c r="D72" s="7"/>
      <c r="E72" s="6"/>
    </row>
    <row r="73" spans="1:5" x14ac:dyDescent="0.35">
      <c r="A73" s="5" t="s">
        <v>116</v>
      </c>
      <c r="B73" s="5" t="s">
        <v>117</v>
      </c>
      <c r="C73" s="7"/>
      <c r="D73" s="7"/>
      <c r="E73" s="3"/>
    </row>
    <row r="74" spans="1:5" x14ac:dyDescent="0.35">
      <c r="A74" s="5" t="s">
        <v>118</v>
      </c>
      <c r="B74" s="5" t="s">
        <v>119</v>
      </c>
      <c r="C74" s="7"/>
      <c r="D74" s="7"/>
      <c r="E74" s="6"/>
    </row>
    <row r="75" spans="1:5" x14ac:dyDescent="0.35">
      <c r="A75" s="5" t="s">
        <v>120</v>
      </c>
      <c r="B75" s="5" t="s">
        <v>121</v>
      </c>
      <c r="C75" s="7">
        <v>6000</v>
      </c>
      <c r="D75" s="7">
        <v>6000</v>
      </c>
      <c r="E75" s="3"/>
    </row>
    <row r="76" spans="1:5" x14ac:dyDescent="0.35">
      <c r="A76" s="5" t="s">
        <v>191</v>
      </c>
      <c r="B76" s="5" t="s">
        <v>192</v>
      </c>
      <c r="C76" s="7"/>
      <c r="D76" s="7"/>
      <c r="E76" s="3"/>
    </row>
    <row r="77" spans="1:5" x14ac:dyDescent="0.35">
      <c r="A77" s="5" t="s">
        <v>122</v>
      </c>
      <c r="B77" s="5" t="s">
        <v>123</v>
      </c>
      <c r="C77" s="7"/>
      <c r="D77" s="7"/>
      <c r="E77" s="3"/>
    </row>
    <row r="78" spans="1:5" x14ac:dyDescent="0.35">
      <c r="A78" s="5" t="s">
        <v>193</v>
      </c>
      <c r="B78" s="5" t="s">
        <v>194</v>
      </c>
      <c r="C78" s="7"/>
      <c r="D78" s="7"/>
      <c r="E78" s="3"/>
    </row>
    <row r="79" spans="1:5" x14ac:dyDescent="0.35">
      <c r="A79" s="5" t="s">
        <v>195</v>
      </c>
      <c r="B79" s="5" t="s">
        <v>196</v>
      </c>
      <c r="C79" s="7"/>
      <c r="D79" s="7"/>
      <c r="E79" s="3"/>
    </row>
    <row r="80" spans="1:5" x14ac:dyDescent="0.35">
      <c r="A80" s="5" t="s">
        <v>124</v>
      </c>
      <c r="B80" s="5" t="s">
        <v>125</v>
      </c>
      <c r="C80" s="7">
        <v>3000</v>
      </c>
      <c r="D80" s="7">
        <v>3000</v>
      </c>
      <c r="E80" s="6"/>
    </row>
    <row r="81" spans="1:5" x14ac:dyDescent="0.35">
      <c r="A81" s="5" t="s">
        <v>126</v>
      </c>
      <c r="B81" s="5" t="s">
        <v>127</v>
      </c>
      <c r="C81" s="7"/>
      <c r="D81" s="7"/>
      <c r="E81" s="3"/>
    </row>
    <row r="82" spans="1:5" x14ac:dyDescent="0.35">
      <c r="A82" s="5" t="s">
        <v>128</v>
      </c>
      <c r="B82" s="5" t="s">
        <v>129</v>
      </c>
      <c r="C82" s="7"/>
      <c r="D82" s="7"/>
      <c r="E82" s="3"/>
    </row>
    <row r="83" spans="1:5" x14ac:dyDescent="0.35">
      <c r="A83" s="5" t="s">
        <v>130</v>
      </c>
      <c r="B83" s="5" t="s">
        <v>31</v>
      </c>
      <c r="C83" s="7"/>
      <c r="D83" s="7"/>
      <c r="E83" s="3"/>
    </row>
    <row r="84" spans="1:5" x14ac:dyDescent="0.35">
      <c r="A84" s="5" t="s">
        <v>131</v>
      </c>
      <c r="B84" s="5" t="s">
        <v>132</v>
      </c>
      <c r="C84" s="7"/>
      <c r="D84" s="7"/>
      <c r="E84" s="3"/>
    </row>
    <row r="85" spans="1:5" x14ac:dyDescent="0.35">
      <c r="A85" s="5" t="s">
        <v>133</v>
      </c>
      <c r="B85" s="5" t="s">
        <v>134</v>
      </c>
      <c r="C85" s="7">
        <v>1000</v>
      </c>
      <c r="D85" s="7">
        <v>1000</v>
      </c>
      <c r="E85" s="3"/>
    </row>
    <row r="86" spans="1:5" x14ac:dyDescent="0.35">
      <c r="A86" s="5" t="s">
        <v>135</v>
      </c>
      <c r="B86" s="5" t="s">
        <v>136</v>
      </c>
      <c r="C86" s="7">
        <v>3000</v>
      </c>
      <c r="D86" s="7">
        <v>3000</v>
      </c>
      <c r="E86" s="6"/>
    </row>
    <row r="87" spans="1:5" x14ac:dyDescent="0.35">
      <c r="A87" s="5" t="s">
        <v>197</v>
      </c>
      <c r="B87" s="5" t="s">
        <v>205</v>
      </c>
      <c r="C87" s="7"/>
      <c r="D87" s="7"/>
      <c r="E87" s="6"/>
    </row>
    <row r="88" spans="1:5" x14ac:dyDescent="0.35">
      <c r="A88" s="5" t="s">
        <v>137</v>
      </c>
      <c r="B88" s="5" t="s">
        <v>138</v>
      </c>
      <c r="C88" s="7"/>
      <c r="D88" s="7"/>
      <c r="E88" s="3"/>
    </row>
    <row r="89" spans="1:5" x14ac:dyDescent="0.35">
      <c r="A89" s="5" t="s">
        <v>139</v>
      </c>
      <c r="B89" s="5" t="s">
        <v>140</v>
      </c>
      <c r="C89" s="7"/>
      <c r="D89" s="7"/>
      <c r="E89" s="3"/>
    </row>
    <row r="90" spans="1:5" x14ac:dyDescent="0.35">
      <c r="A90" s="5" t="s">
        <v>199</v>
      </c>
      <c r="B90" s="5" t="s">
        <v>200</v>
      </c>
      <c r="C90" s="7"/>
      <c r="D90" s="7"/>
      <c r="E90" s="3"/>
    </row>
    <row r="91" spans="1:5" x14ac:dyDescent="0.35">
      <c r="A91" s="5" t="s">
        <v>141</v>
      </c>
      <c r="B91" s="5" t="s">
        <v>142</v>
      </c>
      <c r="C91" s="7"/>
      <c r="D91" s="7"/>
      <c r="E91" s="3"/>
    </row>
    <row r="92" spans="1:5" x14ac:dyDescent="0.35">
      <c r="A92" s="5" t="s">
        <v>143</v>
      </c>
      <c r="B92" s="5" t="s">
        <v>144</v>
      </c>
      <c r="C92" s="7"/>
      <c r="D92" s="7"/>
      <c r="E92" s="3"/>
    </row>
    <row r="93" spans="1:5" x14ac:dyDescent="0.35">
      <c r="A93" s="5" t="s">
        <v>145</v>
      </c>
      <c r="B93" s="5" t="s">
        <v>146</v>
      </c>
      <c r="C93" s="7"/>
      <c r="D93" s="7"/>
      <c r="E93" s="3"/>
    </row>
    <row r="94" spans="1:5" x14ac:dyDescent="0.35">
      <c r="A94" s="5" t="s">
        <v>147</v>
      </c>
      <c r="B94" s="5" t="s">
        <v>148</v>
      </c>
      <c r="C94" s="7"/>
      <c r="D94" s="7"/>
      <c r="E94" s="3"/>
    </row>
    <row r="95" spans="1:5" x14ac:dyDescent="0.35">
      <c r="A95" s="5" t="s">
        <v>201</v>
      </c>
      <c r="B95" s="5" t="s">
        <v>202</v>
      </c>
      <c r="C95" s="7"/>
      <c r="D95" s="7"/>
      <c r="E95" s="3"/>
    </row>
    <row r="96" spans="1:5" x14ac:dyDescent="0.35">
      <c r="A96" s="5" t="s">
        <v>149</v>
      </c>
      <c r="B96" s="5" t="s">
        <v>150</v>
      </c>
      <c r="C96" s="7"/>
      <c r="D96" s="7"/>
      <c r="E96" s="6"/>
    </row>
    <row r="97" spans="1:5" ht="15" thickBot="1" x14ac:dyDescent="0.4">
      <c r="A97" s="5" t="s">
        <v>151</v>
      </c>
      <c r="B97" s="5" t="s">
        <v>152</v>
      </c>
      <c r="C97" s="16"/>
      <c r="D97" s="16"/>
      <c r="E97" s="10"/>
    </row>
    <row r="98" spans="1:5" ht="15" thickBot="1" x14ac:dyDescent="0.4">
      <c r="A98" s="12"/>
      <c r="B98" s="13" t="s">
        <v>153</v>
      </c>
      <c r="C98" s="20">
        <f t="shared" ref="C98:D98" si="0">SUM(C28:C97)</f>
        <v>63000</v>
      </c>
      <c r="D98" s="20">
        <f t="shared" si="0"/>
        <v>167920</v>
      </c>
      <c r="E98" s="18"/>
    </row>
    <row r="99" spans="1:5" ht="15" thickBot="1" x14ac:dyDescent="0.4">
      <c r="A99" s="12"/>
      <c r="B99" s="13" t="s">
        <v>154</v>
      </c>
      <c r="C99" s="20">
        <f t="shared" ref="C99:D99" si="1">SUM(C27-C98)</f>
        <v>25709</v>
      </c>
      <c r="D99" s="20">
        <f t="shared" si="1"/>
        <v>-3620</v>
      </c>
      <c r="E99" s="18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0129A-98A4-40B2-966C-DD8BB3B1F305}">
  <dimension ref="A1:M110"/>
  <sheetViews>
    <sheetView tabSelected="1" workbookViewId="0">
      <pane ySplit="5" topLeftCell="A94" activePane="bottomLeft" state="frozen"/>
      <selection pane="bottomLeft" activeCell="A3" sqref="A3:B3"/>
    </sheetView>
  </sheetViews>
  <sheetFormatPr baseColWidth="10" defaultColWidth="8.7265625" defaultRowHeight="14.5" x14ac:dyDescent="0.35"/>
  <cols>
    <col min="1" max="1" width="9.1796875" customWidth="1"/>
    <col min="2" max="2" width="45" customWidth="1"/>
    <col min="3" max="4" width="12.81640625" bestFit="1" customWidth="1"/>
    <col min="5" max="12" width="12.81640625" customWidth="1"/>
    <col min="13" max="13" width="23.7265625" customWidth="1"/>
  </cols>
  <sheetData>
    <row r="1" spans="1:12" ht="27" customHeight="1" x14ac:dyDescent="0.35">
      <c r="A1" s="46" t="s">
        <v>4</v>
      </c>
      <c r="B1" s="47"/>
    </row>
    <row r="2" spans="1:12" ht="18" customHeight="1" x14ac:dyDescent="0.35">
      <c r="A2" s="2" t="s">
        <v>215</v>
      </c>
    </row>
    <row r="3" spans="1:12" ht="18" customHeight="1" x14ac:dyDescent="0.4">
      <c r="A3" s="48"/>
      <c r="B3" s="49"/>
    </row>
    <row r="4" spans="1:12" ht="15" thickBot="1" x14ac:dyDescent="0.4"/>
    <row r="5" spans="1:12" x14ac:dyDescent="0.35">
      <c r="A5" s="1" t="s">
        <v>1</v>
      </c>
      <c r="B5" s="1" t="s">
        <v>2</v>
      </c>
      <c r="C5" s="27" t="s">
        <v>216</v>
      </c>
      <c r="D5" s="1" t="s">
        <v>217</v>
      </c>
      <c r="E5" s="1" t="s">
        <v>218</v>
      </c>
      <c r="F5" s="1" t="s">
        <v>219</v>
      </c>
      <c r="G5" s="1" t="s">
        <v>220</v>
      </c>
      <c r="H5" s="1" t="s">
        <v>221</v>
      </c>
      <c r="I5" s="1" t="s">
        <v>222</v>
      </c>
      <c r="J5" s="1" t="s">
        <v>223</v>
      </c>
      <c r="K5" s="1" t="s">
        <v>224</v>
      </c>
      <c r="L5" s="1" t="s">
        <v>225</v>
      </c>
    </row>
    <row r="6" spans="1:12" x14ac:dyDescent="0.35">
      <c r="A6" s="1"/>
      <c r="B6" s="1"/>
      <c r="C6" s="28"/>
      <c r="D6" s="1">
        <v>10</v>
      </c>
      <c r="E6" s="1">
        <v>20</v>
      </c>
      <c r="F6" s="1">
        <v>30</v>
      </c>
      <c r="G6" s="1">
        <v>40</v>
      </c>
      <c r="H6" s="1">
        <v>50</v>
      </c>
      <c r="I6" s="1">
        <v>60</v>
      </c>
      <c r="J6" s="1">
        <v>70</v>
      </c>
      <c r="K6" s="1">
        <v>80</v>
      </c>
      <c r="L6" s="1">
        <v>90</v>
      </c>
    </row>
    <row r="7" spans="1:12" x14ac:dyDescent="0.35">
      <c r="A7" s="5"/>
      <c r="B7" s="4" t="s">
        <v>6</v>
      </c>
      <c r="C7" s="29"/>
      <c r="D7" s="22"/>
      <c r="E7" s="14"/>
      <c r="F7" s="14"/>
      <c r="G7" s="14"/>
      <c r="H7" s="14"/>
      <c r="I7" s="14"/>
      <c r="J7" s="14"/>
      <c r="K7" s="14"/>
      <c r="L7" s="14"/>
    </row>
    <row r="8" spans="1:12" x14ac:dyDescent="0.35">
      <c r="A8" s="5" t="s">
        <v>7</v>
      </c>
      <c r="B8" s="5" t="s">
        <v>8</v>
      </c>
      <c r="C8" s="30">
        <f>SUM(D8:L8)</f>
        <v>28000</v>
      </c>
      <c r="D8" s="23">
        <f>SUM('Budsjett avd. 10'!D4)</f>
        <v>0</v>
      </c>
      <c r="E8" s="19">
        <f>SUM('Budsjett avd. 20 turn '!D4)</f>
        <v>25000</v>
      </c>
      <c r="F8" s="19">
        <f>SUM('Budsjett avd. 30 håndball'!D4)</f>
        <v>0</v>
      </c>
      <c r="G8" s="19">
        <f>SUM('Budsjett avd. 40 fotball'!D5)</f>
        <v>0</v>
      </c>
      <c r="H8" s="19">
        <f>SUM('Budsjett avd. 50 areobic'!D4)</f>
        <v>0</v>
      </c>
      <c r="I8" s="19">
        <f>SUM('Budsjett avd.60 hallen'!D4)</f>
        <v>0</v>
      </c>
      <c r="J8" s="19">
        <f>SUM('Budsjett avd. 70 allidrett'!D4)</f>
        <v>0</v>
      </c>
      <c r="K8" s="19">
        <f>SUM('Budsjett avd. 80 sykkel'!D4)</f>
        <v>3000</v>
      </c>
      <c r="L8" s="19">
        <f>SUM('Budsjett avd. 90 dans'!D4)</f>
        <v>0</v>
      </c>
    </row>
    <row r="9" spans="1:12" x14ac:dyDescent="0.35">
      <c r="A9" s="5" t="s">
        <v>9</v>
      </c>
      <c r="B9" s="5" t="s">
        <v>10</v>
      </c>
      <c r="C9" s="30">
        <f t="shared" ref="C9:C74" si="0">SUM(D9:L9)</f>
        <v>255000</v>
      </c>
      <c r="D9" s="23">
        <f>SUM('Budsjett avd. 10'!D5)</f>
        <v>160000</v>
      </c>
      <c r="E9" s="19">
        <f>SUM('Budsjett avd. 20 turn '!D5)</f>
        <v>25000</v>
      </c>
      <c r="F9" s="19">
        <f>SUM('Budsjett avd. 30 håndball'!D5)</f>
        <v>20000</v>
      </c>
      <c r="G9" s="19">
        <f>SUM('Budsjett avd. 40 fotball'!D6)</f>
        <v>50000</v>
      </c>
      <c r="H9" s="19">
        <f>SUM('Budsjett avd. 50 areobic'!D5)</f>
        <v>0</v>
      </c>
      <c r="I9" s="19">
        <f>SUM('Budsjett avd.60 hallen'!D5)</f>
        <v>0</v>
      </c>
      <c r="J9" s="19">
        <f>SUM('Budsjett avd. 70 allidrett'!D5)</f>
        <v>0</v>
      </c>
      <c r="K9" s="19">
        <f>SUM('Budsjett avd. 80 sykkel'!D5)</f>
        <v>0</v>
      </c>
      <c r="L9" s="19">
        <f>SUM('Budsjett avd. 90 dans'!D5)</f>
        <v>0</v>
      </c>
    </row>
    <row r="10" spans="1:12" x14ac:dyDescent="0.35">
      <c r="A10" s="5" t="s">
        <v>166</v>
      </c>
      <c r="B10" s="5" t="s">
        <v>167</v>
      </c>
      <c r="C10" s="30">
        <f t="shared" si="0"/>
        <v>51000</v>
      </c>
      <c r="D10" s="23">
        <v>0</v>
      </c>
      <c r="E10" s="19">
        <f>SUM('Budsjett avd. 20 turn '!D6)</f>
        <v>0</v>
      </c>
      <c r="F10" s="19">
        <f>SUM('Budsjett avd. 30 håndball'!D6)</f>
        <v>0</v>
      </c>
      <c r="G10" s="19">
        <f>SUM('Budsjett avd. 40 fotball'!D7)</f>
        <v>50000</v>
      </c>
      <c r="H10" s="19">
        <f>SUM('Budsjett avd. 50 areobic'!D6)</f>
        <v>0</v>
      </c>
      <c r="I10" s="19">
        <f>SUM('Budsjett avd.60 hallen'!D6)</f>
        <v>0</v>
      </c>
      <c r="J10" s="19">
        <f>SUM('Budsjett avd. 70 allidrett'!D6)</f>
        <v>0</v>
      </c>
      <c r="K10" s="19">
        <f>SUM('Budsjett avd. 80 sykkel'!D6)</f>
        <v>1000</v>
      </c>
      <c r="L10" s="19">
        <f>SUM('Budsjett avd. 90 dans'!D6)</f>
        <v>0</v>
      </c>
    </row>
    <row r="11" spans="1:12" x14ac:dyDescent="0.35">
      <c r="A11" s="5" t="s">
        <v>11</v>
      </c>
      <c r="B11" s="5" t="s">
        <v>12</v>
      </c>
      <c r="C11" s="30">
        <f t="shared" si="0"/>
        <v>0</v>
      </c>
      <c r="D11" s="23">
        <f>SUM('Budsjett avd. 10'!D6)</f>
        <v>0</v>
      </c>
      <c r="E11" s="19">
        <f>SUM('Budsjett avd. 20 turn '!D7)</f>
        <v>0</v>
      </c>
      <c r="F11" s="19">
        <f>SUM('Budsjett avd. 30 håndball'!D7)</f>
        <v>0</v>
      </c>
      <c r="G11" s="19">
        <f>SUM('Budsjett avd. 40 fotball'!D8)</f>
        <v>0</v>
      </c>
      <c r="H11" s="19">
        <f>SUM('Budsjett avd. 50 areobic'!D7)</f>
        <v>0</v>
      </c>
      <c r="I11" s="19">
        <f>SUM('Budsjett avd.60 hallen'!D7)</f>
        <v>0</v>
      </c>
      <c r="J11" s="19">
        <f>SUM('Budsjett avd. 70 allidrett'!D7)</f>
        <v>0</v>
      </c>
      <c r="K11" s="19">
        <f>SUM('Budsjett avd. 80 sykkel'!D7)</f>
        <v>0</v>
      </c>
      <c r="L11" s="19">
        <f>SUM('Budsjett avd. 90 dans'!D7)</f>
        <v>0</v>
      </c>
    </row>
    <row r="12" spans="1:12" x14ac:dyDescent="0.35">
      <c r="A12" s="5" t="s">
        <v>13</v>
      </c>
      <c r="B12" s="5" t="s">
        <v>14</v>
      </c>
      <c r="C12" s="30">
        <f t="shared" si="0"/>
        <v>2258800</v>
      </c>
      <c r="D12" s="23">
        <f>SUM('Budsjett avd. 10'!D7)</f>
        <v>650000</v>
      </c>
      <c r="E12" s="19">
        <f>SUM('Budsjett avd. 20 turn '!D8)</f>
        <v>90000</v>
      </c>
      <c r="F12" s="19">
        <f>SUM('Budsjett avd. 30 håndball'!D8)</f>
        <v>35000</v>
      </c>
      <c r="G12" s="19">
        <f>SUM('Budsjett avd. 40 fotball'!D9)</f>
        <v>110000</v>
      </c>
      <c r="H12" s="19">
        <f>SUM('Budsjett avd. 50 areobic'!D8)</f>
        <v>0</v>
      </c>
      <c r="I12" s="19">
        <f>SUM('Budsjett avd.60 hallen'!D8)</f>
        <v>0</v>
      </c>
      <c r="J12" s="19">
        <f>SUM('Budsjett avd. 70 allidrett'!D8)</f>
        <v>59800</v>
      </c>
      <c r="K12" s="19">
        <f>SUM('Budsjett avd. 80 sykkel'!D8)</f>
        <v>1168000</v>
      </c>
      <c r="L12" s="19">
        <f>SUM('Budsjett avd. 90 dans'!D8)</f>
        <v>146000</v>
      </c>
    </row>
    <row r="13" spans="1:12" x14ac:dyDescent="0.35">
      <c r="A13" s="5" t="s">
        <v>15</v>
      </c>
      <c r="B13" s="5" t="s">
        <v>16</v>
      </c>
      <c r="C13" s="30">
        <f t="shared" si="0"/>
        <v>156200</v>
      </c>
      <c r="D13" s="23">
        <f>SUM('Budsjett avd. 10'!D8)</f>
        <v>50000</v>
      </c>
      <c r="E13" s="19">
        <f>SUM('Budsjett avd. 20 turn '!D9)</f>
        <v>30000</v>
      </c>
      <c r="F13" s="19">
        <f>SUM('Budsjett avd. 30 håndball'!D9)</f>
        <v>7700</v>
      </c>
      <c r="G13" s="19">
        <f>SUM('Budsjett avd. 40 fotball'!D10)</f>
        <v>45000</v>
      </c>
      <c r="H13" s="19">
        <f>SUM('Budsjett avd. 50 areobic'!D9)</f>
        <v>9000</v>
      </c>
      <c r="I13" s="19">
        <f>SUM('Budsjett avd.60 hallen'!D9)</f>
        <v>0</v>
      </c>
      <c r="J13" s="19">
        <f>SUM('Budsjett avd. 70 allidrett'!D9)</f>
        <v>2500</v>
      </c>
      <c r="K13" s="19">
        <f>SUM('Budsjett avd. 80 sykkel'!D9)</f>
        <v>8000</v>
      </c>
      <c r="L13" s="19">
        <f>SUM('Budsjett avd. 90 dans'!D9)</f>
        <v>4000</v>
      </c>
    </row>
    <row r="14" spans="1:12" x14ac:dyDescent="0.35">
      <c r="A14" s="5" t="s">
        <v>17</v>
      </c>
      <c r="B14" s="5" t="s">
        <v>18</v>
      </c>
      <c r="C14" s="30">
        <f t="shared" si="0"/>
        <v>217500</v>
      </c>
      <c r="D14" s="23">
        <f>SUM('Budsjett avd. 10'!D9)</f>
        <v>50000</v>
      </c>
      <c r="E14" s="19">
        <f>SUM('Budsjett avd. 20 turn '!D10)</f>
        <v>60000</v>
      </c>
      <c r="F14" s="19">
        <f>SUM('Budsjett avd. 30 håndball'!D10)</f>
        <v>10000</v>
      </c>
      <c r="G14" s="19">
        <f>SUM('Budsjett avd. 40 fotball'!D11)</f>
        <v>85000</v>
      </c>
      <c r="H14" s="19">
        <f>SUM('Budsjett avd. 50 areobic'!D10)</f>
        <v>2000</v>
      </c>
      <c r="I14" s="19">
        <f>SUM('Budsjett avd.60 hallen'!D10)</f>
        <v>0</v>
      </c>
      <c r="J14" s="19">
        <f>SUM('Budsjett avd. 70 allidrett'!D10)</f>
        <v>1500</v>
      </c>
      <c r="K14" s="19">
        <f>SUM('Budsjett avd. 80 sykkel'!D10)</f>
        <v>7000</v>
      </c>
      <c r="L14" s="19">
        <f>SUM('Budsjett avd. 90 dans'!D10)</f>
        <v>2000</v>
      </c>
    </row>
    <row r="15" spans="1:12" x14ac:dyDescent="0.35">
      <c r="A15" s="5" t="s">
        <v>19</v>
      </c>
      <c r="B15" s="5" t="s">
        <v>20</v>
      </c>
      <c r="C15" s="30">
        <f t="shared" si="0"/>
        <v>241000</v>
      </c>
      <c r="D15" s="23">
        <f>SUM('Budsjett avd. 10'!D10)</f>
        <v>50000</v>
      </c>
      <c r="E15" s="19">
        <f>SUM('Budsjett avd. 20 turn '!D11)</f>
        <v>60000</v>
      </c>
      <c r="F15" s="19">
        <f>SUM('Budsjett avd. 30 håndball'!D11)</f>
        <v>15000</v>
      </c>
      <c r="G15" s="19">
        <f>SUM('Budsjett avd. 40 fotball'!D12)</f>
        <v>105000</v>
      </c>
      <c r="H15" s="19">
        <f>SUM('Budsjett avd. 50 areobic'!D11)</f>
        <v>1000</v>
      </c>
      <c r="I15" s="19">
        <f>SUM('Budsjett avd.60 hallen'!D11)</f>
        <v>0</v>
      </c>
      <c r="J15" s="19">
        <f>SUM('Budsjett avd. 70 allidrett'!D11)</f>
        <v>1000</v>
      </c>
      <c r="K15" s="19">
        <f>SUM('Budsjett avd. 80 sykkel'!D11)</f>
        <v>4000</v>
      </c>
      <c r="L15" s="19">
        <f>SUM('Budsjett avd. 90 dans'!D11)</f>
        <v>5000</v>
      </c>
    </row>
    <row r="16" spans="1:12" x14ac:dyDescent="0.35">
      <c r="A16" s="5" t="s">
        <v>21</v>
      </c>
      <c r="B16" s="5" t="s">
        <v>226</v>
      </c>
      <c r="C16" s="30">
        <f>SUM(D16:L16)</f>
        <v>180741</v>
      </c>
      <c r="D16" s="23">
        <f>SUM('Budsjett avd. 10'!D11)</f>
        <v>180741</v>
      </c>
      <c r="E16" s="19">
        <f>SUM('Budsjett avd. 20 turn '!D12)</f>
        <v>0</v>
      </c>
      <c r="F16" s="19">
        <f>SUM('Budsjett avd. 30 håndball'!D12)</f>
        <v>0</v>
      </c>
      <c r="G16" s="19">
        <f>SUM('Budsjett avd. 40 fotball'!D13)</f>
        <v>0</v>
      </c>
      <c r="H16" s="19">
        <f>SUM('Budsjett avd. 50 areobic'!D12)</f>
        <v>0</v>
      </c>
      <c r="I16" s="19">
        <f>SUM('Budsjett avd.60 hallen'!D12)</f>
        <v>0</v>
      </c>
      <c r="J16" s="19">
        <f>SUM('Budsjett avd. 70 allidrett'!D12)</f>
        <v>0</v>
      </c>
      <c r="K16" s="19">
        <f>SUM('Budsjett avd. 80 sykkel'!D12)</f>
        <v>0</v>
      </c>
      <c r="L16" s="19">
        <f>SUM('Budsjett avd. 90 dans'!D12)</f>
        <v>0</v>
      </c>
    </row>
    <row r="17" spans="1:12" x14ac:dyDescent="0.35">
      <c r="A17" s="5"/>
      <c r="B17" s="4" t="s">
        <v>23</v>
      </c>
      <c r="C17" s="30">
        <f t="shared" si="0"/>
        <v>0</v>
      </c>
      <c r="D17" s="23">
        <f>SUM('Budsjett avd. 10'!D12)</f>
        <v>0</v>
      </c>
      <c r="E17" s="19">
        <f>SUM('Budsjett avd. 20 turn '!D13)</f>
        <v>0</v>
      </c>
      <c r="F17" s="19">
        <f>SUM('Budsjett avd. 30 håndball'!D13)</f>
        <v>0</v>
      </c>
      <c r="G17" s="19">
        <f>SUM('Budsjett avd. 40 fotball'!D14)</f>
        <v>0</v>
      </c>
      <c r="H17" s="19">
        <f>SUM('Budsjett avd. 50 areobic'!D13)</f>
        <v>0</v>
      </c>
      <c r="I17" s="19">
        <f>SUM('Budsjett avd.60 hallen'!D13)</f>
        <v>0</v>
      </c>
      <c r="J17" s="19">
        <f>SUM('Budsjett avd. 70 allidrett'!D13)</f>
        <v>0</v>
      </c>
      <c r="K17" s="19">
        <f>SUM('Budsjett avd. 80 sykkel'!D13)</f>
        <v>0</v>
      </c>
      <c r="L17" s="19">
        <f>SUM('Budsjett avd. 90 dans'!D13)</f>
        <v>0</v>
      </c>
    </row>
    <row r="18" spans="1:12" x14ac:dyDescent="0.35">
      <c r="A18" s="5" t="s">
        <v>24</v>
      </c>
      <c r="B18" s="5" t="s">
        <v>25</v>
      </c>
      <c r="C18" s="30">
        <f t="shared" si="0"/>
        <v>155000</v>
      </c>
      <c r="D18" s="23">
        <f>SUM('Budsjett avd. 10'!D13)</f>
        <v>25000</v>
      </c>
      <c r="E18" s="19">
        <f>SUM('Budsjett avd. 20 turn '!D14)</f>
        <v>45000</v>
      </c>
      <c r="F18" s="19">
        <f>SUM('Budsjett avd. 30 håndball'!D14)</f>
        <v>15000</v>
      </c>
      <c r="G18" s="19">
        <f>SUM('Budsjett avd. 40 fotball'!D15)</f>
        <v>30000</v>
      </c>
      <c r="H18" s="19">
        <f>SUM('Budsjett avd. 50 areobic'!D14)</f>
        <v>0</v>
      </c>
      <c r="I18" s="19">
        <f>SUM('Budsjett avd.60 hallen'!D14)</f>
        <v>40000</v>
      </c>
      <c r="J18" s="19">
        <f>SUM('Budsjett avd. 70 allidrett'!D14)</f>
        <v>0</v>
      </c>
      <c r="K18" s="19">
        <f>SUM('Budsjett avd. 80 sykkel'!D14)</f>
        <v>0</v>
      </c>
      <c r="L18" s="19">
        <f>SUM('Budsjett avd. 90 dans'!D14)</f>
        <v>0</v>
      </c>
    </row>
    <row r="19" spans="1:12" x14ac:dyDescent="0.35">
      <c r="A19" s="5" t="s">
        <v>26</v>
      </c>
      <c r="B19" s="5" t="s">
        <v>27</v>
      </c>
      <c r="C19" s="30">
        <f t="shared" si="0"/>
        <v>0</v>
      </c>
      <c r="D19" s="23">
        <f>SUM('Budsjett avd. 10'!D14)</f>
        <v>0</v>
      </c>
      <c r="E19" s="19">
        <f>SUM('Budsjett avd. 20 turn '!D15)</f>
        <v>0</v>
      </c>
      <c r="F19" s="19">
        <f>SUM('Budsjett avd. 30 håndball'!D15)</f>
        <v>0</v>
      </c>
      <c r="G19" s="19">
        <f>SUM('Budsjett avd. 40 fotball'!D16)</f>
        <v>0</v>
      </c>
      <c r="H19" s="19">
        <f>SUM('Budsjett avd. 50 areobic'!D15)</f>
        <v>0</v>
      </c>
      <c r="I19" s="19">
        <f>SUM('Budsjett avd.60 hallen'!D15)</f>
        <v>0</v>
      </c>
      <c r="J19" s="19">
        <f>SUM('Budsjett avd. 70 allidrett'!D15)</f>
        <v>0</v>
      </c>
      <c r="K19" s="19">
        <f>SUM('Budsjett avd. 80 sykkel'!D15)</f>
        <v>0</v>
      </c>
      <c r="L19" s="19">
        <f>SUM('Budsjett avd. 90 dans'!D15)</f>
        <v>0</v>
      </c>
    </row>
    <row r="20" spans="1:12" x14ac:dyDescent="0.35">
      <c r="A20" s="5" t="s">
        <v>227</v>
      </c>
      <c r="B20" s="5" t="s">
        <v>170</v>
      </c>
      <c r="C20" s="30">
        <f t="shared" si="0"/>
        <v>0</v>
      </c>
      <c r="D20" s="23">
        <v>0</v>
      </c>
      <c r="E20" s="19">
        <f>SUM('Budsjett avd. 20 turn '!D16)</f>
        <v>0</v>
      </c>
      <c r="F20" s="19">
        <f>SUM('Budsjett avd. 30 håndball'!D16)</f>
        <v>0</v>
      </c>
      <c r="G20" s="19">
        <f>SUM('Budsjett avd. 40 fotball'!D17)</f>
        <v>0</v>
      </c>
      <c r="H20" s="19">
        <f>SUM('Budsjett avd. 50 areobic'!D16)</f>
        <v>0</v>
      </c>
      <c r="I20" s="19">
        <f>SUM('Budsjett avd.60 hallen'!D16)</f>
        <v>0</v>
      </c>
      <c r="J20" s="19">
        <f>SUM('Budsjett avd. 70 allidrett'!D16)</f>
        <v>0</v>
      </c>
      <c r="K20" s="19">
        <f>SUM('Budsjett avd. 80 sykkel'!D16)</f>
        <v>0</v>
      </c>
      <c r="L20" s="19">
        <f>SUM('Budsjett avd. 90 dans'!D16)</f>
        <v>0</v>
      </c>
    </row>
    <row r="21" spans="1:12" x14ac:dyDescent="0.35">
      <c r="A21" s="5" t="s">
        <v>28</v>
      </c>
      <c r="B21" s="5" t="s">
        <v>29</v>
      </c>
      <c r="C21" s="30">
        <f t="shared" si="0"/>
        <v>0</v>
      </c>
      <c r="D21" s="23">
        <f>SUM('Budsjett avd. 10'!D15)</f>
        <v>0</v>
      </c>
      <c r="E21" s="19">
        <f>SUM('Budsjett avd. 20 turn '!D17)</f>
        <v>0</v>
      </c>
      <c r="F21" s="19">
        <f>SUM('Budsjett avd. 30 håndball'!D17)</f>
        <v>0</v>
      </c>
      <c r="G21" s="19">
        <f>SUM('Budsjett avd. 40 fotball'!D18)</f>
        <v>0</v>
      </c>
      <c r="H21" s="19">
        <f>SUM('Budsjett avd. 50 areobic'!D17)</f>
        <v>0</v>
      </c>
      <c r="I21" s="19">
        <f>SUM('Budsjett avd.60 hallen'!D17)</f>
        <v>0</v>
      </c>
      <c r="J21" s="19">
        <f>SUM('Budsjett avd. 70 allidrett'!D17)</f>
        <v>0</v>
      </c>
      <c r="K21" s="19">
        <f>SUM('Budsjett avd. 80 sykkel'!D17)</f>
        <v>0</v>
      </c>
      <c r="L21" s="19">
        <f>SUM('Budsjett avd. 90 dans'!D17)</f>
        <v>0</v>
      </c>
    </row>
    <row r="22" spans="1:12" x14ac:dyDescent="0.35">
      <c r="A22" s="5" t="s">
        <v>30</v>
      </c>
      <c r="B22" s="5" t="s">
        <v>31</v>
      </c>
      <c r="C22" s="30">
        <f t="shared" si="0"/>
        <v>60000</v>
      </c>
      <c r="D22" s="23">
        <f>SUM('Budsjett avd. 10'!D16)</f>
        <v>60000</v>
      </c>
      <c r="E22" s="19">
        <f>SUM('Budsjett avd. 20 turn '!D18)</f>
        <v>0</v>
      </c>
      <c r="F22" s="19">
        <f>SUM('Budsjett avd. 30 håndball'!D18)</f>
        <v>0</v>
      </c>
      <c r="G22" s="19">
        <f>SUM('Budsjett avd. 40 fotball'!D19)</f>
        <v>0</v>
      </c>
      <c r="H22" s="19">
        <f>SUM('Budsjett avd. 50 areobic'!D18)</f>
        <v>0</v>
      </c>
      <c r="I22" s="19">
        <f>SUM('Budsjett avd.60 hallen'!D18)</f>
        <v>0</v>
      </c>
      <c r="J22" s="19">
        <f>SUM('Budsjett avd. 70 allidrett'!D18)</f>
        <v>0</v>
      </c>
      <c r="K22" s="19">
        <f>SUM('Budsjett avd. 80 sykkel'!D18)</f>
        <v>0</v>
      </c>
      <c r="L22" s="19">
        <f>SUM('Budsjett avd. 90 dans'!D18)</f>
        <v>0</v>
      </c>
    </row>
    <row r="23" spans="1:12" x14ac:dyDescent="0.35">
      <c r="A23" s="5" t="s">
        <v>32</v>
      </c>
      <c r="B23" s="5" t="s">
        <v>33</v>
      </c>
      <c r="C23" s="30">
        <f t="shared" si="0"/>
        <v>765400</v>
      </c>
      <c r="D23" s="23">
        <f>SUM('Budsjett avd. 10'!D17)</f>
        <v>0</v>
      </c>
      <c r="E23" s="19">
        <f>SUM('Budsjett avd. 20 turn '!D19)</f>
        <v>240000</v>
      </c>
      <c r="F23" s="19">
        <f>SUM('Budsjett avd. 30 håndball'!D19)</f>
        <v>65000</v>
      </c>
      <c r="G23" s="19">
        <f>SUM('Budsjett avd. 40 fotball'!D20)</f>
        <v>400000</v>
      </c>
      <c r="H23" s="19">
        <f>SUM('Budsjett avd. 50 areobic'!D19)</f>
        <v>25000</v>
      </c>
      <c r="I23" s="19">
        <f>SUM('Budsjett avd.60 hallen'!D19)</f>
        <v>0</v>
      </c>
      <c r="J23" s="19">
        <f>SUM('Budsjett avd. 70 allidrett'!D19)</f>
        <v>5600</v>
      </c>
      <c r="K23" s="19">
        <f>SUM('Budsjett avd. 80 sykkel'!D19)</f>
        <v>25000</v>
      </c>
      <c r="L23" s="19">
        <f>SUM('Budsjett avd. 90 dans'!D19)</f>
        <v>4800</v>
      </c>
    </row>
    <row r="24" spans="1:12" x14ac:dyDescent="0.35">
      <c r="A24" s="5" t="s">
        <v>171</v>
      </c>
      <c r="B24" s="5" t="s">
        <v>172</v>
      </c>
      <c r="C24" s="30">
        <f t="shared" si="0"/>
        <v>0</v>
      </c>
      <c r="D24" s="23">
        <v>0</v>
      </c>
      <c r="E24" s="19">
        <f>SUM('Budsjett avd. 20 turn '!D20)</f>
        <v>0</v>
      </c>
      <c r="F24" s="19">
        <f>SUM('Budsjett avd. 30 håndball'!D20)</f>
        <v>0</v>
      </c>
      <c r="G24" s="19">
        <f>SUM('Budsjett avd. 40 fotball'!D21)</f>
        <v>0</v>
      </c>
      <c r="H24" s="19">
        <f>SUM('Budsjett avd. 50 areobic'!D20)</f>
        <v>0</v>
      </c>
      <c r="I24" s="19">
        <f>SUM('Budsjett avd.60 hallen'!D20)</f>
        <v>0</v>
      </c>
      <c r="J24" s="19">
        <f>SUM('Budsjett avd. 70 allidrett'!D20)</f>
        <v>0</v>
      </c>
      <c r="K24" s="19">
        <f>SUM('Budsjett avd. 80 sykkel'!D20)</f>
        <v>0</v>
      </c>
      <c r="L24" s="19">
        <f>SUM('Budsjett avd. 90 dans'!D20)</f>
        <v>0</v>
      </c>
    </row>
    <row r="25" spans="1:12" x14ac:dyDescent="0.35">
      <c r="A25" s="5" t="s">
        <v>173</v>
      </c>
      <c r="B25" s="5" t="s">
        <v>174</v>
      </c>
      <c r="C25" s="30">
        <f t="shared" si="0"/>
        <v>13000</v>
      </c>
      <c r="D25" s="23">
        <v>0</v>
      </c>
      <c r="E25" s="19">
        <f>SUM('Budsjett avd. 20 turn '!D21)</f>
        <v>13000</v>
      </c>
      <c r="F25" s="19">
        <f>SUM('Budsjett avd. 30 håndball'!D21)</f>
        <v>0</v>
      </c>
      <c r="G25" s="19">
        <f>SUM('Budsjett avd. 40 fotball'!D22)</f>
        <v>0</v>
      </c>
      <c r="H25" s="19">
        <f>SUM('Budsjett avd. 50 areobic'!D21)</f>
        <v>0</v>
      </c>
      <c r="I25" s="19">
        <f>SUM('Budsjett avd.60 hallen'!D21)</f>
        <v>0</v>
      </c>
      <c r="J25" s="19">
        <f>SUM('Budsjett avd. 70 allidrett'!D21)</f>
        <v>0</v>
      </c>
      <c r="K25" s="19">
        <f>SUM('Budsjett avd. 80 sykkel'!D21)</f>
        <v>0</v>
      </c>
      <c r="L25" s="19">
        <f>SUM('Budsjett avd. 90 dans'!D21)</f>
        <v>0</v>
      </c>
    </row>
    <row r="26" spans="1:12" x14ac:dyDescent="0.35">
      <c r="A26" s="5" t="s">
        <v>34</v>
      </c>
      <c r="B26" s="5" t="s">
        <v>35</v>
      </c>
      <c r="C26" s="30">
        <f t="shared" si="0"/>
        <v>110500</v>
      </c>
      <c r="D26" s="23">
        <f>SUM('Budsjett avd. 10'!D18)</f>
        <v>0</v>
      </c>
      <c r="E26" s="19">
        <f>SUM('Budsjett avd. 20 turn '!D22)</f>
        <v>25000</v>
      </c>
      <c r="F26" s="19">
        <f>SUM('Budsjett avd. 30 håndball'!D22)</f>
        <v>2500</v>
      </c>
      <c r="G26" s="19">
        <f>SUM('Budsjett avd. 40 fotball'!D23)</f>
        <v>75000</v>
      </c>
      <c r="H26" s="19">
        <f>SUM('Budsjett avd. 50 areobic'!D22)</f>
        <v>0</v>
      </c>
      <c r="I26" s="19">
        <f>SUM('Budsjett avd.60 hallen'!D22)</f>
        <v>0</v>
      </c>
      <c r="J26" s="19">
        <f>SUM('Budsjett avd. 70 allidrett'!D22)</f>
        <v>1000</v>
      </c>
      <c r="K26" s="19">
        <f>SUM('Budsjett avd. 80 sykkel'!D22)</f>
        <v>7000</v>
      </c>
      <c r="L26" s="19">
        <f>SUM('Budsjett avd. 90 dans'!D22)</f>
        <v>0</v>
      </c>
    </row>
    <row r="27" spans="1:12" x14ac:dyDescent="0.35">
      <c r="A27" s="5" t="s">
        <v>36</v>
      </c>
      <c r="B27" s="5" t="s">
        <v>37</v>
      </c>
      <c r="C27" s="30">
        <f t="shared" si="0"/>
        <v>304000</v>
      </c>
      <c r="D27" s="23">
        <f>SUM('Budsjett avd. 10'!D19)</f>
        <v>100000</v>
      </c>
      <c r="E27" s="19">
        <f>SUM('Budsjett avd. 20 turn '!D23)</f>
        <v>50000</v>
      </c>
      <c r="F27" s="19">
        <f>SUM('Budsjett avd. 30 håndball'!D23)</f>
        <v>25000</v>
      </c>
      <c r="G27" s="19">
        <f>SUM('Budsjett avd. 40 fotball'!D24)</f>
        <v>110000</v>
      </c>
      <c r="H27" s="19">
        <f>SUM('Budsjett avd. 50 areobic'!D23)</f>
        <v>0</v>
      </c>
      <c r="I27" s="19">
        <f>SUM('Budsjett avd.60 hallen'!D23)</f>
        <v>0</v>
      </c>
      <c r="J27" s="19">
        <f>SUM('Budsjett avd. 70 allidrett'!D23)</f>
        <v>1500</v>
      </c>
      <c r="K27" s="19">
        <f>SUM('Budsjett avd. 80 sykkel'!D23)</f>
        <v>15000</v>
      </c>
      <c r="L27" s="19">
        <f>SUM('Budsjett avd. 90 dans'!D23)</f>
        <v>2500</v>
      </c>
    </row>
    <row r="28" spans="1:12" x14ac:dyDescent="0.35">
      <c r="A28" s="5" t="s">
        <v>175</v>
      </c>
      <c r="B28" s="5" t="s">
        <v>176</v>
      </c>
      <c r="C28" s="30">
        <f t="shared" si="0"/>
        <v>10000</v>
      </c>
      <c r="D28" s="23">
        <v>0</v>
      </c>
      <c r="E28" s="19">
        <f>SUM('Budsjett avd. 20 turn '!D24)</f>
        <v>0</v>
      </c>
      <c r="F28" s="19">
        <f>SUM('Budsjett avd. 30 håndball'!D24)</f>
        <v>0</v>
      </c>
      <c r="G28" s="19">
        <f>SUM('Budsjett avd. 40 fotball'!D25)</f>
        <v>10000</v>
      </c>
      <c r="H28" s="19">
        <f>SUM('Budsjett avd. 50 areobic'!D24)</f>
        <v>0</v>
      </c>
      <c r="I28" s="19">
        <f>SUM('Budsjett avd.60 hallen'!D24)</f>
        <v>0</v>
      </c>
      <c r="J28" s="19">
        <f>SUM('Budsjett avd. 70 allidrett'!D24)</f>
        <v>0</v>
      </c>
      <c r="K28" s="19">
        <f>SUM('Budsjett avd. 80 sykkel'!D24)</f>
        <v>0</v>
      </c>
      <c r="L28" s="19">
        <f>SUM('Budsjett avd. 90 dans'!D24)</f>
        <v>0</v>
      </c>
    </row>
    <row r="29" spans="1:12" x14ac:dyDescent="0.35">
      <c r="A29" s="5" t="s">
        <v>38</v>
      </c>
      <c r="B29" s="5" t="s">
        <v>39</v>
      </c>
      <c r="C29" s="30">
        <f t="shared" si="0"/>
        <v>672000</v>
      </c>
      <c r="D29" s="23">
        <f>SUM('Budsjett avd. 10'!D20)</f>
        <v>657000</v>
      </c>
      <c r="E29" s="19">
        <f>SUM('Budsjett avd. 20 turn '!D25)</f>
        <v>0</v>
      </c>
      <c r="F29" s="19">
        <f>SUM('Budsjett avd. 30 håndball'!D25)</f>
        <v>0</v>
      </c>
      <c r="G29" s="19">
        <f>SUM('Budsjett avd. 40 fotball'!D26)</f>
        <v>0</v>
      </c>
      <c r="H29" s="19">
        <f>SUM('Budsjett avd. 50 areobic'!D25)</f>
        <v>0</v>
      </c>
      <c r="I29" s="19">
        <f>SUM('Budsjett avd.60 hallen'!D25)</f>
        <v>0</v>
      </c>
      <c r="J29" s="19">
        <f>SUM('Budsjett avd. 70 allidrett'!D25)</f>
        <v>0</v>
      </c>
      <c r="K29" s="19">
        <f>SUM('Budsjett avd. 80 sykkel'!D25)</f>
        <v>15000</v>
      </c>
      <c r="L29" s="19">
        <f>SUM('Budsjett avd. 90 dans'!D25)</f>
        <v>0</v>
      </c>
    </row>
    <row r="30" spans="1:12" ht="15" thickBot="1" x14ac:dyDescent="0.4">
      <c r="A30" s="5" t="s">
        <v>40</v>
      </c>
      <c r="B30" s="5" t="s">
        <v>41</v>
      </c>
      <c r="C30" s="30">
        <f t="shared" si="0"/>
        <v>0</v>
      </c>
      <c r="D30" s="23">
        <f>SUM('Budsjett avd. 10'!D21)</f>
        <v>0</v>
      </c>
      <c r="E30" s="19">
        <f>SUM('Budsjett avd. 20 turn '!D26)</f>
        <v>0</v>
      </c>
      <c r="F30" s="19">
        <f>SUM('Budsjett avd. 30 håndball'!D26)</f>
        <v>0</v>
      </c>
      <c r="G30" s="19">
        <f>SUM('Budsjett avd. 40 fotball'!D27)</f>
        <v>0</v>
      </c>
      <c r="H30" s="19">
        <f>SUM('Budsjett avd. 50 areobic'!D26)</f>
        <v>0</v>
      </c>
      <c r="I30" s="19">
        <f>SUM('Budsjett avd.60 hallen'!D26)</f>
        <v>0</v>
      </c>
      <c r="J30" s="19">
        <f>SUM('Budsjett avd. 70 allidrett'!D26)</f>
        <v>0</v>
      </c>
      <c r="K30" s="19">
        <f>SUM('Budsjett avd. 80 sykkel'!D26)</f>
        <v>0</v>
      </c>
      <c r="L30" s="19">
        <f>SUM('Budsjett avd. 90 dans'!D26)</f>
        <v>0</v>
      </c>
    </row>
    <row r="31" spans="1:12" ht="15" thickBot="1" x14ac:dyDescent="0.4">
      <c r="A31" s="12"/>
      <c r="B31" s="13" t="s">
        <v>42</v>
      </c>
      <c r="C31" s="31">
        <f t="shared" ref="C31:L31" si="1">SUM(C7:C30)</f>
        <v>5478141</v>
      </c>
      <c r="D31" s="24">
        <f t="shared" si="1"/>
        <v>1982741</v>
      </c>
      <c r="E31" s="24">
        <f t="shared" si="1"/>
        <v>663000</v>
      </c>
      <c r="F31" s="24">
        <f t="shared" si="1"/>
        <v>195200</v>
      </c>
      <c r="G31" s="24">
        <f t="shared" si="1"/>
        <v>1070000</v>
      </c>
      <c r="H31" s="24">
        <f t="shared" si="1"/>
        <v>37000</v>
      </c>
      <c r="I31" s="24">
        <f t="shared" si="1"/>
        <v>40000</v>
      </c>
      <c r="J31" s="24">
        <f t="shared" si="1"/>
        <v>72900</v>
      </c>
      <c r="K31" s="24">
        <f t="shared" si="1"/>
        <v>1253000</v>
      </c>
      <c r="L31" s="24">
        <f t="shared" si="1"/>
        <v>164300</v>
      </c>
    </row>
    <row r="32" spans="1:12" x14ac:dyDescent="0.35">
      <c r="A32" s="4"/>
      <c r="B32" s="4" t="s">
        <v>43</v>
      </c>
      <c r="C32" s="30">
        <f t="shared" si="0"/>
        <v>0</v>
      </c>
      <c r="D32" s="23">
        <f>SUM('Budsjett avd. 10'!D23)</f>
        <v>0</v>
      </c>
      <c r="E32" s="19">
        <f>SUM('Budsjett avd. 20 turn '!D28)</f>
        <v>0</v>
      </c>
      <c r="F32" s="19">
        <f>SUM('Budsjett avd. 30 håndball'!D28)</f>
        <v>0</v>
      </c>
      <c r="G32" s="19">
        <f>SUM('Budsjett avd. 40 fotball'!D29)</f>
        <v>0</v>
      </c>
      <c r="H32" s="19">
        <f>SUM('Budsjett avd. 50 areobic'!D28)</f>
        <v>0</v>
      </c>
      <c r="I32" s="19">
        <f>SUM('Budsjett avd.60 hallen'!D28)</f>
        <v>0</v>
      </c>
      <c r="J32" s="19">
        <f>SUM('Budsjett avd. 70 allidrett'!D28)</f>
        <v>0</v>
      </c>
      <c r="K32" s="19">
        <f>SUM('Budsjett avd. 80 sykkel'!D28)</f>
        <v>0</v>
      </c>
      <c r="L32" s="19">
        <f>SUM('Budsjett avd. 90 dans'!D28)</f>
        <v>0</v>
      </c>
    </row>
    <row r="33" spans="1:13" x14ac:dyDescent="0.35">
      <c r="A33" s="5" t="s">
        <v>44</v>
      </c>
      <c r="B33" s="5" t="s">
        <v>45</v>
      </c>
      <c r="C33" s="30">
        <f t="shared" si="0"/>
        <v>20000</v>
      </c>
      <c r="D33" s="23">
        <f>SUM('Budsjett avd. 10'!D24)</f>
        <v>0</v>
      </c>
      <c r="E33" s="19">
        <f>SUM('Budsjett avd. 20 turn '!D29)</f>
        <v>20000</v>
      </c>
      <c r="F33" s="19">
        <f>SUM('Budsjett avd. 30 håndball'!D29)</f>
        <v>0</v>
      </c>
      <c r="G33" s="19">
        <f>SUM('Budsjett avd. 40 fotball'!D30)</f>
        <v>0</v>
      </c>
      <c r="H33" s="19">
        <f>SUM('Budsjett avd. 50 areobic'!D29)</f>
        <v>0</v>
      </c>
      <c r="I33" s="19">
        <f>SUM('Budsjett avd.60 hallen'!D29)</f>
        <v>0</v>
      </c>
      <c r="J33" s="19">
        <f>SUM('Budsjett avd. 70 allidrett'!D29)</f>
        <v>0</v>
      </c>
      <c r="K33" s="19">
        <f>SUM('Budsjett avd. 80 sykkel'!D29)</f>
        <v>0</v>
      </c>
      <c r="L33" s="19">
        <f>SUM('Budsjett avd. 90 dans'!D29)</f>
        <v>0</v>
      </c>
    </row>
    <row r="34" spans="1:13" x14ac:dyDescent="0.35">
      <c r="A34" s="5" t="s">
        <v>46</v>
      </c>
      <c r="B34" s="5" t="s">
        <v>47</v>
      </c>
      <c r="C34" s="30">
        <f t="shared" si="0"/>
        <v>155000</v>
      </c>
      <c r="D34" s="23">
        <f>SUM('Budsjett avd. 10'!D25)</f>
        <v>150000</v>
      </c>
      <c r="E34" s="19">
        <f>SUM('Budsjett avd. 20 turn '!D30)</f>
        <v>5000</v>
      </c>
      <c r="F34" s="19">
        <f>SUM('Budsjett avd. 30 håndball'!D30)</f>
        <v>0</v>
      </c>
      <c r="G34" s="19">
        <f>SUM('Budsjett avd. 40 fotball'!D31)</f>
        <v>0</v>
      </c>
      <c r="H34" s="19">
        <f>SUM('Budsjett avd. 50 areobic'!D30)</f>
        <v>0</v>
      </c>
      <c r="I34" s="19">
        <f>SUM('Budsjett avd.60 hallen'!D30)</f>
        <v>0</v>
      </c>
      <c r="J34" s="19">
        <f>SUM('Budsjett avd. 70 allidrett'!D30)</f>
        <v>0</v>
      </c>
      <c r="K34" s="19">
        <f>SUM('Budsjett avd. 80 sykkel'!D30)</f>
        <v>0</v>
      </c>
      <c r="L34" s="19">
        <f>SUM('Budsjett avd. 90 dans'!D30)</f>
        <v>0</v>
      </c>
    </row>
    <row r="35" spans="1:13" x14ac:dyDescent="0.35">
      <c r="A35" s="5" t="s">
        <v>48</v>
      </c>
      <c r="B35" s="5" t="s">
        <v>49</v>
      </c>
      <c r="C35" s="30">
        <f t="shared" si="0"/>
        <v>0</v>
      </c>
      <c r="D35" s="23">
        <f>SUM('Budsjett avd. 10'!D26)</f>
        <v>0</v>
      </c>
      <c r="E35" s="19">
        <f>SUM('Budsjett avd. 20 turn '!D31)</f>
        <v>0</v>
      </c>
      <c r="F35" s="19">
        <f>SUM('Budsjett avd. 30 håndball'!D31)</f>
        <v>0</v>
      </c>
      <c r="G35" s="19">
        <f>SUM('Budsjett avd. 40 fotball'!D32)</f>
        <v>0</v>
      </c>
      <c r="H35" s="19">
        <f>SUM('Budsjett avd. 50 areobic'!D31)</f>
        <v>0</v>
      </c>
      <c r="I35" s="19">
        <f>SUM('Budsjett avd.60 hallen'!D31)</f>
        <v>0</v>
      </c>
      <c r="J35" s="19">
        <f>SUM('Budsjett avd. 70 allidrett'!D31)</f>
        <v>0</v>
      </c>
      <c r="K35" s="19">
        <f>SUM('Budsjett avd. 80 sykkel'!D31)</f>
        <v>0</v>
      </c>
      <c r="L35" s="19">
        <f>SUM('Budsjett avd. 90 dans'!D31)</f>
        <v>0</v>
      </c>
    </row>
    <row r="36" spans="1:13" x14ac:dyDescent="0.35">
      <c r="A36" s="5" t="s">
        <v>177</v>
      </c>
      <c r="B36" s="5" t="s">
        <v>178</v>
      </c>
      <c r="C36" s="30">
        <f t="shared" si="0"/>
        <v>0</v>
      </c>
      <c r="D36" s="23">
        <v>0</v>
      </c>
      <c r="E36" s="19">
        <f>SUM('Budsjett avd. 20 turn '!D32)</f>
        <v>0</v>
      </c>
      <c r="F36" s="19">
        <f>SUM('Budsjett avd. 30 håndball'!D32)</f>
        <v>0</v>
      </c>
      <c r="G36" s="19">
        <f>SUM('Budsjett avd. 40 fotball'!D33)</f>
        <v>0</v>
      </c>
      <c r="H36" s="19">
        <f>SUM('Budsjett avd. 50 areobic'!D32)</f>
        <v>0</v>
      </c>
      <c r="I36" s="19">
        <f>SUM('Budsjett avd.60 hallen'!D32)</f>
        <v>0</v>
      </c>
      <c r="J36" s="19">
        <f>SUM('Budsjett avd. 70 allidrett'!D32)</f>
        <v>0</v>
      </c>
      <c r="K36" s="19">
        <f>SUM('Budsjett avd. 80 sykkel'!D32)</f>
        <v>0</v>
      </c>
      <c r="L36" s="19">
        <f>SUM('Budsjett avd. 90 dans'!D32)</f>
        <v>0</v>
      </c>
    </row>
    <row r="37" spans="1:13" x14ac:dyDescent="0.35">
      <c r="A37" s="4"/>
      <c r="B37" s="4" t="s">
        <v>50</v>
      </c>
      <c r="C37" s="30">
        <f t="shared" si="0"/>
        <v>0</v>
      </c>
      <c r="D37" s="23">
        <f>SUM('Budsjett avd. 10'!D27)</f>
        <v>0</v>
      </c>
      <c r="E37" s="19">
        <f>SUM('Budsjett avd. 20 turn '!D33)</f>
        <v>0</v>
      </c>
      <c r="F37" s="19">
        <f>SUM('Budsjett avd. 30 håndball'!D33)</f>
        <v>0</v>
      </c>
      <c r="G37" s="19">
        <f>SUM('Budsjett avd. 40 fotball'!D34)</f>
        <v>0</v>
      </c>
      <c r="H37" s="19">
        <f>SUM('Budsjett avd. 50 areobic'!D33)</f>
        <v>0</v>
      </c>
      <c r="I37" s="19">
        <f>SUM('Budsjett avd.60 hallen'!D33)</f>
        <v>0</v>
      </c>
      <c r="J37" s="19">
        <f>SUM('Budsjett avd. 70 allidrett'!D33)</f>
        <v>0</v>
      </c>
      <c r="K37" s="19">
        <f>SUM('Budsjett avd. 80 sykkel'!D33)</f>
        <v>0</v>
      </c>
      <c r="L37" s="19">
        <f>SUM('Budsjett avd. 90 dans'!D33)</f>
        <v>0</v>
      </c>
    </row>
    <row r="38" spans="1:13" x14ac:dyDescent="0.35">
      <c r="A38" s="5" t="s">
        <v>51</v>
      </c>
      <c r="B38" s="5" t="s">
        <v>52</v>
      </c>
      <c r="C38" s="30">
        <f t="shared" si="0"/>
        <v>0</v>
      </c>
      <c r="D38" s="23">
        <f>SUM('Budsjett avd. 10'!D28)</f>
        <v>0</v>
      </c>
      <c r="E38" s="19">
        <f>SUM('Budsjett avd. 20 turn '!D34)</f>
        <v>0</v>
      </c>
      <c r="F38" s="19">
        <f>SUM('Budsjett avd. 30 håndball'!D34)</f>
        <v>0</v>
      </c>
      <c r="G38" s="19">
        <f>SUM('Budsjett avd. 40 fotball'!D35)</f>
        <v>0</v>
      </c>
      <c r="H38" s="19">
        <f>SUM('Budsjett avd. 50 areobic'!D34)</f>
        <v>0</v>
      </c>
      <c r="I38" s="19">
        <f>SUM('Budsjett avd.60 hallen'!D34)</f>
        <v>0</v>
      </c>
      <c r="J38" s="19">
        <f>SUM('Budsjett avd. 70 allidrett'!D34)</f>
        <v>0</v>
      </c>
      <c r="K38" s="19">
        <f>SUM('Budsjett avd. 80 sykkel'!D34)</f>
        <v>0</v>
      </c>
      <c r="L38" s="19">
        <f>SUM('Budsjett avd. 90 dans'!D34)</f>
        <v>0</v>
      </c>
    </row>
    <row r="39" spans="1:13" x14ac:dyDescent="0.35">
      <c r="A39" s="5" t="s">
        <v>53</v>
      </c>
      <c r="B39" s="5" t="s">
        <v>54</v>
      </c>
      <c r="C39" s="30">
        <f t="shared" si="0"/>
        <v>1529000</v>
      </c>
      <c r="D39" s="23">
        <f>SUM('Budsjett avd. 10'!D29)</f>
        <v>280000</v>
      </c>
      <c r="E39" s="19">
        <f>SUM('Budsjett avd. 20 turn '!D35)</f>
        <v>367000</v>
      </c>
      <c r="F39" s="19">
        <f>SUM('Budsjett avd. 30 håndball'!D35)</f>
        <v>40000</v>
      </c>
      <c r="G39" s="19">
        <f>SUM('Budsjett avd. 40 fotball'!D36)</f>
        <v>350000</v>
      </c>
      <c r="H39" s="19">
        <f>SUM('Budsjett avd. 50 areobic'!D35)</f>
        <v>38000</v>
      </c>
      <c r="I39" s="19">
        <f>SUM('Budsjett avd.60 hallen'!D35)</f>
        <v>0</v>
      </c>
      <c r="J39" s="19">
        <f>SUM('Budsjett avd. 70 allidrett'!D35)</f>
        <v>40000</v>
      </c>
      <c r="K39" s="19">
        <f>SUM('Budsjett avd. 80 sykkel'!D35)</f>
        <v>318000</v>
      </c>
      <c r="L39" s="19">
        <f>SUM('Budsjett avd. 90 dans'!D35)</f>
        <v>96000</v>
      </c>
      <c r="M39" t="s">
        <v>55</v>
      </c>
    </row>
    <row r="40" spans="1:13" x14ac:dyDescent="0.35">
      <c r="A40" s="5" t="s">
        <v>56</v>
      </c>
      <c r="B40" s="5" t="s">
        <v>57</v>
      </c>
      <c r="C40" s="30">
        <f t="shared" si="0"/>
        <v>0</v>
      </c>
      <c r="D40" s="23">
        <f>SUM('Budsjett avd. 10'!D30)</f>
        <v>0</v>
      </c>
      <c r="E40" s="19">
        <f>SUM('Budsjett avd. 20 turn '!D36)</f>
        <v>0</v>
      </c>
      <c r="F40" s="19">
        <f>SUM('Budsjett avd. 30 håndball'!D36)</f>
        <v>0</v>
      </c>
      <c r="G40" s="19">
        <f>SUM('Budsjett avd. 40 fotball'!D37)</f>
        <v>0</v>
      </c>
      <c r="H40" s="19">
        <f>SUM('Budsjett avd. 50 areobic'!D36)</f>
        <v>0</v>
      </c>
      <c r="I40" s="19">
        <f>SUM('Budsjett avd.60 hallen'!D36)</f>
        <v>0</v>
      </c>
      <c r="J40" s="19">
        <f>SUM('Budsjett avd. 70 allidrett'!D36)</f>
        <v>0</v>
      </c>
      <c r="K40" s="19">
        <f>SUM('Budsjett avd. 80 sykkel'!D36)</f>
        <v>0</v>
      </c>
      <c r="L40" s="19">
        <f>SUM('Budsjett avd. 90 dans'!D36)</f>
        <v>0</v>
      </c>
    </row>
    <row r="41" spans="1:13" x14ac:dyDescent="0.35">
      <c r="A41" s="5" t="s">
        <v>58</v>
      </c>
      <c r="B41" s="5" t="s">
        <v>59</v>
      </c>
      <c r="C41" s="30">
        <f t="shared" si="0"/>
        <v>0</v>
      </c>
      <c r="D41" s="23">
        <f>SUM('Budsjett avd. 10'!D31)</f>
        <v>0</v>
      </c>
      <c r="E41" s="19">
        <f>SUM('Budsjett avd. 20 turn '!D37)</f>
        <v>0</v>
      </c>
      <c r="F41" s="19">
        <f>SUM('Budsjett avd. 30 håndball'!D37)</f>
        <v>0</v>
      </c>
      <c r="G41" s="19">
        <f>SUM('Budsjett avd. 40 fotball'!D38)</f>
        <v>0</v>
      </c>
      <c r="H41" s="19">
        <f>SUM('Budsjett avd. 50 areobic'!D37)</f>
        <v>0</v>
      </c>
      <c r="I41" s="19">
        <f>SUM('Budsjett avd.60 hallen'!D37)</f>
        <v>0</v>
      </c>
      <c r="J41" s="19">
        <f>SUM('Budsjett avd. 70 allidrett'!D37)</f>
        <v>0</v>
      </c>
      <c r="K41" s="19">
        <f>SUM('Budsjett avd. 80 sykkel'!D37)</f>
        <v>0</v>
      </c>
      <c r="L41" s="19">
        <f>SUM('Budsjett avd. 90 dans'!D37)</f>
        <v>0</v>
      </c>
    </row>
    <row r="42" spans="1:13" x14ac:dyDescent="0.35">
      <c r="A42" s="5" t="s">
        <v>179</v>
      </c>
      <c r="B42" s="5" t="s">
        <v>180</v>
      </c>
      <c r="C42" s="30">
        <f t="shared" si="0"/>
        <v>12000</v>
      </c>
      <c r="D42" s="23">
        <v>0</v>
      </c>
      <c r="E42" s="19">
        <f>SUM('Budsjett avd. 20 turn '!D38)</f>
        <v>0</v>
      </c>
      <c r="F42" s="19">
        <f>SUM('Budsjett avd. 30 håndball'!D38)</f>
        <v>0</v>
      </c>
      <c r="G42" s="19">
        <f>SUM('Budsjett avd. 40 fotball'!D39)</f>
        <v>0</v>
      </c>
      <c r="H42" s="19">
        <f>SUM('Budsjett avd. 50 areobic'!D38)</f>
        <v>0</v>
      </c>
      <c r="I42" s="19">
        <f>SUM('Budsjett avd.60 hallen'!D38)</f>
        <v>0</v>
      </c>
      <c r="J42" s="19">
        <f>SUM('Budsjett avd. 70 allidrett'!D38)</f>
        <v>0</v>
      </c>
      <c r="K42" s="19">
        <f>SUM('Budsjett avd. 80 sykkel'!D38)</f>
        <v>0</v>
      </c>
      <c r="L42" s="19">
        <f>SUM('Budsjett avd. 90 dans'!D38)</f>
        <v>12000</v>
      </c>
    </row>
    <row r="43" spans="1:13" x14ac:dyDescent="0.35">
      <c r="A43" s="5" t="s">
        <v>60</v>
      </c>
      <c r="B43" s="5" t="s">
        <v>61</v>
      </c>
      <c r="C43" s="30">
        <f t="shared" si="0"/>
        <v>183000</v>
      </c>
      <c r="D43" s="23">
        <f>SUM('Budsjett avd. 10'!D32)</f>
        <v>43000</v>
      </c>
      <c r="E43" s="19">
        <f>SUM('Budsjett avd. 20 turn '!D39)</f>
        <v>35000</v>
      </c>
      <c r="F43" s="19">
        <f>SUM('Budsjett avd. 30 håndball'!D39)</f>
        <v>30000</v>
      </c>
      <c r="G43" s="19">
        <f>SUM('Budsjett avd. 40 fotball'!D40)</f>
        <v>50000</v>
      </c>
      <c r="H43" s="19">
        <f>SUM('Budsjett avd. 50 areobic'!D39)</f>
        <v>0</v>
      </c>
      <c r="I43" s="19">
        <f>SUM('Budsjett avd.60 hallen'!D39)</f>
        <v>5000</v>
      </c>
      <c r="J43" s="19">
        <f>SUM('Budsjett avd. 70 allidrett'!D39)</f>
        <v>0</v>
      </c>
      <c r="K43" s="19">
        <f>SUM('Budsjett avd. 80 sykkel'!D39)</f>
        <v>20000</v>
      </c>
      <c r="L43" s="19">
        <f>SUM('Budsjett avd. 90 dans'!D39)</f>
        <v>0</v>
      </c>
    </row>
    <row r="44" spans="1:13" x14ac:dyDescent="0.35">
      <c r="A44" s="5" t="s">
        <v>62</v>
      </c>
      <c r="B44" s="5" t="s">
        <v>63</v>
      </c>
      <c r="C44" s="30">
        <f t="shared" si="0"/>
        <v>0</v>
      </c>
      <c r="D44" s="23">
        <f>SUM('Budsjett avd. 10'!D33)</f>
        <v>0</v>
      </c>
      <c r="E44" s="19">
        <f>SUM('Budsjett avd. 20 turn '!D40)</f>
        <v>0</v>
      </c>
      <c r="F44" s="19">
        <f>SUM('Budsjett avd. 30 håndball'!D40)</f>
        <v>0</v>
      </c>
      <c r="G44" s="19">
        <f>SUM('Budsjett avd. 40 fotball'!D41)</f>
        <v>0</v>
      </c>
      <c r="H44" s="19">
        <f>SUM('Budsjett avd. 50 areobic'!D40)</f>
        <v>0</v>
      </c>
      <c r="I44" s="19">
        <f>SUM('Budsjett avd.60 hallen'!D40)</f>
        <v>0</v>
      </c>
      <c r="J44" s="19">
        <f>SUM('Budsjett avd. 70 allidrett'!D40)</f>
        <v>0</v>
      </c>
      <c r="K44" s="19">
        <f>SUM('Budsjett avd. 80 sykkel'!D40)</f>
        <v>0</v>
      </c>
      <c r="L44" s="19">
        <f>SUM('Budsjett avd. 90 dans'!D40)</f>
        <v>0</v>
      </c>
    </row>
    <row r="45" spans="1:13" x14ac:dyDescent="0.35">
      <c r="A45" s="5" t="s">
        <v>64</v>
      </c>
      <c r="B45" s="5" t="s">
        <v>65</v>
      </c>
      <c r="C45" s="30">
        <f t="shared" si="0"/>
        <v>0</v>
      </c>
      <c r="D45" s="23">
        <f>SUM('Budsjett avd. 10'!D34)</f>
        <v>0</v>
      </c>
      <c r="E45" s="19">
        <f>SUM('Budsjett avd. 20 turn '!D41)</f>
        <v>0</v>
      </c>
      <c r="F45" s="19">
        <f>SUM('Budsjett avd. 30 håndball'!D41)</f>
        <v>0</v>
      </c>
      <c r="G45" s="19">
        <f>SUM('Budsjett avd. 40 fotball'!D42)</f>
        <v>0</v>
      </c>
      <c r="H45" s="19">
        <f>SUM('Budsjett avd. 50 areobic'!D41)</f>
        <v>0</v>
      </c>
      <c r="I45" s="19">
        <f>SUM('Budsjett avd.60 hallen'!D41)</f>
        <v>0</v>
      </c>
      <c r="J45" s="19">
        <f>SUM('Budsjett avd. 70 allidrett'!D41)</f>
        <v>0</v>
      </c>
      <c r="K45" s="19">
        <f>SUM('Budsjett avd. 80 sykkel'!D41)</f>
        <v>0</v>
      </c>
      <c r="L45" s="19">
        <f>SUM('Budsjett avd. 90 dans'!D41)</f>
        <v>0</v>
      </c>
    </row>
    <row r="46" spans="1:13" x14ac:dyDescent="0.35">
      <c r="A46" s="5" t="s">
        <v>181</v>
      </c>
      <c r="B46" s="5" t="s">
        <v>207</v>
      </c>
      <c r="C46" s="30">
        <f t="shared" si="0"/>
        <v>2000</v>
      </c>
      <c r="D46" s="23">
        <v>0</v>
      </c>
      <c r="E46" s="19">
        <f>SUM('Budsjett avd. 20 turn '!D42)</f>
        <v>0</v>
      </c>
      <c r="F46" s="19">
        <f>SUM('Budsjett avd. 30 håndball'!D42)</f>
        <v>0</v>
      </c>
      <c r="G46" s="19">
        <f>SUM('Budsjett avd. 40 fotball'!D43)</f>
        <v>2000</v>
      </c>
      <c r="H46" s="19">
        <f>SUM('Budsjett avd. 50 areobic'!D42)</f>
        <v>0</v>
      </c>
      <c r="I46" s="19">
        <f>SUM('Budsjett avd.60 hallen'!D42)</f>
        <v>0</v>
      </c>
      <c r="J46" s="19">
        <f>SUM('Budsjett avd. 70 allidrett'!D42)</f>
        <v>0</v>
      </c>
      <c r="K46" s="19">
        <f>SUM('Budsjett avd. 80 sykkel'!D42)</f>
        <v>0</v>
      </c>
      <c r="L46" s="19">
        <f>SUM('Budsjett avd. 90 dans'!D42)</f>
        <v>0</v>
      </c>
    </row>
    <row r="47" spans="1:13" x14ac:dyDescent="0.35">
      <c r="A47" s="5" t="s">
        <v>66</v>
      </c>
      <c r="B47" s="5" t="s">
        <v>67</v>
      </c>
      <c r="C47" s="30">
        <f t="shared" si="0"/>
        <v>5000</v>
      </c>
      <c r="D47" s="23">
        <f>SUM('Budsjett avd. 10'!D35)</f>
        <v>0</v>
      </c>
      <c r="E47" s="19">
        <f>SUM('Budsjett avd. 20 turn '!D43)</f>
        <v>5000</v>
      </c>
      <c r="F47" s="19">
        <f>SUM('Budsjett avd. 30 håndball'!D43)</f>
        <v>0</v>
      </c>
      <c r="G47" s="19">
        <f>SUM('Budsjett avd. 40 fotball'!D44)</f>
        <v>0</v>
      </c>
      <c r="H47" s="19">
        <f>SUM('Budsjett avd. 50 areobic'!D43)</f>
        <v>0</v>
      </c>
      <c r="I47" s="19">
        <f>SUM('Budsjett avd.60 hallen'!D43)</f>
        <v>0</v>
      </c>
      <c r="J47" s="19">
        <f>SUM('Budsjett avd. 70 allidrett'!D43)</f>
        <v>0</v>
      </c>
      <c r="K47" s="19">
        <f>SUM('Budsjett avd. 80 sykkel'!D43)</f>
        <v>0</v>
      </c>
      <c r="L47" s="19">
        <f>SUM('Budsjett avd. 90 dans'!D43)</f>
        <v>0</v>
      </c>
    </row>
    <row r="48" spans="1:13" x14ac:dyDescent="0.35">
      <c r="A48" s="5" t="s">
        <v>183</v>
      </c>
      <c r="B48" s="5" t="s">
        <v>228</v>
      </c>
      <c r="C48" s="30">
        <f t="shared" si="0"/>
        <v>40000</v>
      </c>
      <c r="D48" s="23">
        <v>0</v>
      </c>
      <c r="E48" s="19">
        <f>SUM('Budsjett avd. 20 turn '!D44)</f>
        <v>0</v>
      </c>
      <c r="F48" s="19">
        <f>SUM('Budsjett avd. 30 håndball'!D44)</f>
        <v>15000</v>
      </c>
      <c r="G48" s="19">
        <f>SUM('Budsjett avd. 40 fotball'!D45)</f>
        <v>25000</v>
      </c>
      <c r="H48" s="19">
        <f>SUM('Budsjett avd. 50 areobic'!D44)</f>
        <v>0</v>
      </c>
      <c r="I48" s="19">
        <f>SUM('Budsjett avd.60 hallen'!D44)</f>
        <v>0</v>
      </c>
      <c r="J48" s="19">
        <f>SUM('Budsjett avd. 70 allidrett'!D44)</f>
        <v>0</v>
      </c>
      <c r="K48" s="19">
        <f>SUM('Budsjett avd. 80 sykkel'!D44)</f>
        <v>0</v>
      </c>
      <c r="L48" s="19">
        <f>SUM('Budsjett avd. 90 dans'!D44)</f>
        <v>0</v>
      </c>
    </row>
    <row r="49" spans="1:12" x14ac:dyDescent="0.35">
      <c r="A49" s="5" t="s">
        <v>68</v>
      </c>
      <c r="B49" s="5" t="s">
        <v>69</v>
      </c>
      <c r="C49" s="30">
        <f t="shared" si="0"/>
        <v>30580</v>
      </c>
      <c r="D49" s="23">
        <f>SUM('Budsjett avd. 10'!D36)</f>
        <v>5600</v>
      </c>
      <c r="E49" s="19">
        <f>SUM('Budsjett avd. 20 turn '!D45)</f>
        <v>7340</v>
      </c>
      <c r="F49" s="19">
        <f>SUM('Budsjett avd. 30 håndball'!D45)</f>
        <v>800</v>
      </c>
      <c r="G49" s="19">
        <f>SUM('Budsjett avd. 40 fotball'!D46)</f>
        <v>7000</v>
      </c>
      <c r="H49" s="19">
        <f>SUM('Budsjett avd. 50 areobic'!D45)</f>
        <v>760</v>
      </c>
      <c r="I49" s="19">
        <f>SUM('Budsjett avd.60 hallen'!D45)</f>
        <v>0</v>
      </c>
      <c r="J49" s="19">
        <f>SUM('Budsjett avd. 70 allidrett'!D45)</f>
        <v>800</v>
      </c>
      <c r="K49" s="19">
        <f>SUM('Budsjett avd. 80 sykkel'!D45)</f>
        <v>6360</v>
      </c>
      <c r="L49" s="19">
        <f>SUM('Budsjett avd. 90 dans'!D45)</f>
        <v>1920</v>
      </c>
    </row>
    <row r="50" spans="1:12" x14ac:dyDescent="0.35">
      <c r="A50" s="5" t="s">
        <v>70</v>
      </c>
      <c r="B50" s="5" t="s">
        <v>71</v>
      </c>
      <c r="C50" s="30">
        <f t="shared" si="0"/>
        <v>0</v>
      </c>
      <c r="D50" s="23">
        <f>SUM('Budsjett avd. 10'!D37)</f>
        <v>0</v>
      </c>
      <c r="E50" s="19">
        <f>SUM('Budsjett avd. 20 turn '!D46)</f>
        <v>0</v>
      </c>
      <c r="F50" s="19">
        <f>SUM('Budsjett avd. 30 håndball'!D46)</f>
        <v>0</v>
      </c>
      <c r="G50" s="19">
        <f>SUM('Budsjett avd. 40 fotball'!D47)</f>
        <v>0</v>
      </c>
      <c r="H50" s="19">
        <f>SUM('Budsjett avd. 50 areobic'!D46)</f>
        <v>0</v>
      </c>
      <c r="I50" s="19">
        <f>SUM('Budsjett avd.60 hallen'!D46)</f>
        <v>0</v>
      </c>
      <c r="J50" s="19">
        <f>SUM('Budsjett avd. 70 allidrett'!D46)</f>
        <v>0</v>
      </c>
      <c r="K50" s="19">
        <f>SUM('Budsjett avd. 80 sykkel'!D46)</f>
        <v>0</v>
      </c>
      <c r="L50" s="19">
        <f>SUM('Budsjett avd. 90 dans'!D46)</f>
        <v>0</v>
      </c>
    </row>
    <row r="51" spans="1:12" x14ac:dyDescent="0.35">
      <c r="A51" s="4"/>
      <c r="B51" s="4" t="s">
        <v>72</v>
      </c>
      <c r="C51" s="30">
        <f t="shared" si="0"/>
        <v>0</v>
      </c>
      <c r="D51" s="23">
        <f>SUM('Budsjett avd. 10'!D38)</f>
        <v>0</v>
      </c>
      <c r="E51" s="19">
        <f>SUM('Budsjett avd. 20 turn '!D47)</f>
        <v>0</v>
      </c>
      <c r="F51" s="19">
        <f>SUM('Budsjett avd. 30 håndball'!D47)</f>
        <v>0</v>
      </c>
      <c r="G51" s="19">
        <f>SUM('Budsjett avd. 40 fotball'!D48)</f>
        <v>0</v>
      </c>
      <c r="H51" s="19">
        <f>SUM('Budsjett avd. 50 areobic'!D47)</f>
        <v>0</v>
      </c>
      <c r="I51" s="19">
        <f>SUM('Budsjett avd.60 hallen'!D47)</f>
        <v>0</v>
      </c>
      <c r="J51" s="19">
        <f>SUM('Budsjett avd. 70 allidrett'!D47)</f>
        <v>0</v>
      </c>
      <c r="K51" s="19">
        <f>SUM('Budsjett avd. 80 sykkel'!D47)</f>
        <v>0</v>
      </c>
      <c r="L51" s="19">
        <f>SUM('Budsjett avd. 90 dans'!D47)</f>
        <v>0</v>
      </c>
    </row>
    <row r="52" spans="1:12" x14ac:dyDescent="0.35">
      <c r="A52" s="5" t="s">
        <v>185</v>
      </c>
      <c r="B52" s="5" t="s">
        <v>186</v>
      </c>
      <c r="C52" s="30">
        <f t="shared" si="0"/>
        <v>6000</v>
      </c>
      <c r="D52" s="23">
        <v>0</v>
      </c>
      <c r="E52" s="19">
        <f>SUM('Budsjett avd. 20 turn '!D48)</f>
        <v>0</v>
      </c>
      <c r="F52" s="19">
        <f>SUM('Budsjett avd. 30 håndball'!D48)</f>
        <v>6000</v>
      </c>
      <c r="G52" s="19">
        <f>SUM('Budsjett avd. 40 fotball'!D49)</f>
        <v>0</v>
      </c>
      <c r="H52" s="19">
        <f>SUM('Budsjett avd. 50 areobic'!D48)</f>
        <v>0</v>
      </c>
      <c r="I52" s="19">
        <f>SUM('Budsjett avd.60 hallen'!D48)</f>
        <v>0</v>
      </c>
      <c r="J52" s="19">
        <f>SUM('Budsjett avd. 70 allidrett'!D48)</f>
        <v>0</v>
      </c>
      <c r="K52" s="19">
        <f>SUM('Budsjett avd. 80 sykkel'!D48)</f>
        <v>0</v>
      </c>
      <c r="L52" s="19">
        <f>SUM('Budsjett avd. 90 dans'!D48)</f>
        <v>0</v>
      </c>
    </row>
    <row r="53" spans="1:12" x14ac:dyDescent="0.35">
      <c r="A53" s="5" t="s">
        <v>73</v>
      </c>
      <c r="B53" s="5" t="s">
        <v>74</v>
      </c>
      <c r="C53" s="30">
        <f t="shared" si="0"/>
        <v>0</v>
      </c>
      <c r="D53" s="23">
        <f>SUM('Budsjett avd. 10'!D39)</f>
        <v>0</v>
      </c>
      <c r="E53" s="19">
        <f>SUM('Budsjett avd. 20 turn '!D49)</f>
        <v>0</v>
      </c>
      <c r="F53" s="19">
        <f>SUM('Budsjett avd. 30 håndball'!D49)</f>
        <v>0</v>
      </c>
      <c r="G53" s="19">
        <f>SUM('Budsjett avd. 40 fotball'!D50)</f>
        <v>0</v>
      </c>
      <c r="H53" s="19">
        <f>SUM('Budsjett avd. 50 areobic'!D49)</f>
        <v>0</v>
      </c>
      <c r="I53" s="19">
        <f>SUM('Budsjett avd.60 hallen'!D49)</f>
        <v>0</v>
      </c>
      <c r="J53" s="19">
        <f>SUM('Budsjett avd. 70 allidrett'!D49)</f>
        <v>0</v>
      </c>
      <c r="K53" s="19">
        <f>SUM('Budsjett avd. 80 sykkel'!D49)</f>
        <v>0</v>
      </c>
      <c r="L53" s="19">
        <f>SUM('Budsjett avd. 90 dans'!D49)</f>
        <v>0</v>
      </c>
    </row>
    <row r="54" spans="1:12" x14ac:dyDescent="0.35">
      <c r="A54" s="5" t="s">
        <v>75</v>
      </c>
      <c r="B54" s="5" t="s">
        <v>76</v>
      </c>
      <c r="C54" s="30">
        <f t="shared" si="0"/>
        <v>25000</v>
      </c>
      <c r="D54" s="23">
        <f>SUM('Budsjett avd. 10'!D40)</f>
        <v>25000</v>
      </c>
      <c r="E54" s="19">
        <f>SUM('Budsjett avd. 20 turn '!D50)</f>
        <v>0</v>
      </c>
      <c r="F54" s="19">
        <f>SUM('Budsjett avd. 30 håndball'!D50)</f>
        <v>0</v>
      </c>
      <c r="G54" s="19">
        <f>SUM('Budsjett avd. 40 fotball'!D51)</f>
        <v>0</v>
      </c>
      <c r="H54" s="19">
        <f>SUM('Budsjett avd. 50 areobic'!D50)</f>
        <v>0</v>
      </c>
      <c r="I54" s="19">
        <f>SUM('Budsjett avd.60 hallen'!D50)</f>
        <v>0</v>
      </c>
      <c r="J54" s="19">
        <f>SUM('Budsjett avd. 70 allidrett'!D50)</f>
        <v>0</v>
      </c>
      <c r="K54" s="19">
        <f>SUM('Budsjett avd. 80 sykkel'!D50)</f>
        <v>0</v>
      </c>
      <c r="L54" s="19">
        <f>SUM('Budsjett avd. 90 dans'!D50)</f>
        <v>0</v>
      </c>
    </row>
    <row r="55" spans="1:12" x14ac:dyDescent="0.35">
      <c r="A55" s="5" t="s">
        <v>77</v>
      </c>
      <c r="B55" s="5" t="s">
        <v>78</v>
      </c>
      <c r="C55" s="30">
        <f t="shared" si="0"/>
        <v>15000</v>
      </c>
      <c r="D55" s="23">
        <f>SUM('Budsjett avd. 10'!D41)</f>
        <v>10000</v>
      </c>
      <c r="E55" s="19">
        <f>SUM('Budsjett avd. 20 turn '!D51)</f>
        <v>0</v>
      </c>
      <c r="F55" s="19">
        <f>SUM('Budsjett avd. 30 håndball'!D51)</f>
        <v>0</v>
      </c>
      <c r="G55" s="19">
        <f>SUM('Budsjett avd. 40 fotball'!D52)</f>
        <v>0</v>
      </c>
      <c r="H55" s="19">
        <f>SUM('Budsjett avd. 50 areobic'!D51)</f>
        <v>0</v>
      </c>
      <c r="I55" s="19">
        <f>SUM('Budsjett avd.60 hallen'!D51)</f>
        <v>5000</v>
      </c>
      <c r="J55" s="19">
        <f>SUM('Budsjett avd. 70 allidrett'!D51)</f>
        <v>0</v>
      </c>
      <c r="K55" s="19">
        <f>SUM('Budsjett avd. 80 sykkel'!D51)</f>
        <v>0</v>
      </c>
      <c r="L55" s="19">
        <f>SUM('Budsjett avd. 90 dans'!D51)</f>
        <v>0</v>
      </c>
    </row>
    <row r="56" spans="1:12" x14ac:dyDescent="0.35">
      <c r="A56" s="5" t="s">
        <v>79</v>
      </c>
      <c r="B56" s="5" t="s">
        <v>80</v>
      </c>
      <c r="C56" s="30">
        <f t="shared" si="0"/>
        <v>25000</v>
      </c>
      <c r="D56" s="23">
        <f>SUM('Budsjett avd. 10'!D42)</f>
        <v>10000</v>
      </c>
      <c r="E56" s="19">
        <f>SUM('Budsjett avd. 20 turn '!D52)</f>
        <v>0</v>
      </c>
      <c r="F56" s="19">
        <f>SUM('Budsjett avd. 30 håndball'!D52)</f>
        <v>0</v>
      </c>
      <c r="G56" s="19">
        <f>SUM('Budsjett avd. 40 fotball'!D53)</f>
        <v>0</v>
      </c>
      <c r="H56" s="19">
        <f>SUM('Budsjett avd. 50 areobic'!D52)</f>
        <v>0</v>
      </c>
      <c r="I56" s="19">
        <f>SUM('Budsjett avd.60 hallen'!D52)</f>
        <v>15000</v>
      </c>
      <c r="J56" s="19">
        <f>SUM('Budsjett avd. 70 allidrett'!D52)</f>
        <v>0</v>
      </c>
      <c r="K56" s="19">
        <f>SUM('Budsjett avd. 80 sykkel'!D52)</f>
        <v>0</v>
      </c>
      <c r="L56" s="19">
        <f>SUM('Budsjett avd. 90 dans'!D52)</f>
        <v>0</v>
      </c>
    </row>
    <row r="57" spans="1:12" x14ac:dyDescent="0.35">
      <c r="A57" s="5" t="s">
        <v>81</v>
      </c>
      <c r="B57" s="5" t="s">
        <v>82</v>
      </c>
      <c r="C57" s="30">
        <f t="shared" si="0"/>
        <v>30000</v>
      </c>
      <c r="D57" s="23">
        <f>SUM('Budsjett avd. 10'!D43)</f>
        <v>25000</v>
      </c>
      <c r="E57" s="19">
        <f>SUM('Budsjett avd. 20 turn '!D53)</f>
        <v>0</v>
      </c>
      <c r="F57" s="19">
        <f>SUM('Budsjett avd. 30 håndball'!D53)</f>
        <v>0</v>
      </c>
      <c r="G57" s="19">
        <f>SUM('Budsjett avd. 40 fotball'!D54)</f>
        <v>0</v>
      </c>
      <c r="H57" s="19">
        <f>SUM('Budsjett avd. 50 areobic'!D53)</f>
        <v>0</v>
      </c>
      <c r="I57" s="19">
        <f>SUM('Budsjett avd.60 hallen'!D53)</f>
        <v>0</v>
      </c>
      <c r="J57" s="19">
        <f>SUM('Budsjett avd. 70 allidrett'!D53)</f>
        <v>0</v>
      </c>
      <c r="K57" s="19">
        <f>SUM('Budsjett avd. 80 sykkel'!D53)</f>
        <v>5000</v>
      </c>
      <c r="L57" s="19">
        <f>SUM('Budsjett avd. 90 dans'!D53)</f>
        <v>0</v>
      </c>
    </row>
    <row r="58" spans="1:12" x14ac:dyDescent="0.35">
      <c r="A58" s="5" t="s">
        <v>83</v>
      </c>
      <c r="B58" s="5" t="s">
        <v>84</v>
      </c>
      <c r="C58" s="30">
        <f t="shared" si="0"/>
        <v>0</v>
      </c>
      <c r="D58" s="23">
        <f>SUM('Budsjett avd. 10'!D44)</f>
        <v>0</v>
      </c>
      <c r="E58" s="19">
        <f>SUM('Budsjett avd. 20 turn '!D54)</f>
        <v>0</v>
      </c>
      <c r="F58" s="19">
        <f>SUM('Budsjett avd. 30 håndball'!D54)</f>
        <v>0</v>
      </c>
      <c r="G58" s="19">
        <f>SUM('Budsjett avd. 40 fotball'!D55)</f>
        <v>0</v>
      </c>
      <c r="H58" s="19">
        <f>SUM('Budsjett avd. 50 areobic'!D54)</f>
        <v>0</v>
      </c>
      <c r="I58" s="19">
        <f>SUM('Budsjett avd.60 hallen'!D54)</f>
        <v>0</v>
      </c>
      <c r="J58" s="19">
        <f>SUM('Budsjett avd. 70 allidrett'!D54)</f>
        <v>0</v>
      </c>
      <c r="K58" s="19">
        <f>SUM('Budsjett avd. 80 sykkel'!D54)</f>
        <v>0</v>
      </c>
      <c r="L58" s="19">
        <f>SUM('Budsjett avd. 90 dans'!D54)</f>
        <v>0</v>
      </c>
    </row>
    <row r="59" spans="1:12" x14ac:dyDescent="0.35">
      <c r="A59" s="5" t="s">
        <v>187</v>
      </c>
      <c r="B59" s="5" t="s">
        <v>188</v>
      </c>
      <c r="C59" s="30">
        <f t="shared" si="0"/>
        <v>25000</v>
      </c>
      <c r="D59" s="23">
        <v>0</v>
      </c>
      <c r="E59" s="19">
        <f>SUM('Budsjett avd. 20 turn '!D55)</f>
        <v>0</v>
      </c>
      <c r="F59" s="19">
        <f>SUM('Budsjett avd. 30 håndball'!D55)</f>
        <v>0</v>
      </c>
      <c r="G59" s="19">
        <f>SUM('Budsjett avd. 40 fotball'!D56)</f>
        <v>0</v>
      </c>
      <c r="H59" s="19">
        <f>SUM('Budsjett avd. 50 areobic'!D55)</f>
        <v>0</v>
      </c>
      <c r="I59" s="19">
        <f>SUM('Budsjett avd.60 hallen'!D55)</f>
        <v>0</v>
      </c>
      <c r="J59" s="19">
        <f>SUM('Budsjett avd. 70 allidrett'!D55)</f>
        <v>0</v>
      </c>
      <c r="K59" s="19">
        <f>SUM('Budsjett avd. 80 sykkel'!D55)</f>
        <v>25000</v>
      </c>
      <c r="L59" s="19">
        <f>SUM('Budsjett avd. 90 dans'!D55)</f>
        <v>0</v>
      </c>
    </row>
    <row r="60" spans="1:12" x14ac:dyDescent="0.35">
      <c r="A60" s="5" t="s">
        <v>85</v>
      </c>
      <c r="B60" s="5" t="s">
        <v>86</v>
      </c>
      <c r="C60" s="30">
        <f t="shared" si="0"/>
        <v>510000</v>
      </c>
      <c r="D60" s="23">
        <f>SUM('Budsjett avd. 10'!D45)</f>
        <v>10000</v>
      </c>
      <c r="E60" s="19">
        <f>SUM('Budsjett avd. 20 turn '!D56)</f>
        <v>0</v>
      </c>
      <c r="F60" s="19">
        <f>SUM('Budsjett avd. 30 håndball'!D56)</f>
        <v>0</v>
      </c>
      <c r="G60" s="19">
        <f>SUM('Budsjett avd. 40 fotball'!D57)</f>
        <v>0</v>
      </c>
      <c r="H60" s="19">
        <f>SUM('Budsjett avd. 50 areobic'!D56)</f>
        <v>0</v>
      </c>
      <c r="I60" s="19">
        <f>SUM('Budsjett avd.60 hallen'!D56)</f>
        <v>0</v>
      </c>
      <c r="J60" s="19">
        <f>SUM('Budsjett avd. 70 allidrett'!D56)</f>
        <v>0</v>
      </c>
      <c r="K60" s="19">
        <f>SUM('Budsjett avd. 80 sykkel'!D56)</f>
        <v>500000</v>
      </c>
      <c r="L60" s="19">
        <f>SUM('Budsjett avd. 90 dans'!D56)</f>
        <v>0</v>
      </c>
    </row>
    <row r="61" spans="1:12" x14ac:dyDescent="0.35">
      <c r="A61" s="5" t="s">
        <v>87</v>
      </c>
      <c r="B61" s="5" t="s">
        <v>88</v>
      </c>
      <c r="C61" s="30">
        <f t="shared" si="0"/>
        <v>135000</v>
      </c>
      <c r="D61" s="23">
        <f>SUM('Budsjett avd. 10'!D46)</f>
        <v>25000</v>
      </c>
      <c r="E61" s="19">
        <f>SUM('Budsjett avd. 20 turn '!D57)</f>
        <v>0</v>
      </c>
      <c r="F61" s="19">
        <f>SUM('Budsjett avd. 30 håndball'!D57)</f>
        <v>0</v>
      </c>
      <c r="G61" s="19">
        <f>SUM('Budsjett avd. 40 fotball'!D58)</f>
        <v>10000</v>
      </c>
      <c r="H61" s="19">
        <f>SUM('Budsjett avd. 50 areobic'!D57)</f>
        <v>0</v>
      </c>
      <c r="I61" s="19">
        <f>SUM('Budsjett avd.60 hallen'!D57)</f>
        <v>0</v>
      </c>
      <c r="J61" s="19">
        <f>SUM('Budsjett avd. 70 allidrett'!D57)</f>
        <v>0</v>
      </c>
      <c r="K61" s="19">
        <f>SUM('Budsjett avd. 80 sykkel'!D57)</f>
        <v>100000</v>
      </c>
      <c r="L61" s="19">
        <f>SUM('Budsjett avd. 90 dans'!D57)</f>
        <v>0</v>
      </c>
    </row>
    <row r="62" spans="1:12" x14ac:dyDescent="0.35">
      <c r="A62" s="5" t="s">
        <v>89</v>
      </c>
      <c r="B62" s="5" t="s">
        <v>90</v>
      </c>
      <c r="C62" s="30">
        <f t="shared" si="0"/>
        <v>5000</v>
      </c>
      <c r="D62" s="23">
        <f>SUM('Budsjett avd. 10'!D47)</f>
        <v>0</v>
      </c>
      <c r="E62" s="19">
        <f>SUM('Budsjett avd. 20 turn '!D58)</f>
        <v>0</v>
      </c>
      <c r="F62" s="19">
        <f>SUM('Budsjett avd. 30 håndball'!D58)</f>
        <v>0</v>
      </c>
      <c r="G62" s="19">
        <f>SUM('Budsjett avd. 40 fotball'!D59)</f>
        <v>0</v>
      </c>
      <c r="H62" s="19">
        <f>SUM('Budsjett avd. 50 areobic'!D58)</f>
        <v>0</v>
      </c>
      <c r="I62" s="19">
        <f>SUM('Budsjett avd.60 hallen'!D58)</f>
        <v>5000</v>
      </c>
      <c r="J62" s="19">
        <f>SUM('Budsjett avd. 70 allidrett'!D58)</f>
        <v>0</v>
      </c>
      <c r="K62" s="19">
        <f>SUM('Budsjett avd. 80 sykkel'!D58)</f>
        <v>0</v>
      </c>
      <c r="L62" s="19">
        <f>SUM('Budsjett avd. 90 dans'!D58)</f>
        <v>0</v>
      </c>
    </row>
    <row r="63" spans="1:12" x14ac:dyDescent="0.35">
      <c r="A63" s="5" t="s">
        <v>91</v>
      </c>
      <c r="B63" s="5" t="s">
        <v>92</v>
      </c>
      <c r="C63" s="30">
        <f t="shared" si="0"/>
        <v>6000</v>
      </c>
      <c r="D63" s="23">
        <f>SUM('Budsjett avd. 10'!D48)</f>
        <v>0</v>
      </c>
      <c r="E63" s="19">
        <f>SUM('Budsjett avd. 20 turn '!D59)</f>
        <v>0</v>
      </c>
      <c r="F63" s="19">
        <f>SUM('Budsjett avd. 30 håndball'!D59)</f>
        <v>0</v>
      </c>
      <c r="G63" s="19">
        <f>SUM('Budsjett avd. 40 fotball'!D60)</f>
        <v>1000</v>
      </c>
      <c r="H63" s="19">
        <f>SUM('Budsjett avd. 50 areobic'!D59)</f>
        <v>0</v>
      </c>
      <c r="I63" s="19">
        <f>SUM('Budsjett avd.60 hallen'!D59)</f>
        <v>5000</v>
      </c>
      <c r="J63" s="19">
        <f>SUM('Budsjett avd. 70 allidrett'!D59)</f>
        <v>0</v>
      </c>
      <c r="K63" s="19">
        <f>SUM('Budsjett avd. 80 sykkel'!D59)</f>
        <v>0</v>
      </c>
      <c r="L63" s="19">
        <f>SUM('Budsjett avd. 90 dans'!D59)</f>
        <v>0</v>
      </c>
    </row>
    <row r="64" spans="1:12" x14ac:dyDescent="0.35">
      <c r="A64" s="5" t="s">
        <v>93</v>
      </c>
      <c r="B64" s="5" t="s">
        <v>94</v>
      </c>
      <c r="C64" s="30">
        <f t="shared" si="0"/>
        <v>675000</v>
      </c>
      <c r="D64" s="23">
        <f>SUM('Budsjett avd. 10'!D49)</f>
        <v>70000</v>
      </c>
      <c r="E64" s="19">
        <f>SUM('Budsjett avd. 20 turn '!D60)</f>
        <v>100000</v>
      </c>
      <c r="F64" s="19">
        <f>SUM('Budsjett avd. 30 håndball'!D60)</f>
        <v>40000</v>
      </c>
      <c r="G64" s="19">
        <f>SUM('Budsjett avd. 40 fotball'!D61)</f>
        <v>300000</v>
      </c>
      <c r="H64" s="19">
        <f>SUM('Budsjett avd. 50 areobic'!D60)</f>
        <v>5000</v>
      </c>
      <c r="I64" s="19">
        <f>SUM('Budsjett avd.60 hallen'!D60)</f>
        <v>0</v>
      </c>
      <c r="J64" s="19">
        <f>SUM('Budsjett avd. 70 allidrett'!D60)</f>
        <v>15000</v>
      </c>
      <c r="K64" s="19">
        <f>SUM('Budsjett avd. 80 sykkel'!D60)</f>
        <v>120000</v>
      </c>
      <c r="L64" s="19">
        <f>SUM('Budsjett avd. 90 dans'!D60)</f>
        <v>25000</v>
      </c>
    </row>
    <row r="65" spans="1:12" x14ac:dyDescent="0.35">
      <c r="A65" s="5" t="s">
        <v>95</v>
      </c>
      <c r="B65" s="5" t="s">
        <v>96</v>
      </c>
      <c r="C65" s="30">
        <f t="shared" si="0"/>
        <v>200000</v>
      </c>
      <c r="D65" s="23">
        <f>SUM('Budsjett avd. 10'!D50)</f>
        <v>40000</v>
      </c>
      <c r="E65" s="19">
        <f>SUM('Budsjett avd. 20 turn '!D61)</f>
        <v>0</v>
      </c>
      <c r="F65" s="19">
        <f>SUM('Budsjett avd. 30 håndball'!D61)</f>
        <v>0</v>
      </c>
      <c r="G65" s="19">
        <f>SUM('Budsjett avd. 40 fotball'!D62)</f>
        <v>60000</v>
      </c>
      <c r="H65" s="19">
        <f>SUM('Budsjett avd. 50 areobic'!D61)</f>
        <v>0</v>
      </c>
      <c r="I65" s="19">
        <f>SUM('Budsjett avd.60 hallen'!D61)</f>
        <v>100000</v>
      </c>
      <c r="J65" s="19">
        <f>SUM('Budsjett avd. 70 allidrett'!D61)</f>
        <v>0</v>
      </c>
      <c r="K65" s="19">
        <f>SUM('Budsjett avd. 80 sykkel'!D61)</f>
        <v>0</v>
      </c>
      <c r="L65" s="19">
        <f>SUM('Budsjett avd. 90 dans'!D61)</f>
        <v>0</v>
      </c>
    </row>
    <row r="66" spans="1:12" ht="17.5" customHeight="1" x14ac:dyDescent="0.35">
      <c r="A66" s="5" t="s">
        <v>97</v>
      </c>
      <c r="B66" s="5" t="s">
        <v>98</v>
      </c>
      <c r="C66" s="30">
        <f t="shared" si="0"/>
        <v>84000</v>
      </c>
      <c r="D66" s="23">
        <f>SUM('Budsjett avd. 10'!D51)</f>
        <v>84000</v>
      </c>
      <c r="E66" s="19">
        <f>SUM('Budsjett avd. 20 turn '!D62)</f>
        <v>0</v>
      </c>
      <c r="F66" s="19">
        <f>SUM('Budsjett avd. 30 håndball'!D62)</f>
        <v>0</v>
      </c>
      <c r="G66" s="19">
        <f>SUM('Budsjett avd. 40 fotball'!D63)</f>
        <v>0</v>
      </c>
      <c r="H66" s="19">
        <f>SUM('Budsjett avd. 50 areobic'!D62)</f>
        <v>0</v>
      </c>
      <c r="I66" s="19">
        <f>SUM('Budsjett avd.60 hallen'!D62)</f>
        <v>0</v>
      </c>
      <c r="J66" s="19">
        <f>SUM('Budsjett avd. 70 allidrett'!D62)</f>
        <v>0</v>
      </c>
      <c r="K66" s="19">
        <f>SUM('Budsjett avd. 80 sykkel'!D62)</f>
        <v>0</v>
      </c>
      <c r="L66" s="19">
        <f>SUM('Budsjett avd. 90 dans'!D62)</f>
        <v>0</v>
      </c>
    </row>
    <row r="67" spans="1:12" x14ac:dyDescent="0.35">
      <c r="A67" s="5" t="s">
        <v>99</v>
      </c>
      <c r="B67" s="5" t="s">
        <v>100</v>
      </c>
      <c r="C67" s="30">
        <f t="shared" si="0"/>
        <v>95000</v>
      </c>
      <c r="D67" s="23">
        <f>SUM('Budsjett avd. 10'!D52)</f>
        <v>75000</v>
      </c>
      <c r="E67" s="19">
        <f>SUM('Budsjett avd. 20 turn '!D63)</f>
        <v>0</v>
      </c>
      <c r="F67" s="19">
        <f>SUM('Budsjett avd. 30 håndball'!D63)</f>
        <v>0</v>
      </c>
      <c r="G67" s="19">
        <f>SUM('Budsjett avd. 40 fotball'!D64)</f>
        <v>0</v>
      </c>
      <c r="H67" s="19">
        <f>SUM('Budsjett avd. 50 areobic'!D63)</f>
        <v>0</v>
      </c>
      <c r="I67" s="19">
        <f>SUM('Budsjett avd.60 hallen'!D63)</f>
        <v>0</v>
      </c>
      <c r="J67" s="19">
        <f>SUM('Budsjett avd. 70 allidrett'!D63)</f>
        <v>0</v>
      </c>
      <c r="K67" s="19">
        <f>SUM('Budsjett avd. 80 sykkel'!D63)</f>
        <v>0</v>
      </c>
      <c r="L67" s="19">
        <f>SUM('Budsjett avd. 90 dans'!D63)</f>
        <v>20000</v>
      </c>
    </row>
    <row r="68" spans="1:12" x14ac:dyDescent="0.35">
      <c r="A68" s="5" t="s">
        <v>101</v>
      </c>
      <c r="B68" s="5" t="s">
        <v>102</v>
      </c>
      <c r="C68" s="30">
        <f t="shared" si="0"/>
        <v>0</v>
      </c>
      <c r="D68" s="23">
        <f>SUM('Budsjett avd. 10'!D53)</f>
        <v>0</v>
      </c>
      <c r="E68" s="19">
        <f>SUM('Budsjett avd. 20 turn '!D64)</f>
        <v>0</v>
      </c>
      <c r="F68" s="19">
        <f>SUM('Budsjett avd. 30 håndball'!D64)</f>
        <v>0</v>
      </c>
      <c r="G68" s="19">
        <f>SUM('Budsjett avd. 40 fotball'!D65)</f>
        <v>0</v>
      </c>
      <c r="H68" s="19">
        <f>SUM('Budsjett avd. 50 areobic'!D64)</f>
        <v>0</v>
      </c>
      <c r="I68" s="19">
        <f>SUM('Budsjett avd.60 hallen'!D64)</f>
        <v>0</v>
      </c>
      <c r="J68" s="19">
        <f>SUM('Budsjett avd. 70 allidrett'!D64)</f>
        <v>0</v>
      </c>
      <c r="K68" s="19">
        <f>SUM('Budsjett avd. 80 sykkel'!D64)</f>
        <v>0</v>
      </c>
      <c r="L68" s="19">
        <f>SUM('Budsjett avd. 90 dans'!D64)</f>
        <v>0</v>
      </c>
    </row>
    <row r="69" spans="1:12" x14ac:dyDescent="0.35">
      <c r="A69" s="5" t="s">
        <v>103</v>
      </c>
      <c r="B69" s="5" t="s">
        <v>104</v>
      </c>
      <c r="C69" s="30">
        <f t="shared" si="0"/>
        <v>24000</v>
      </c>
      <c r="D69" s="23">
        <f>SUM('Budsjett avd. 10'!D54)</f>
        <v>5000</v>
      </c>
      <c r="E69" s="19">
        <f>SUM('Budsjett avd. 20 turn '!D65)</f>
        <v>2000</v>
      </c>
      <c r="F69" s="19">
        <f>SUM('Budsjett avd. 30 håndball'!D65)</f>
        <v>0</v>
      </c>
      <c r="G69" s="19">
        <f>SUM('Budsjett avd. 40 fotball'!D66)</f>
        <v>5000</v>
      </c>
      <c r="H69" s="19">
        <f>SUM('Budsjett avd. 50 areobic'!D65)</f>
        <v>0</v>
      </c>
      <c r="I69" s="19">
        <f>SUM('Budsjett avd.60 hallen'!D65)</f>
        <v>5000</v>
      </c>
      <c r="J69" s="19">
        <f>SUM('Budsjett avd. 70 allidrett'!D65)</f>
        <v>0</v>
      </c>
      <c r="K69" s="19">
        <f>SUM('Budsjett avd. 80 sykkel'!D65)</f>
        <v>7000</v>
      </c>
      <c r="L69" s="19">
        <f>SUM('Budsjett avd. 90 dans'!D65)</f>
        <v>0</v>
      </c>
    </row>
    <row r="70" spans="1:12" x14ac:dyDescent="0.35">
      <c r="A70" s="5" t="s">
        <v>105</v>
      </c>
      <c r="B70" s="5" t="s">
        <v>106</v>
      </c>
      <c r="C70" s="30">
        <f t="shared" si="0"/>
        <v>0</v>
      </c>
      <c r="D70" s="23">
        <f>SUM('Budsjett avd. 10'!D55)</f>
        <v>0</v>
      </c>
      <c r="E70" s="19">
        <f>SUM('Budsjett avd. 20 turn '!D66)</f>
        <v>0</v>
      </c>
      <c r="F70" s="19">
        <f>SUM('Budsjett avd. 30 håndball'!D66)</f>
        <v>0</v>
      </c>
      <c r="G70" s="19">
        <f>SUM('Budsjett avd. 40 fotball'!D67)</f>
        <v>0</v>
      </c>
      <c r="H70" s="19">
        <f>SUM('Budsjett avd. 50 areobic'!D66)</f>
        <v>0</v>
      </c>
      <c r="I70" s="19">
        <f>SUM('Budsjett avd.60 hallen'!D66)</f>
        <v>0</v>
      </c>
      <c r="J70" s="19">
        <f>SUM('Budsjett avd. 70 allidrett'!D66)</f>
        <v>0</v>
      </c>
      <c r="K70" s="19">
        <f>SUM('Budsjett avd. 80 sykkel'!D66)</f>
        <v>0</v>
      </c>
      <c r="L70" s="19">
        <f>SUM('Budsjett avd. 90 dans'!D66)</f>
        <v>0</v>
      </c>
    </row>
    <row r="71" spans="1:12" x14ac:dyDescent="0.35">
      <c r="A71" s="5" t="s">
        <v>107</v>
      </c>
      <c r="B71" s="5" t="s">
        <v>108</v>
      </c>
      <c r="C71" s="30">
        <f t="shared" si="0"/>
        <v>18000</v>
      </c>
      <c r="D71" s="23">
        <f>SUM('Budsjett avd. 10'!D56)</f>
        <v>5000</v>
      </c>
      <c r="E71" s="19">
        <f>SUM('Budsjett avd. 20 turn '!D67)</f>
        <v>3000</v>
      </c>
      <c r="F71" s="19">
        <f>SUM('Budsjett avd. 30 håndball'!D67)</f>
        <v>0</v>
      </c>
      <c r="G71" s="19">
        <f>SUM('Budsjett avd. 40 fotball'!D68)</f>
        <v>0</v>
      </c>
      <c r="H71" s="19">
        <f>SUM('Budsjett avd. 50 areobic'!D67)</f>
        <v>0</v>
      </c>
      <c r="I71" s="19">
        <f>SUM('Budsjett avd.60 hallen'!D67)</f>
        <v>10000</v>
      </c>
      <c r="J71" s="19">
        <f>SUM('Budsjett avd. 70 allidrett'!D67)</f>
        <v>0</v>
      </c>
      <c r="K71" s="19">
        <f>SUM('Budsjett avd. 80 sykkel'!D67)</f>
        <v>0</v>
      </c>
      <c r="L71" s="19">
        <f>SUM('Budsjett avd. 90 dans'!D67)</f>
        <v>0</v>
      </c>
    </row>
    <row r="72" spans="1:12" x14ac:dyDescent="0.35">
      <c r="A72" s="5" t="s">
        <v>189</v>
      </c>
      <c r="B72" s="5" t="s">
        <v>190</v>
      </c>
      <c r="C72" s="30">
        <f t="shared" si="0"/>
        <v>0</v>
      </c>
      <c r="D72" s="23">
        <v>0</v>
      </c>
      <c r="E72" s="19">
        <f>SUM('Budsjett avd. 20 turn '!D68)</f>
        <v>0</v>
      </c>
      <c r="F72" s="19">
        <f>SUM('Budsjett avd. 30 håndball'!D68)</f>
        <v>0</v>
      </c>
      <c r="G72" s="19">
        <f>SUM('Budsjett avd. 40 fotball'!D69)</f>
        <v>0</v>
      </c>
      <c r="H72" s="19">
        <f>SUM('Budsjett avd. 50 areobic'!D68)</f>
        <v>0</v>
      </c>
      <c r="I72" s="19">
        <f>SUM('Budsjett avd.60 hallen'!D68)</f>
        <v>0</v>
      </c>
      <c r="J72" s="19">
        <f>SUM('Budsjett avd. 70 allidrett'!D68)</f>
        <v>0</v>
      </c>
      <c r="K72" s="19">
        <f>SUM('Budsjett avd. 80 sykkel'!D68)</f>
        <v>0</v>
      </c>
      <c r="L72" s="19">
        <f>SUM('Budsjett avd. 90 dans'!D68)</f>
        <v>0</v>
      </c>
    </row>
    <row r="73" spans="1:12" x14ac:dyDescent="0.35">
      <c r="A73" s="5" t="s">
        <v>109</v>
      </c>
      <c r="B73" s="5" t="s">
        <v>110</v>
      </c>
      <c r="C73" s="30">
        <f t="shared" si="0"/>
        <v>71000</v>
      </c>
      <c r="D73" s="23">
        <f>SUM('Budsjett avd. 10'!D57)</f>
        <v>25000</v>
      </c>
      <c r="E73" s="19">
        <f>SUM('Budsjett avd. 20 turn '!D69)</f>
        <v>10000</v>
      </c>
      <c r="F73" s="19">
        <f>SUM('Budsjett avd. 30 håndball'!D69)</f>
        <v>0</v>
      </c>
      <c r="G73" s="19">
        <f>SUM('Budsjett avd. 40 fotball'!D70)</f>
        <v>10000</v>
      </c>
      <c r="H73" s="19">
        <f>SUM('Budsjett avd. 50 areobic'!D69)</f>
        <v>0</v>
      </c>
      <c r="I73" s="19">
        <f>SUM('Budsjett avd.60 hallen'!D69)</f>
        <v>0</v>
      </c>
      <c r="J73" s="19">
        <f>SUM('Budsjett avd. 70 allidrett'!D69)</f>
        <v>6000</v>
      </c>
      <c r="K73" s="19">
        <f>SUM('Budsjett avd. 80 sykkel'!D69)</f>
        <v>20000</v>
      </c>
      <c r="L73" s="19">
        <f>SUM('Budsjett avd. 90 dans'!D69)</f>
        <v>0</v>
      </c>
    </row>
    <row r="74" spans="1:12" x14ac:dyDescent="0.35">
      <c r="A74" s="5" t="s">
        <v>111</v>
      </c>
      <c r="B74" s="5" t="s">
        <v>112</v>
      </c>
      <c r="C74" s="30">
        <f t="shared" si="0"/>
        <v>0</v>
      </c>
      <c r="D74" s="23">
        <f>SUM('Budsjett avd. 10'!D58)</f>
        <v>0</v>
      </c>
      <c r="E74" s="19">
        <f>SUM('Budsjett avd. 20 turn '!D70)</f>
        <v>0</v>
      </c>
      <c r="F74" s="19">
        <f>SUM('Budsjett avd. 30 håndball'!D70)</f>
        <v>0</v>
      </c>
      <c r="G74" s="19">
        <f>SUM('Budsjett avd. 40 fotball'!D71)</f>
        <v>0</v>
      </c>
      <c r="H74" s="19">
        <f>SUM('Budsjett avd. 50 areobic'!D70)</f>
        <v>0</v>
      </c>
      <c r="I74" s="19">
        <f>SUM('Budsjett avd.60 hallen'!D70)</f>
        <v>0</v>
      </c>
      <c r="J74" s="19">
        <f>SUM('Budsjett avd. 70 allidrett'!D70)</f>
        <v>0</v>
      </c>
      <c r="K74" s="19">
        <f>SUM('Budsjett avd. 80 sykkel'!D70)</f>
        <v>0</v>
      </c>
      <c r="L74" s="19">
        <f>SUM('Budsjett avd. 90 dans'!D70)</f>
        <v>0</v>
      </c>
    </row>
    <row r="75" spans="1:12" x14ac:dyDescent="0.35">
      <c r="A75" s="5" t="s">
        <v>113</v>
      </c>
      <c r="B75" s="5" t="s">
        <v>114</v>
      </c>
      <c r="C75" s="30">
        <f t="shared" ref="C75:C101" si="2">SUM(D75:L75)</f>
        <v>15000</v>
      </c>
      <c r="D75" s="23">
        <f>SUM('Budsjett avd. 10'!D59)</f>
        <v>15000</v>
      </c>
      <c r="E75" s="19">
        <f>SUM('Budsjett avd. 20 turn '!D71)</f>
        <v>0</v>
      </c>
      <c r="F75" s="19">
        <f>SUM('Budsjett avd. 30 håndball'!D71)</f>
        <v>0</v>
      </c>
      <c r="G75" s="19">
        <f>SUM('Budsjett avd. 40 fotball'!D72)</f>
        <v>0</v>
      </c>
      <c r="H75" s="19">
        <f>SUM('Budsjett avd. 50 areobic'!D71)</f>
        <v>0</v>
      </c>
      <c r="I75" s="19">
        <f>SUM('Budsjett avd.60 hallen'!D71)</f>
        <v>0</v>
      </c>
      <c r="J75" s="19">
        <f>SUM('Budsjett avd. 70 allidrett'!D71)</f>
        <v>0</v>
      </c>
      <c r="K75" s="19">
        <f>SUM('Budsjett avd. 80 sykkel'!D71)</f>
        <v>0</v>
      </c>
      <c r="L75" s="19">
        <f>SUM('Budsjett avd. 90 dans'!D71)</f>
        <v>0</v>
      </c>
    </row>
    <row r="76" spans="1:12" x14ac:dyDescent="0.35">
      <c r="A76" s="5" t="s">
        <v>115</v>
      </c>
      <c r="B76" s="5" t="s">
        <v>114</v>
      </c>
      <c r="C76" s="30">
        <f t="shared" si="2"/>
        <v>0</v>
      </c>
      <c r="D76" s="23">
        <f>SUM('Budsjett avd. 10'!D60)</f>
        <v>0</v>
      </c>
      <c r="E76" s="19">
        <f>SUM('Budsjett avd. 20 turn '!D72)</f>
        <v>0</v>
      </c>
      <c r="F76" s="19">
        <f>SUM('Budsjett avd. 30 håndball'!D72)</f>
        <v>0</v>
      </c>
      <c r="G76" s="19">
        <f>SUM('Budsjett avd. 40 fotball'!D73)</f>
        <v>0</v>
      </c>
      <c r="H76" s="19">
        <f>SUM('Budsjett avd. 50 areobic'!D72)</f>
        <v>0</v>
      </c>
      <c r="I76" s="19">
        <f>SUM('Budsjett avd.60 hallen'!D72)</f>
        <v>0</v>
      </c>
      <c r="J76" s="19">
        <f>SUM('Budsjett avd. 70 allidrett'!D72)</f>
        <v>0</v>
      </c>
      <c r="K76" s="19">
        <f>SUM('Budsjett avd. 80 sykkel'!D72)</f>
        <v>0</v>
      </c>
      <c r="L76" s="19">
        <f>SUM('Budsjett avd. 90 dans'!D72)</f>
        <v>0</v>
      </c>
    </row>
    <row r="77" spans="1:12" x14ac:dyDescent="0.35">
      <c r="A77" s="5" t="s">
        <v>116</v>
      </c>
      <c r="B77" s="5" t="s">
        <v>117</v>
      </c>
      <c r="C77" s="30">
        <f t="shared" si="2"/>
        <v>0</v>
      </c>
      <c r="D77" s="23">
        <f>SUM('Budsjett avd. 10'!D61)</f>
        <v>0</v>
      </c>
      <c r="E77" s="19">
        <f>SUM('Budsjett avd. 20 turn '!D73)</f>
        <v>0</v>
      </c>
      <c r="F77" s="19">
        <f>SUM('Budsjett avd. 30 håndball'!D73)</f>
        <v>0</v>
      </c>
      <c r="G77" s="19">
        <f>SUM('Budsjett avd. 40 fotball'!D74)</f>
        <v>0</v>
      </c>
      <c r="H77" s="19">
        <f>SUM('Budsjett avd. 50 areobic'!D73)</f>
        <v>0</v>
      </c>
      <c r="I77" s="19">
        <f>SUM('Budsjett avd.60 hallen'!D73)</f>
        <v>0</v>
      </c>
      <c r="J77" s="19">
        <f>SUM('Budsjett avd. 70 allidrett'!D73)</f>
        <v>0</v>
      </c>
      <c r="K77" s="19">
        <f>SUM('Budsjett avd. 80 sykkel'!D73)</f>
        <v>0</v>
      </c>
      <c r="L77" s="19">
        <f>SUM('Budsjett avd. 90 dans'!D73)</f>
        <v>0</v>
      </c>
    </row>
    <row r="78" spans="1:12" x14ac:dyDescent="0.35">
      <c r="A78" s="5" t="s">
        <v>118</v>
      </c>
      <c r="B78" s="5" t="s">
        <v>119</v>
      </c>
      <c r="C78" s="30">
        <f t="shared" si="2"/>
        <v>902000</v>
      </c>
      <c r="D78" s="23">
        <f>SUM('Budsjett avd. 10'!D62)</f>
        <v>857000</v>
      </c>
      <c r="E78" s="19">
        <f>SUM('Budsjett avd. 20 turn '!D74)</f>
        <v>0</v>
      </c>
      <c r="F78" s="19">
        <f>SUM('Budsjett avd. 30 håndball'!D74)</f>
        <v>0</v>
      </c>
      <c r="G78" s="19">
        <f>SUM('Budsjett avd. 40 fotball'!D75)</f>
        <v>0</v>
      </c>
      <c r="H78" s="19">
        <f>SUM('Budsjett avd. 50 areobic'!D74)</f>
        <v>0</v>
      </c>
      <c r="I78" s="19">
        <f>SUM('Budsjett avd.60 hallen'!D74)</f>
        <v>0</v>
      </c>
      <c r="J78" s="19">
        <f>SUM('Budsjett avd. 70 allidrett'!D74)</f>
        <v>0</v>
      </c>
      <c r="K78" s="19">
        <f>SUM('Budsjett avd. 80 sykkel'!D74)</f>
        <v>45000</v>
      </c>
      <c r="L78" s="19">
        <f>SUM('Budsjett avd. 90 dans'!D74)</f>
        <v>0</v>
      </c>
    </row>
    <row r="79" spans="1:12" x14ac:dyDescent="0.35">
      <c r="A79" s="5" t="s">
        <v>120</v>
      </c>
      <c r="B79" s="5" t="s">
        <v>121</v>
      </c>
      <c r="C79" s="30">
        <f t="shared" si="2"/>
        <v>36000</v>
      </c>
      <c r="D79" s="23">
        <f>SUM('Budsjett avd. 10'!D63)</f>
        <v>5000</v>
      </c>
      <c r="E79" s="19">
        <f>SUM('Budsjett avd. 20 turn '!D75)</f>
        <v>0</v>
      </c>
      <c r="F79" s="19">
        <f>SUM('Budsjett avd. 30 håndball'!D75)</f>
        <v>0</v>
      </c>
      <c r="G79" s="19">
        <f>SUM('Budsjett avd. 40 fotball'!D76)</f>
        <v>15000</v>
      </c>
      <c r="H79" s="19">
        <f>SUM('Budsjett avd. 50 areobic'!D75)</f>
        <v>10000</v>
      </c>
      <c r="I79" s="19">
        <f>SUM('Budsjett avd.60 hallen'!D75)</f>
        <v>0</v>
      </c>
      <c r="J79" s="19">
        <f>SUM('Budsjett avd. 70 allidrett'!D75)</f>
        <v>0</v>
      </c>
      <c r="K79" s="19">
        <f>SUM('Budsjett avd. 80 sykkel'!D75)</f>
        <v>0</v>
      </c>
      <c r="L79" s="19">
        <f>SUM('Budsjett avd. 90 dans'!D75)</f>
        <v>6000</v>
      </c>
    </row>
    <row r="80" spans="1:12" x14ac:dyDescent="0.35">
      <c r="A80" s="5" t="s">
        <v>191</v>
      </c>
      <c r="B80" s="5" t="s">
        <v>192</v>
      </c>
      <c r="C80" s="30">
        <f t="shared" si="2"/>
        <v>4000</v>
      </c>
      <c r="D80" s="23">
        <v>0</v>
      </c>
      <c r="E80" s="19">
        <f>SUM('Budsjett avd. 20 turn '!D76)</f>
        <v>0</v>
      </c>
      <c r="F80" s="19">
        <f>SUM('Budsjett avd. 30 håndball'!D76)</f>
        <v>0</v>
      </c>
      <c r="G80" s="19">
        <f>SUM('Budsjett avd. 40 fotball'!D77)</f>
        <v>4000</v>
      </c>
      <c r="H80" s="19">
        <f>SUM('Budsjett avd. 50 areobic'!D76)</f>
        <v>0</v>
      </c>
      <c r="I80" s="19">
        <f>SUM('Budsjett avd.60 hallen'!D76)</f>
        <v>0</v>
      </c>
      <c r="J80" s="19">
        <f>SUM('Budsjett avd. 70 allidrett'!D76)</f>
        <v>0</v>
      </c>
      <c r="K80" s="19">
        <f>SUM('Budsjett avd. 80 sykkel'!D76)</f>
        <v>0</v>
      </c>
      <c r="L80" s="19">
        <f>SUM('Budsjett avd. 90 dans'!D76)</f>
        <v>0</v>
      </c>
    </row>
    <row r="81" spans="1:12" x14ac:dyDescent="0.35">
      <c r="A81" s="5" t="s">
        <v>122</v>
      </c>
      <c r="B81" s="5" t="s">
        <v>123</v>
      </c>
      <c r="C81" s="30">
        <f t="shared" si="2"/>
        <v>4000</v>
      </c>
      <c r="D81" s="23">
        <f>SUM('Budsjett avd. 10'!D64)</f>
        <v>0</v>
      </c>
      <c r="E81" s="19">
        <f>SUM('Budsjett avd. 20 turn '!D77)</f>
        <v>0</v>
      </c>
      <c r="F81" s="19">
        <f>SUM('Budsjett avd. 30 håndball'!D77)</f>
        <v>0</v>
      </c>
      <c r="G81" s="19">
        <f>SUM('Budsjett avd. 40 fotball'!D78)</f>
        <v>4000</v>
      </c>
      <c r="H81" s="19">
        <f>SUM('Budsjett avd. 50 areobic'!D77)</f>
        <v>0</v>
      </c>
      <c r="I81" s="19">
        <f>SUM('Budsjett avd.60 hallen'!D77)</f>
        <v>0</v>
      </c>
      <c r="J81" s="19">
        <f>SUM('Budsjett avd. 70 allidrett'!D77)</f>
        <v>0</v>
      </c>
      <c r="K81" s="19">
        <f>SUM('Budsjett avd. 80 sykkel'!D77)</f>
        <v>0</v>
      </c>
      <c r="L81" s="19">
        <f>SUM('Budsjett avd. 90 dans'!D77)</f>
        <v>0</v>
      </c>
    </row>
    <row r="82" spans="1:12" x14ac:dyDescent="0.35">
      <c r="A82" s="5" t="s">
        <v>193</v>
      </c>
      <c r="B82" s="5" t="s">
        <v>194</v>
      </c>
      <c r="C82" s="30">
        <f t="shared" si="2"/>
        <v>0</v>
      </c>
      <c r="D82" s="23">
        <v>0</v>
      </c>
      <c r="E82" s="19">
        <f>SUM('Budsjett avd. 20 turn '!D78)</f>
        <v>0</v>
      </c>
      <c r="F82" s="19">
        <f>SUM('Budsjett avd. 30 håndball'!D78)</f>
        <v>0</v>
      </c>
      <c r="G82" s="19">
        <f>SUM('Budsjett avd. 40 fotball'!D79)</f>
        <v>0</v>
      </c>
      <c r="H82" s="19">
        <f>SUM('Budsjett avd. 50 areobic'!D78)</f>
        <v>0</v>
      </c>
      <c r="I82" s="19">
        <f>SUM('Budsjett avd.60 hallen'!D78)</f>
        <v>0</v>
      </c>
      <c r="J82" s="19">
        <f>SUM('Budsjett avd. 70 allidrett'!D78)</f>
        <v>0</v>
      </c>
      <c r="K82" s="19">
        <f>SUM('Budsjett avd. 80 sykkel'!D78)</f>
        <v>0</v>
      </c>
      <c r="L82" s="19">
        <f>SUM('Budsjett avd. 90 dans'!D78)</f>
        <v>0</v>
      </c>
    </row>
    <row r="83" spans="1:12" x14ac:dyDescent="0.35">
      <c r="A83" s="5" t="s">
        <v>195</v>
      </c>
      <c r="B83" s="5" t="s">
        <v>196</v>
      </c>
      <c r="C83" s="30">
        <f t="shared" si="2"/>
        <v>2500</v>
      </c>
      <c r="D83" s="23">
        <v>0</v>
      </c>
      <c r="E83" s="19">
        <f>SUM('Budsjett avd. 20 turn '!D79)</f>
        <v>0</v>
      </c>
      <c r="F83" s="19">
        <f>SUM('Budsjett avd. 30 håndball'!D79)</f>
        <v>0</v>
      </c>
      <c r="G83" s="19">
        <f>SUM('Budsjett avd. 40 fotball'!D80)</f>
        <v>2500</v>
      </c>
      <c r="H83" s="19">
        <f>SUM('Budsjett avd. 50 areobic'!D79)</f>
        <v>0</v>
      </c>
      <c r="I83" s="19">
        <f>SUM('Budsjett avd.60 hallen'!D79)</f>
        <v>0</v>
      </c>
      <c r="J83" s="19">
        <f>SUM('Budsjett avd. 70 allidrett'!D79)</f>
        <v>0</v>
      </c>
      <c r="K83" s="19">
        <f>SUM('Budsjett avd. 80 sykkel'!D79)</f>
        <v>0</v>
      </c>
      <c r="L83" s="19">
        <f>SUM('Budsjett avd. 90 dans'!D79)</f>
        <v>0</v>
      </c>
    </row>
    <row r="84" spans="1:12" x14ac:dyDescent="0.35">
      <c r="A84" s="5" t="s">
        <v>124</v>
      </c>
      <c r="B84" s="5" t="s">
        <v>125</v>
      </c>
      <c r="C84" s="30">
        <f t="shared" si="2"/>
        <v>36000</v>
      </c>
      <c r="D84" s="23">
        <f>SUM('Budsjett avd. 10'!D65)</f>
        <v>10000</v>
      </c>
      <c r="E84" s="19">
        <f>SUM('Budsjett avd. 20 turn '!D80)</f>
        <v>4000</v>
      </c>
      <c r="F84" s="19">
        <f>SUM('Budsjett avd. 30 håndball'!D80)</f>
        <v>3000</v>
      </c>
      <c r="G84" s="19">
        <f>SUM('Budsjett avd. 40 fotball'!D81)</f>
        <v>10000</v>
      </c>
      <c r="H84" s="19">
        <f>SUM('Budsjett avd. 50 areobic'!D80)</f>
        <v>1000</v>
      </c>
      <c r="I84" s="19">
        <f>SUM('Budsjett avd.60 hallen'!D80)</f>
        <v>0</v>
      </c>
      <c r="J84" s="19">
        <f>SUM('Budsjett avd. 70 allidrett'!D80)</f>
        <v>0</v>
      </c>
      <c r="K84" s="19">
        <f>SUM('Budsjett avd. 80 sykkel'!D80)</f>
        <v>5000</v>
      </c>
      <c r="L84" s="19">
        <f>SUM('Budsjett avd. 90 dans'!D80)</f>
        <v>3000</v>
      </c>
    </row>
    <row r="85" spans="1:12" x14ac:dyDescent="0.35">
      <c r="A85" s="5" t="s">
        <v>126</v>
      </c>
      <c r="B85" s="5" t="s">
        <v>127</v>
      </c>
      <c r="C85" s="30">
        <f t="shared" si="2"/>
        <v>0</v>
      </c>
      <c r="D85" s="23">
        <f>SUM('Budsjett avd. 10'!D66)</f>
        <v>0</v>
      </c>
      <c r="E85" s="19">
        <f>SUM('Budsjett avd. 20 turn '!D81)</f>
        <v>0</v>
      </c>
      <c r="F85" s="19">
        <f>SUM('Budsjett avd. 30 håndball'!D81)</f>
        <v>0</v>
      </c>
      <c r="G85" s="19">
        <f>SUM('Budsjett avd. 40 fotball'!D82)</f>
        <v>0</v>
      </c>
      <c r="H85" s="19">
        <f>SUM('Budsjett avd. 50 areobic'!D81)</f>
        <v>0</v>
      </c>
      <c r="I85" s="19">
        <f>SUM('Budsjett avd.60 hallen'!D81)</f>
        <v>0</v>
      </c>
      <c r="J85" s="19">
        <f>SUM('Budsjett avd. 70 allidrett'!D81)</f>
        <v>0</v>
      </c>
      <c r="K85" s="19">
        <f>SUM('Budsjett avd. 80 sykkel'!D81)</f>
        <v>0</v>
      </c>
      <c r="L85" s="19">
        <f>SUM('Budsjett avd. 90 dans'!D81)</f>
        <v>0</v>
      </c>
    </row>
    <row r="86" spans="1:12" x14ac:dyDescent="0.35">
      <c r="A86" s="5" t="s">
        <v>128</v>
      </c>
      <c r="B86" s="5" t="s">
        <v>129</v>
      </c>
      <c r="C86" s="30">
        <f t="shared" si="2"/>
        <v>15000</v>
      </c>
      <c r="D86" s="23">
        <f>SUM('Budsjett avd. 10'!D67)</f>
        <v>15000</v>
      </c>
      <c r="E86" s="19">
        <f>SUM('Budsjett avd. 20 turn '!D82)</f>
        <v>0</v>
      </c>
      <c r="F86" s="19">
        <f>SUM('Budsjett avd. 30 håndball'!D82)</f>
        <v>0</v>
      </c>
      <c r="G86" s="19">
        <f>SUM('Budsjett avd. 40 fotball'!D83)</f>
        <v>0</v>
      </c>
      <c r="H86" s="19">
        <f>SUM('Budsjett avd. 50 areobic'!D82)</f>
        <v>0</v>
      </c>
      <c r="I86" s="19">
        <f>SUM('Budsjett avd.60 hallen'!D82)</f>
        <v>0</v>
      </c>
      <c r="J86" s="19">
        <f>SUM('Budsjett avd. 70 allidrett'!D82)</f>
        <v>0</v>
      </c>
      <c r="K86" s="19">
        <f>SUM('Budsjett avd. 80 sykkel'!D82)</f>
        <v>0</v>
      </c>
      <c r="L86" s="19">
        <f>SUM('Budsjett avd. 90 dans'!D82)</f>
        <v>0</v>
      </c>
    </row>
    <row r="87" spans="1:12" x14ac:dyDescent="0.35">
      <c r="A87" s="5" t="s">
        <v>130</v>
      </c>
      <c r="B87" s="5" t="s">
        <v>31</v>
      </c>
      <c r="C87" s="30">
        <f t="shared" si="2"/>
        <v>11000</v>
      </c>
      <c r="D87" s="23">
        <f>SUM('Budsjett avd. 10'!D68)</f>
        <v>0</v>
      </c>
      <c r="E87" s="19">
        <f>SUM('Budsjett avd. 20 turn '!D83)</f>
        <v>4000</v>
      </c>
      <c r="F87" s="19">
        <f>SUM('Budsjett avd. 30 håndball'!D83)</f>
        <v>0</v>
      </c>
      <c r="G87" s="19">
        <f>SUM('Budsjett avd. 40 fotball'!D84)</f>
        <v>0</v>
      </c>
      <c r="H87" s="19">
        <f>SUM('Budsjett avd. 50 areobic'!D83)</f>
        <v>0</v>
      </c>
      <c r="I87" s="19">
        <f>SUM('Budsjett avd.60 hallen'!D83)</f>
        <v>0</v>
      </c>
      <c r="J87" s="19">
        <f>SUM('Budsjett avd. 70 allidrett'!D83)</f>
        <v>0</v>
      </c>
      <c r="K87" s="19">
        <f>SUM('Budsjett avd. 80 sykkel'!D83)</f>
        <v>7000</v>
      </c>
      <c r="L87" s="19">
        <f>SUM('Budsjett avd. 90 dans'!D83)</f>
        <v>0</v>
      </c>
    </row>
    <row r="88" spans="1:12" x14ac:dyDescent="0.35">
      <c r="A88" s="5" t="s">
        <v>131</v>
      </c>
      <c r="B88" s="5" t="s">
        <v>132</v>
      </c>
      <c r="C88" s="30">
        <f t="shared" si="2"/>
        <v>155000</v>
      </c>
      <c r="D88" s="23">
        <f>SUM('Budsjett avd. 10'!D69)</f>
        <v>0</v>
      </c>
      <c r="E88" s="19">
        <f>SUM('Budsjett avd. 20 turn '!D84)</f>
        <v>20000</v>
      </c>
      <c r="F88" s="19">
        <f>SUM('Budsjett avd. 30 håndball'!D84)</f>
        <v>35000</v>
      </c>
      <c r="G88" s="19">
        <f>SUM('Budsjett avd. 40 fotball'!D85)</f>
        <v>100000</v>
      </c>
      <c r="H88" s="19">
        <f>SUM('Budsjett avd. 50 areobic'!D84)</f>
        <v>0</v>
      </c>
      <c r="I88" s="19">
        <f>SUM('Budsjett avd.60 hallen'!D84)</f>
        <v>0</v>
      </c>
      <c r="J88" s="19">
        <f>SUM('Budsjett avd. 70 allidrett'!D84)</f>
        <v>0</v>
      </c>
      <c r="K88" s="19">
        <f>SUM('Budsjett avd. 80 sykkel'!D84)</f>
        <v>0</v>
      </c>
      <c r="L88" s="19">
        <f>SUM('Budsjett avd. 90 dans'!D84)</f>
        <v>0</v>
      </c>
    </row>
    <row r="89" spans="1:12" x14ac:dyDescent="0.35">
      <c r="A89" s="5" t="s">
        <v>133</v>
      </c>
      <c r="B89" s="5" t="s">
        <v>134</v>
      </c>
      <c r="C89" s="30">
        <f t="shared" si="2"/>
        <v>20000</v>
      </c>
      <c r="D89" s="23">
        <f>SUM('Budsjett avd. 10'!D70)</f>
        <v>5000</v>
      </c>
      <c r="E89" s="19">
        <f>SUM('Budsjett avd. 20 turn '!D85)</f>
        <v>10000</v>
      </c>
      <c r="F89" s="19">
        <f>SUM('Budsjett avd. 30 håndball'!D85)</f>
        <v>0</v>
      </c>
      <c r="G89" s="19">
        <f>SUM('Budsjett avd. 40 fotball'!D86)</f>
        <v>2000</v>
      </c>
      <c r="H89" s="19">
        <f>SUM('Budsjett avd. 50 areobic'!D85)</f>
        <v>0</v>
      </c>
      <c r="I89" s="19">
        <f>SUM('Budsjett avd.60 hallen'!D85)</f>
        <v>0</v>
      </c>
      <c r="J89" s="19">
        <f>SUM('Budsjett avd. 70 allidrett'!D85)</f>
        <v>0</v>
      </c>
      <c r="K89" s="19">
        <f>SUM('Budsjett avd. 80 sykkel'!D85)</f>
        <v>2000</v>
      </c>
      <c r="L89" s="19">
        <f>SUM('Budsjett avd. 90 dans'!D85)</f>
        <v>1000</v>
      </c>
    </row>
    <row r="90" spans="1:12" x14ac:dyDescent="0.35">
      <c r="A90" s="5" t="s">
        <v>135</v>
      </c>
      <c r="B90" s="5" t="s">
        <v>136</v>
      </c>
      <c r="C90" s="30">
        <f t="shared" si="2"/>
        <v>83000</v>
      </c>
      <c r="D90" s="23">
        <f>SUM('Budsjett avd. 10'!D71)</f>
        <v>15000</v>
      </c>
      <c r="E90" s="19">
        <f>SUM('Budsjett avd. 20 turn '!D86)</f>
        <v>10000</v>
      </c>
      <c r="F90" s="19">
        <f>SUM('Budsjett avd. 30 håndball'!D86)</f>
        <v>0</v>
      </c>
      <c r="G90" s="19">
        <f>SUM('Budsjett avd. 40 fotball'!D87)</f>
        <v>20000</v>
      </c>
      <c r="H90" s="19">
        <f>SUM('Budsjett avd. 50 areobic'!D86)</f>
        <v>0</v>
      </c>
      <c r="I90" s="19">
        <f>SUM('Budsjett avd.60 hallen'!D86)</f>
        <v>0</v>
      </c>
      <c r="J90" s="19">
        <f>SUM('Budsjett avd. 70 allidrett'!D86)</f>
        <v>0</v>
      </c>
      <c r="K90" s="19">
        <f>SUM('Budsjett avd. 80 sykkel'!D86)</f>
        <v>35000</v>
      </c>
      <c r="L90" s="19">
        <f>SUM('Budsjett avd. 90 dans'!D86)</f>
        <v>3000</v>
      </c>
    </row>
    <row r="91" spans="1:12" x14ac:dyDescent="0.35">
      <c r="A91" s="5" t="s">
        <v>197</v>
      </c>
      <c r="B91" s="5" t="s">
        <v>198</v>
      </c>
      <c r="C91" s="30">
        <f t="shared" si="2"/>
        <v>10000</v>
      </c>
      <c r="D91" s="23">
        <v>0</v>
      </c>
      <c r="E91" s="19">
        <f>SUM('Budsjett avd. 20 turn '!D87)</f>
        <v>0</v>
      </c>
      <c r="F91" s="19">
        <f>SUM('Budsjett avd. 30 håndball'!D87)</f>
        <v>0</v>
      </c>
      <c r="G91" s="19">
        <f>SUM('Budsjett avd. 40 fotball'!D88)</f>
        <v>10000</v>
      </c>
      <c r="H91" s="19">
        <f>SUM('Budsjett avd. 50 areobic'!D87)</f>
        <v>0</v>
      </c>
      <c r="I91" s="19">
        <f>SUM('Budsjett avd.60 hallen'!D87)</f>
        <v>0</v>
      </c>
      <c r="J91" s="19">
        <f>SUM('Budsjett avd. 70 allidrett'!D87)</f>
        <v>0</v>
      </c>
      <c r="K91" s="19">
        <f>SUM('Budsjett avd. 80 sykkel'!D87)</f>
        <v>0</v>
      </c>
      <c r="L91" s="19">
        <f>SUM('Budsjett avd. 90 dans'!D87)</f>
        <v>0</v>
      </c>
    </row>
    <row r="92" spans="1:12" x14ac:dyDescent="0.35">
      <c r="A92" s="5" t="s">
        <v>137</v>
      </c>
      <c r="B92" s="5" t="s">
        <v>138</v>
      </c>
      <c r="C92" s="30">
        <f t="shared" si="2"/>
        <v>176000</v>
      </c>
      <c r="D92" s="23">
        <f>SUM('Budsjett avd. 10'!D72)</f>
        <v>45000</v>
      </c>
      <c r="E92" s="19">
        <f>SUM('Budsjett avd. 20 turn '!D88)</f>
        <v>50000</v>
      </c>
      <c r="F92" s="19">
        <f>SUM('Budsjett avd. 30 håndball'!D88)</f>
        <v>0</v>
      </c>
      <c r="G92" s="19">
        <f>SUM('Budsjett avd. 40 fotball'!D89)</f>
        <v>81000</v>
      </c>
      <c r="H92" s="19">
        <f>SUM('Budsjett avd. 50 areobic'!D88)</f>
        <v>0</v>
      </c>
      <c r="I92" s="19">
        <f>SUM('Budsjett avd.60 hallen'!D88)</f>
        <v>0</v>
      </c>
      <c r="J92" s="19">
        <f>SUM('Budsjett avd. 70 allidrett'!D88)</f>
        <v>0</v>
      </c>
      <c r="K92" s="19">
        <f>SUM('Budsjett avd. 80 sykkel'!D88)</f>
        <v>0</v>
      </c>
      <c r="L92" s="19">
        <f>SUM('Budsjett avd. 90 dans'!D88)</f>
        <v>0</v>
      </c>
    </row>
    <row r="93" spans="1:12" x14ac:dyDescent="0.35">
      <c r="A93" s="5" t="s">
        <v>139</v>
      </c>
      <c r="B93" s="5" t="s">
        <v>140</v>
      </c>
      <c r="C93" s="30">
        <f t="shared" si="2"/>
        <v>2000</v>
      </c>
      <c r="D93" s="23">
        <f>SUM('Budsjett avd. 10'!D73)</f>
        <v>2000</v>
      </c>
      <c r="E93" s="19">
        <f>SUM('Budsjett avd. 20 turn '!D89)</f>
        <v>0</v>
      </c>
      <c r="F93" s="19">
        <f>SUM('Budsjett avd. 30 håndball'!D89)</f>
        <v>0</v>
      </c>
      <c r="G93" s="19">
        <f>SUM('Budsjett avd. 40 fotball'!D90)</f>
        <v>0</v>
      </c>
      <c r="H93" s="19">
        <f>SUM('Budsjett avd. 50 areobic'!D89)</f>
        <v>0</v>
      </c>
      <c r="I93" s="19">
        <f>SUM('Budsjett avd.60 hallen'!D89)</f>
        <v>0</v>
      </c>
      <c r="J93" s="19">
        <f>SUM('Budsjett avd. 70 allidrett'!D89)</f>
        <v>0</v>
      </c>
      <c r="K93" s="19">
        <f>SUM('Budsjett avd. 80 sykkel'!D89)</f>
        <v>0</v>
      </c>
      <c r="L93" s="19">
        <f>SUM('Budsjett avd. 90 dans'!D89)</f>
        <v>0</v>
      </c>
    </row>
    <row r="94" spans="1:12" x14ac:dyDescent="0.35">
      <c r="A94" s="5" t="s">
        <v>199</v>
      </c>
      <c r="B94" s="5" t="s">
        <v>200</v>
      </c>
      <c r="C94" s="30">
        <f t="shared" si="2"/>
        <v>5000</v>
      </c>
      <c r="D94" s="23">
        <v>0</v>
      </c>
      <c r="E94" s="19">
        <f>SUM('Budsjett avd. 20 turn '!D90)</f>
        <v>5000</v>
      </c>
      <c r="F94" s="19">
        <f>SUM('Budsjett avd. 30 håndball'!D90)</f>
        <v>0</v>
      </c>
      <c r="G94" s="19">
        <f>SUM('Budsjett avd. 40 fotball'!D91)</f>
        <v>0</v>
      </c>
      <c r="H94" s="19">
        <f>SUM('Budsjett avd. 50 areobic'!D90)</f>
        <v>0</v>
      </c>
      <c r="I94" s="19">
        <f>SUM('Budsjett avd.60 hallen'!D90)</f>
        <v>0</v>
      </c>
      <c r="J94" s="19">
        <f>SUM('Budsjett avd. 70 allidrett'!D90)</f>
        <v>0</v>
      </c>
      <c r="K94" s="19">
        <f>SUM('Budsjett avd. 80 sykkel'!D90)</f>
        <v>0</v>
      </c>
      <c r="L94" s="19">
        <f>SUM('Budsjett avd. 90 dans'!D90)</f>
        <v>0</v>
      </c>
    </row>
    <row r="95" spans="1:12" x14ac:dyDescent="0.35">
      <c r="A95" s="5" t="s">
        <v>141</v>
      </c>
      <c r="B95" s="5" t="s">
        <v>142</v>
      </c>
      <c r="C95" s="30">
        <f t="shared" si="2"/>
        <v>0</v>
      </c>
      <c r="D95" s="23">
        <f>SUM('Budsjett avd. 10'!D74)</f>
        <v>0</v>
      </c>
      <c r="E95" s="19">
        <f>SUM('Budsjett avd. 20 turn '!D91)</f>
        <v>0</v>
      </c>
      <c r="F95" s="19">
        <f>SUM('Budsjett avd. 30 håndball'!D91)</f>
        <v>0</v>
      </c>
      <c r="G95" s="19">
        <f>SUM('Budsjett avd. 40 fotball'!D92)</f>
        <v>0</v>
      </c>
      <c r="H95" s="19">
        <f>SUM('Budsjett avd. 50 areobic'!D91)</f>
        <v>0</v>
      </c>
      <c r="I95" s="19">
        <f>SUM('Budsjett avd.60 hallen'!D91)</f>
        <v>0</v>
      </c>
      <c r="J95" s="19">
        <f>SUM('Budsjett avd. 70 allidrett'!D91)</f>
        <v>0</v>
      </c>
      <c r="K95" s="19">
        <f>SUM('Budsjett avd. 80 sykkel'!D91)</f>
        <v>0</v>
      </c>
      <c r="L95" s="19">
        <f>SUM('Budsjett avd. 90 dans'!D91)</f>
        <v>0</v>
      </c>
    </row>
    <row r="96" spans="1:12" x14ac:dyDescent="0.35">
      <c r="A96" s="5" t="s">
        <v>143</v>
      </c>
      <c r="B96" s="5" t="s">
        <v>144</v>
      </c>
      <c r="C96" s="30">
        <f t="shared" si="2"/>
        <v>0</v>
      </c>
      <c r="D96" s="23">
        <f>SUM('Budsjett avd. 10'!D75)</f>
        <v>0</v>
      </c>
      <c r="E96" s="19">
        <f>SUM('Budsjett avd. 20 turn '!D92)</f>
        <v>0</v>
      </c>
      <c r="F96" s="19">
        <f>SUM('Budsjett avd. 30 håndball'!D92)</f>
        <v>0</v>
      </c>
      <c r="G96" s="19">
        <f>SUM('Budsjett avd. 40 fotball'!D93)</f>
        <v>0</v>
      </c>
      <c r="H96" s="19">
        <f>SUM('Budsjett avd. 50 areobic'!D92)</f>
        <v>0</v>
      </c>
      <c r="I96" s="19">
        <f>SUM('Budsjett avd.60 hallen'!D92)</f>
        <v>0</v>
      </c>
      <c r="J96" s="19">
        <f>SUM('Budsjett avd. 70 allidrett'!D92)</f>
        <v>0</v>
      </c>
      <c r="K96" s="19">
        <f>SUM('Budsjett avd. 80 sykkel'!D92)</f>
        <v>0</v>
      </c>
      <c r="L96" s="19">
        <f>SUM('Budsjett avd. 90 dans'!D92)</f>
        <v>0</v>
      </c>
    </row>
    <row r="97" spans="1:12" x14ac:dyDescent="0.35">
      <c r="A97" s="5" t="s">
        <v>145</v>
      </c>
      <c r="B97" s="5" t="s">
        <v>146</v>
      </c>
      <c r="C97" s="30">
        <f t="shared" si="2"/>
        <v>11000</v>
      </c>
      <c r="D97" s="23">
        <f>SUM('Budsjett avd. 10'!D76)</f>
        <v>10000</v>
      </c>
      <c r="E97" s="19">
        <f>SUM('Budsjett avd. 20 turn '!D93)</f>
        <v>0</v>
      </c>
      <c r="F97" s="19">
        <f>SUM('Budsjett avd. 30 håndball'!D93)</f>
        <v>0</v>
      </c>
      <c r="G97" s="19">
        <f>SUM('Budsjett avd. 40 fotball'!D94)</f>
        <v>0</v>
      </c>
      <c r="H97" s="19">
        <f>SUM('Budsjett avd. 50 areobic'!D93)</f>
        <v>1000</v>
      </c>
      <c r="I97" s="19">
        <f>SUM('Budsjett avd.60 hallen'!D93)</f>
        <v>0</v>
      </c>
      <c r="J97" s="19">
        <f>SUM('Budsjett avd. 70 allidrett'!D93)</f>
        <v>0</v>
      </c>
      <c r="K97" s="19">
        <f>SUM('Budsjett avd. 80 sykkel'!D93)</f>
        <v>0</v>
      </c>
      <c r="L97" s="19">
        <f>SUM('Budsjett avd. 90 dans'!D93)</f>
        <v>0</v>
      </c>
    </row>
    <row r="98" spans="1:12" x14ac:dyDescent="0.35">
      <c r="A98" s="5" t="s">
        <v>147</v>
      </c>
      <c r="B98" s="5" t="s">
        <v>148</v>
      </c>
      <c r="C98" s="30">
        <f t="shared" si="2"/>
        <v>16000</v>
      </c>
      <c r="D98" s="23">
        <f>SUM('Budsjett avd. 10'!D77)</f>
        <v>15000</v>
      </c>
      <c r="E98" s="19">
        <f>SUM('Budsjett avd. 20 turn '!D94)</f>
        <v>0</v>
      </c>
      <c r="F98" s="19">
        <f>SUM('Budsjett avd. 30 håndball'!D94)</f>
        <v>1000</v>
      </c>
      <c r="G98" s="19">
        <f>SUM('Budsjett avd. 40 fotball'!D95)</f>
        <v>0</v>
      </c>
      <c r="H98" s="19">
        <f>SUM('Budsjett avd. 50 areobic'!D94)</f>
        <v>0</v>
      </c>
      <c r="I98" s="19">
        <f>SUM('Budsjett avd.60 hallen'!D94)</f>
        <v>0</v>
      </c>
      <c r="J98" s="19">
        <f>SUM('Budsjett avd. 70 allidrett'!D94)</f>
        <v>0</v>
      </c>
      <c r="K98" s="19">
        <f>SUM('Budsjett avd. 80 sykkel'!D94)</f>
        <v>0</v>
      </c>
      <c r="L98" s="19">
        <f>SUM('Budsjett avd. 90 dans'!D94)</f>
        <v>0</v>
      </c>
    </row>
    <row r="99" spans="1:12" x14ac:dyDescent="0.35">
      <c r="A99" s="5" t="s">
        <v>201</v>
      </c>
      <c r="B99" s="5" t="s">
        <v>202</v>
      </c>
      <c r="C99" s="30">
        <f t="shared" si="2"/>
        <v>40000</v>
      </c>
      <c r="D99" s="23"/>
      <c r="E99" s="19">
        <f>SUM('Budsjett avd. 20 turn '!D95)</f>
        <v>0</v>
      </c>
      <c r="F99" s="19">
        <f>SUM('Budsjett avd. 30 håndball'!D95)</f>
        <v>20000</v>
      </c>
      <c r="G99" s="19">
        <f>SUM('Budsjett avd. 40 fotball'!D96)</f>
        <v>20000</v>
      </c>
      <c r="H99" s="19">
        <f>SUM('Budsjett avd. 50 areobic'!D95)</f>
        <v>0</v>
      </c>
      <c r="I99" s="19">
        <f>SUM('Budsjett avd.60 hallen'!D95)</f>
        <v>0</v>
      </c>
      <c r="J99" s="19">
        <f>SUM('Budsjett avd. 70 allidrett'!D95)</f>
        <v>0</v>
      </c>
      <c r="K99" s="19">
        <f>SUM('Budsjett avd. 80 sykkel'!D95)</f>
        <v>0</v>
      </c>
      <c r="L99" s="19">
        <f>SUM('Budsjett avd. 90 dans'!D95)</f>
        <v>0</v>
      </c>
    </row>
    <row r="100" spans="1:12" x14ac:dyDescent="0.35">
      <c r="A100" s="5" t="s">
        <v>149</v>
      </c>
      <c r="B100" s="5" t="s">
        <v>150</v>
      </c>
      <c r="C100" s="30">
        <f t="shared" si="2"/>
        <v>0</v>
      </c>
      <c r="D100" s="23">
        <f>SUM('Budsjett avd. 10'!D78)</f>
        <v>0</v>
      </c>
      <c r="E100" s="19">
        <f>SUM('Budsjett avd. 20 turn '!D96)</f>
        <v>0</v>
      </c>
      <c r="F100" s="19">
        <f>SUM('Budsjett avd. 30 håndball'!D96)</f>
        <v>0</v>
      </c>
      <c r="G100" s="19">
        <f>SUM('Budsjett avd. 40 fotball'!D97)</f>
        <v>0</v>
      </c>
      <c r="H100" s="19">
        <f>SUM('Budsjett avd. 50 areobic'!D96)</f>
        <v>0</v>
      </c>
      <c r="I100" s="19">
        <f>SUM('Budsjett avd.60 hallen'!D96)</f>
        <v>0</v>
      </c>
      <c r="J100" s="19">
        <f>SUM('Budsjett avd. 70 allidrett'!D96)</f>
        <v>0</v>
      </c>
      <c r="K100" s="19">
        <f>SUM('Budsjett avd. 80 sykkel'!D96)</f>
        <v>0</v>
      </c>
      <c r="L100" s="19">
        <f>SUM('Budsjett avd. 90 dans'!D96)</f>
        <v>0</v>
      </c>
    </row>
    <row r="101" spans="1:12" ht="15" thickBot="1" x14ac:dyDescent="0.4">
      <c r="A101" s="5" t="s">
        <v>151</v>
      </c>
      <c r="B101" s="5" t="s">
        <v>152</v>
      </c>
      <c r="C101" s="30">
        <f t="shared" si="2"/>
        <v>0</v>
      </c>
      <c r="D101" s="23">
        <f>SUM('Budsjett avd. 10'!D79)</f>
        <v>0</v>
      </c>
      <c r="E101" s="19">
        <f>SUM('Budsjett avd. 20 turn '!D97)</f>
        <v>0</v>
      </c>
      <c r="F101" s="19">
        <f>SUM('Budsjett avd. 30 håndball'!D97)</f>
        <v>0</v>
      </c>
      <c r="G101" s="19">
        <f>SUM('Budsjett avd. 40 fotball'!D98)</f>
        <v>0</v>
      </c>
      <c r="H101" s="19">
        <f>SUM('Budsjett avd. 50 areobic'!D97)</f>
        <v>0</v>
      </c>
      <c r="I101" s="19">
        <f>SUM('Budsjett avd.60 hallen'!D97)</f>
        <v>0</v>
      </c>
      <c r="J101" s="19">
        <f>SUM('Budsjett avd. 70 allidrett'!D97)</f>
        <v>0</v>
      </c>
      <c r="K101" s="19">
        <f>SUM('Budsjett avd. 80 sykkel'!D97)</f>
        <v>0</v>
      </c>
      <c r="L101" s="19">
        <f>SUM('Budsjett avd. 90 dans'!D97)</f>
        <v>0</v>
      </c>
    </row>
    <row r="102" spans="1:12" ht="15" thickBot="1" x14ac:dyDescent="0.4">
      <c r="A102" s="12"/>
      <c r="B102" s="13" t="s">
        <v>153</v>
      </c>
      <c r="C102" s="32">
        <f t="shared" ref="C102:D102" si="3">SUM(C32:C101)</f>
        <v>5469080</v>
      </c>
      <c r="D102" s="25">
        <f t="shared" si="3"/>
        <v>1881600</v>
      </c>
      <c r="E102" s="25">
        <f t="shared" ref="E102:L102" si="4">SUM(E32:E101)</f>
        <v>657340</v>
      </c>
      <c r="F102" s="25">
        <f t="shared" si="4"/>
        <v>190800</v>
      </c>
      <c r="G102" s="25">
        <f t="shared" si="4"/>
        <v>1088500</v>
      </c>
      <c r="H102" s="25">
        <f t="shared" si="4"/>
        <v>55760</v>
      </c>
      <c r="I102" s="25">
        <f t="shared" ref="I102" si="5">SUM(I32:I101)</f>
        <v>150000</v>
      </c>
      <c r="J102" s="25">
        <f t="shared" si="4"/>
        <v>61800</v>
      </c>
      <c r="K102" s="25">
        <f t="shared" si="4"/>
        <v>1215360</v>
      </c>
      <c r="L102" s="25">
        <f t="shared" si="4"/>
        <v>167920</v>
      </c>
    </row>
    <row r="103" spans="1:12" ht="15" thickBot="1" x14ac:dyDescent="0.4">
      <c r="A103" s="12"/>
      <c r="B103" s="13" t="s">
        <v>154</v>
      </c>
      <c r="C103" s="32">
        <f t="shared" ref="C103:D103" si="6">SUM(C31-C102)</f>
        <v>9061</v>
      </c>
      <c r="D103" s="25">
        <f t="shared" si="6"/>
        <v>101141</v>
      </c>
      <c r="E103" s="25">
        <f t="shared" ref="E103:L103" si="7">SUM(E31-E102)</f>
        <v>5660</v>
      </c>
      <c r="F103" s="25">
        <f t="shared" si="7"/>
        <v>4400</v>
      </c>
      <c r="G103" s="25">
        <f t="shared" si="7"/>
        <v>-18500</v>
      </c>
      <c r="H103" s="25">
        <f t="shared" si="7"/>
        <v>-18760</v>
      </c>
      <c r="I103" s="25">
        <f t="shared" ref="I103" si="8">SUM(I31-I102)</f>
        <v>-110000</v>
      </c>
      <c r="J103" s="25">
        <f t="shared" si="7"/>
        <v>11100</v>
      </c>
      <c r="K103" s="25">
        <f t="shared" si="7"/>
        <v>37640</v>
      </c>
      <c r="L103" s="25">
        <f t="shared" si="7"/>
        <v>-3620</v>
      </c>
    </row>
    <row r="104" spans="1:12" x14ac:dyDescent="0.35">
      <c r="A104" s="4"/>
      <c r="B104" s="4" t="s">
        <v>155</v>
      </c>
      <c r="C104" s="30">
        <f>SUM(D104:L104)</f>
        <v>100000</v>
      </c>
      <c r="D104" s="33">
        <f>SUM('Budsjett avd. 10'!D82)</f>
        <v>100000</v>
      </c>
      <c r="E104" s="19"/>
      <c r="F104" s="19"/>
      <c r="G104" s="19"/>
      <c r="H104" s="19"/>
      <c r="I104" s="19"/>
      <c r="J104" s="19"/>
      <c r="K104" s="19"/>
      <c r="L104" s="19"/>
    </row>
    <row r="105" spans="1:12" x14ac:dyDescent="0.35">
      <c r="A105" s="5" t="s">
        <v>156</v>
      </c>
      <c r="B105" s="5" t="s">
        <v>157</v>
      </c>
      <c r="C105" s="30">
        <f>SUM(D105:L105)</f>
        <v>100000</v>
      </c>
      <c r="D105" s="33">
        <f>SUM('Budsjett avd. 10'!D83)</f>
        <v>100000</v>
      </c>
      <c r="E105" s="7"/>
      <c r="F105" s="7"/>
      <c r="G105" s="7"/>
      <c r="H105" s="7"/>
      <c r="I105" s="7"/>
      <c r="J105" s="7"/>
      <c r="K105" s="7"/>
      <c r="L105" s="7"/>
    </row>
    <row r="106" spans="1:12" x14ac:dyDescent="0.35">
      <c r="A106" s="5" t="s">
        <v>158</v>
      </c>
      <c r="B106" s="5" t="s">
        <v>159</v>
      </c>
      <c r="C106" s="33"/>
      <c r="D106" s="26"/>
      <c r="E106" s="7"/>
      <c r="F106" s="7"/>
      <c r="G106" s="7"/>
      <c r="H106" s="7"/>
      <c r="I106" s="7"/>
      <c r="J106" s="7"/>
      <c r="K106" s="7"/>
      <c r="L106" s="7"/>
    </row>
    <row r="107" spans="1:12" x14ac:dyDescent="0.35">
      <c r="A107" s="4"/>
      <c r="B107" s="4" t="s">
        <v>160</v>
      </c>
      <c r="C107" s="33">
        <f>SUM(C108)</f>
        <v>0</v>
      </c>
      <c r="D107" s="26"/>
      <c r="E107" s="7"/>
      <c r="F107" s="7"/>
      <c r="G107" s="7"/>
      <c r="H107" s="7"/>
      <c r="I107" s="7"/>
      <c r="J107" s="7"/>
      <c r="K107" s="7"/>
      <c r="L107" s="7"/>
    </row>
    <row r="108" spans="1:12" x14ac:dyDescent="0.35">
      <c r="A108" s="5" t="s">
        <v>161</v>
      </c>
      <c r="B108" s="5" t="s">
        <v>162</v>
      </c>
      <c r="C108" s="33"/>
      <c r="D108" s="26"/>
      <c r="E108" s="7"/>
      <c r="F108" s="7"/>
      <c r="G108" s="7"/>
      <c r="H108" s="7"/>
      <c r="I108" s="7"/>
      <c r="J108" s="7"/>
      <c r="K108" s="7"/>
      <c r="L108" s="7"/>
    </row>
    <row r="109" spans="1:12" ht="15" thickBot="1" x14ac:dyDescent="0.4">
      <c r="A109" s="41"/>
      <c r="B109" s="41" t="s">
        <v>163</v>
      </c>
      <c r="C109" s="30">
        <f>SUM(D109:L109)</f>
        <v>0</v>
      </c>
      <c r="D109" s="33">
        <f>SUM('Budsjett avd. 10'!D87)</f>
        <v>0</v>
      </c>
      <c r="E109" s="16"/>
      <c r="F109" s="16"/>
      <c r="G109" s="16"/>
      <c r="H109" s="16"/>
      <c r="I109" s="16"/>
      <c r="J109" s="16"/>
      <c r="K109" s="16"/>
      <c r="L109" s="16"/>
    </row>
    <row r="110" spans="1:12" ht="15" thickBot="1" x14ac:dyDescent="0.4">
      <c r="A110" s="12"/>
      <c r="B110" s="13" t="s">
        <v>164</v>
      </c>
      <c r="C110" s="42">
        <f t="shared" ref="C110:L110" si="9">SUM(C103+C109)</f>
        <v>9061</v>
      </c>
      <c r="D110" s="42">
        <f t="shared" si="9"/>
        <v>101141</v>
      </c>
      <c r="E110" s="42">
        <f t="shared" si="9"/>
        <v>5660</v>
      </c>
      <c r="F110" s="42">
        <f t="shared" si="9"/>
        <v>4400</v>
      </c>
      <c r="G110" s="42">
        <f t="shared" si="9"/>
        <v>-18500</v>
      </c>
      <c r="H110" s="42">
        <f t="shared" si="9"/>
        <v>-18760</v>
      </c>
      <c r="I110" s="42">
        <f t="shared" si="9"/>
        <v>-110000</v>
      </c>
      <c r="J110" s="42">
        <f t="shared" si="9"/>
        <v>11100</v>
      </c>
      <c r="K110" s="42">
        <f t="shared" si="9"/>
        <v>37640</v>
      </c>
      <c r="L110" s="42">
        <f t="shared" si="9"/>
        <v>-3620</v>
      </c>
    </row>
  </sheetData>
  <mergeCells count="2">
    <mergeCell ref="A1:B1"/>
    <mergeCell ref="A3:B3"/>
  </mergeCells>
  <pageMargins left="0.75" right="0.75" top="0.75" bottom="0.5" header="0.5" footer="0.75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0577e4-9d3e-4441-95f6-8a079a4d9684">
      <Terms xmlns="http://schemas.microsoft.com/office/infopath/2007/PartnerControls"/>
    </lcf76f155ced4ddcb4097134ff3c332f>
    <TaxCatchAll xmlns="ae2c7f92-d6ea-433b-a4d5-bb1643a97c8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E67D44EC2C8CC42A3B4A3F6AC5BA09A" ma:contentTypeVersion="15" ma:contentTypeDescription="Opprett et nytt dokument." ma:contentTypeScope="" ma:versionID="cfba8af3478327fc68c6b0e31416a407">
  <xsd:schema xmlns:xsd="http://www.w3.org/2001/XMLSchema" xmlns:xs="http://www.w3.org/2001/XMLSchema" xmlns:p="http://schemas.microsoft.com/office/2006/metadata/properties" xmlns:ns2="ba0577e4-9d3e-4441-95f6-8a079a4d9684" xmlns:ns3="ae2c7f92-d6ea-433b-a4d5-bb1643a97c83" targetNamespace="http://schemas.microsoft.com/office/2006/metadata/properties" ma:root="true" ma:fieldsID="dec81cc005862008846df8820649c879" ns2:_="" ns3:_="">
    <xsd:import namespace="ba0577e4-9d3e-4441-95f6-8a079a4d9684"/>
    <xsd:import namespace="ae2c7f92-d6ea-433b-a4d5-bb1643a97c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0577e4-9d3e-4441-95f6-8a079a4d96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emerkelapper" ma:readOnly="false" ma:fieldId="{5cf76f15-5ced-4ddc-b409-7134ff3c332f}" ma:taxonomyMulti="true" ma:sspId="145439fa-dade-483c-ba9c-ba76f042e7f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2c7f92-d6ea-433b-a4d5-bb1643a97c8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3661e83-f13f-4f97-8ab5-208f0c366d5e}" ma:internalName="TaxCatchAll" ma:showField="CatchAllData" ma:web="ae2c7f92-d6ea-433b-a4d5-bb1643a97c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F6CEB4-C642-4C5A-BC08-9012C19878C8}">
  <ds:schemaRefs>
    <ds:schemaRef ds:uri="http://schemas.microsoft.com/office/2006/metadata/properties"/>
    <ds:schemaRef ds:uri="http://schemas.microsoft.com/office/infopath/2007/PartnerControls"/>
    <ds:schemaRef ds:uri="ba0577e4-9d3e-4441-95f6-8a079a4d9684"/>
    <ds:schemaRef ds:uri="ae2c7f92-d6ea-433b-a4d5-bb1643a97c83"/>
  </ds:schemaRefs>
</ds:datastoreItem>
</file>

<file path=customXml/itemProps2.xml><?xml version="1.0" encoding="utf-8"?>
<ds:datastoreItem xmlns:ds="http://schemas.openxmlformats.org/officeDocument/2006/customXml" ds:itemID="{1BA88FD7-F6F1-406A-A8D5-13D64F0DBE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0577e4-9d3e-4441-95f6-8a079a4d9684"/>
    <ds:schemaRef ds:uri="ae2c7f92-d6ea-433b-a4d5-bb1643a97c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1D43A7-5F4A-414E-B44A-19F860A9D47B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5ca93399-1184-430d-88a8-107721ef7b66}" enabled="0" method="" siteId="{5ca93399-1184-430d-88a8-107721ef7b6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10</vt:i4>
      </vt:variant>
    </vt:vector>
  </HeadingPairs>
  <TitlesOfParts>
    <vt:vector size="10" baseType="lpstr">
      <vt:lpstr>Budsjett avd. 10</vt:lpstr>
      <vt:lpstr>Budsjett avd. 20 turn </vt:lpstr>
      <vt:lpstr>Budsjett avd. 30 håndball</vt:lpstr>
      <vt:lpstr>Budsjett avd. 40 fotball</vt:lpstr>
      <vt:lpstr>Budsjett avd. 50 areobic</vt:lpstr>
      <vt:lpstr>Budsjett avd.60 hallen</vt:lpstr>
      <vt:lpstr>Budsjett avd. 70 allidrett</vt:lpstr>
      <vt:lpstr>Budsjett avd. 80 sykkel</vt:lpstr>
      <vt:lpstr>Budsjett avd. 90 dans</vt:lpstr>
      <vt:lpstr>Alle Grupper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Edvardsen, Marte Vik</dc:creator>
  <cp:keywords/>
  <dc:description/>
  <cp:lastModifiedBy>Edvardsen, Marte Vik</cp:lastModifiedBy>
  <cp:revision/>
  <cp:lastPrinted>2025-03-11T10:30:27Z</cp:lastPrinted>
  <dcterms:created xsi:type="dcterms:W3CDTF">2024-12-12T14:29:11Z</dcterms:created>
  <dcterms:modified xsi:type="dcterms:W3CDTF">2025-03-11T10:34:46Z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0x010100DE67D44EC2C8CC42A3B4A3F6AC5BA09A</vt:lpwstr>
  </property>
  <property fmtid="{D5CDD505-2E9C-101B-9397-08002B2CF9AE}" pid="3" name="MediaServiceImageTags">
    <vt:lpwstr/>
  </property>
</Properties>
</file>