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 taf\Gransherad Idrettslag\2020\årsmøtet\"/>
    </mc:Choice>
  </mc:AlternateContent>
  <xr:revisionPtr revIDLastSave="0" documentId="13_ncr:1_{0A95E935-FACE-4BBA-BBDC-24577D26D2F4}" xr6:coauthVersionLast="45" xr6:coauthVersionMax="45" xr10:uidLastSave="{00000000-0000-0000-0000-000000000000}"/>
  <bookViews>
    <workbookView xWindow="-108" yWindow="-108" windowWidth="23256" windowHeight="12696" xr2:uid="{01202F9D-C9AE-4769-A76F-6CB7FDD4631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0" i="1" l="1"/>
  <c r="B40" i="1"/>
  <c r="C23" i="1"/>
  <c r="D23" i="1"/>
  <c r="C16" i="1"/>
  <c r="D16" i="1"/>
  <c r="B16" i="1"/>
  <c r="B23" i="1" s="1"/>
  <c r="C21" i="1"/>
  <c r="D21" i="1"/>
  <c r="B21" i="1"/>
  <c r="B8" i="1"/>
  <c r="C8" i="1"/>
  <c r="D8" i="1"/>
  <c r="B38" i="1" l="1"/>
  <c r="C38" i="1"/>
  <c r="D38" i="1"/>
  <c r="D40" i="1" s="1"/>
</calcChain>
</file>

<file path=xl/sharedStrings.xml><?xml version="1.0" encoding="utf-8"?>
<sst xmlns="http://schemas.openxmlformats.org/spreadsheetml/2006/main" count="36" uniqueCount="34">
  <si>
    <t>Sum inntekter</t>
  </si>
  <si>
    <t>Norsk Tipping (grasrotandel)</t>
  </si>
  <si>
    <t>Sponsorinntekter</t>
  </si>
  <si>
    <t>Teknobingo</t>
  </si>
  <si>
    <t>Varekjøp kiosk vare</t>
  </si>
  <si>
    <t>Budsjett</t>
  </si>
  <si>
    <t>Medlemskontingent</t>
  </si>
  <si>
    <t>Resultat</t>
  </si>
  <si>
    <t>Lotteri - og stiftelsestils. ei- o</t>
  </si>
  <si>
    <t>Oppussing utleiekjøkken</t>
  </si>
  <si>
    <t>Turgruppa</t>
  </si>
  <si>
    <t>Sosiale arrangement</t>
  </si>
  <si>
    <t>Treningsavgift voksene</t>
  </si>
  <si>
    <t>NIF og Olymp</t>
  </si>
  <si>
    <t>Skogfond og Notodden Kommune</t>
  </si>
  <si>
    <t>Annen driftsrelatert inntekt</t>
  </si>
  <si>
    <t>Treningsavgift fotball og ski</t>
  </si>
  <si>
    <t>Kiosk, klær og loddsalg</t>
  </si>
  <si>
    <t>Gavemidler</t>
  </si>
  <si>
    <t>Klubbtøy og drakter</t>
  </si>
  <si>
    <t>Premier og Gaver</t>
  </si>
  <si>
    <t>Kontigenter og lisenser</t>
  </si>
  <si>
    <t xml:space="preserve">Verktøy materialer og utstyr </t>
  </si>
  <si>
    <t>Ski</t>
  </si>
  <si>
    <t>Fotball</t>
  </si>
  <si>
    <t>Vedlikehold tomt, lokaler, drift, maskiner og løyper</t>
  </si>
  <si>
    <t>Avskrivninger</t>
  </si>
  <si>
    <t>Sum</t>
  </si>
  <si>
    <t>Spesifisert driftsinntekt</t>
  </si>
  <si>
    <t>Spesifisert salgsinntekt</t>
  </si>
  <si>
    <t>Sum Salgsinntekter</t>
  </si>
  <si>
    <t>Annet (uforutsett, anons, kotrek. gebyrer osv..)</t>
  </si>
  <si>
    <t>Sum driftskostnader</t>
  </si>
  <si>
    <t>Budsjett gransherad 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</si>
</sst>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kr&quot;\ * #,##0.00_-;\-&quot;kr&quot;\ * #,##0.00_-;_-&quot;kr&quot;\ * &quot;-&quot;??_-;_-@_-"/>
    <numFmt numFmtId="164" formatCode="_-&quot;kr&quot;\ * #,##0_-;\-&quot;kr&quot;\ * #,##0_-;_-&quot;kr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0" borderId="1" xfId="0" applyFont="1" applyBorder="1"/>
    <xf numFmtId="0" fontId="4" fillId="0" borderId="3" xfId="0" applyFont="1" applyBorder="1" applyAlignment="1">
      <alignment vertical="center"/>
    </xf>
    <xf numFmtId="3" fontId="0" fillId="0" borderId="0" xfId="0" applyNumberFormat="1"/>
    <xf numFmtId="0" fontId="2" fillId="0" borderId="0" xfId="0" applyFont="1"/>
    <xf numFmtId="0" fontId="0" fillId="0" borderId="0" xfId="0" applyBorder="1"/>
    <xf numFmtId="3" fontId="0" fillId="0" borderId="4" xfId="0" applyNumberFormat="1" applyBorder="1"/>
    <xf numFmtId="164" fontId="0" fillId="0" borderId="3" xfId="1" applyNumberFormat="1" applyFont="1" applyBorder="1"/>
    <xf numFmtId="0" fontId="0" fillId="0" borderId="0" xfId="0" applyAlignment="1">
      <alignment horizontal="right"/>
    </xf>
    <xf numFmtId="0" fontId="0" fillId="2" borderId="0" xfId="0" applyFill="1" applyAlignment="1">
      <alignment vertical="center"/>
    </xf>
    <xf numFmtId="3" fontId="0" fillId="2" borderId="0" xfId="0" applyNumberFormat="1" applyFill="1"/>
    <xf numFmtId="0" fontId="0" fillId="2" borderId="0" xfId="0" applyFill="1" applyBorder="1" applyAlignment="1">
      <alignment vertical="center"/>
    </xf>
    <xf numFmtId="0" fontId="2" fillId="0" borderId="0" xfId="0" applyFont="1" applyAlignment="1">
      <alignment vertical="center"/>
    </xf>
    <xf numFmtId="3" fontId="0" fillId="2" borderId="0" xfId="0" applyNumberFormat="1" applyFill="1" applyBorder="1"/>
    <xf numFmtId="0" fontId="0" fillId="2" borderId="5" xfId="0" applyFill="1" applyBorder="1"/>
    <xf numFmtId="3" fontId="0" fillId="2" borderId="6" xfId="0" applyNumberFormat="1" applyFill="1" applyBorder="1"/>
    <xf numFmtId="3" fontId="0" fillId="2" borderId="7" xfId="0" applyNumberFormat="1" applyFill="1" applyBorder="1"/>
    <xf numFmtId="0" fontId="0" fillId="2" borderId="2" xfId="0" applyFill="1" applyBorder="1" applyAlignment="1">
      <alignment vertical="center"/>
    </xf>
    <xf numFmtId="3" fontId="0" fillId="2" borderId="2" xfId="0" applyNumberFormat="1" applyFill="1" applyBorder="1"/>
    <xf numFmtId="0" fontId="2" fillId="0" borderId="0" xfId="0" applyFont="1" applyAlignment="1">
      <alignment horizontal="right" vertical="center"/>
    </xf>
    <xf numFmtId="164" fontId="5" fillId="0" borderId="3" xfId="1" applyNumberFormat="1" applyFont="1" applyBorder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75E56-43B9-4691-99DA-90D1E61986E6}">
  <dimension ref="A1:D40"/>
  <sheetViews>
    <sheetView tabSelected="1" zoomScale="80" zoomScaleNormal="80" workbookViewId="0">
      <pane ySplit="1032" activePane="bottomLeft"/>
      <selection pane="bottomLeft" activeCell="D43" sqref="D43"/>
    </sheetView>
  </sheetViews>
  <sheetFormatPr baseColWidth="10" defaultRowHeight="14.4" x14ac:dyDescent="0.3"/>
  <cols>
    <col min="1" max="1" width="46.33203125" customWidth="1"/>
    <col min="2" max="2" width="15.21875" customWidth="1"/>
    <col min="3" max="3" width="17.5546875" customWidth="1"/>
    <col min="4" max="4" width="17.44140625" customWidth="1"/>
  </cols>
  <sheetData>
    <row r="1" spans="1:4" ht="21" x14ac:dyDescent="0.4">
      <c r="A1" s="2" t="s">
        <v>33</v>
      </c>
      <c r="B1" s="10" t="s">
        <v>7</v>
      </c>
      <c r="C1" s="10" t="s">
        <v>7</v>
      </c>
      <c r="D1" s="21" t="s">
        <v>5</v>
      </c>
    </row>
    <row r="2" spans="1:4" x14ac:dyDescent="0.3">
      <c r="A2" s="7"/>
      <c r="B2" s="6">
        <v>2018</v>
      </c>
      <c r="C2" s="6">
        <v>2019</v>
      </c>
      <c r="D2" s="6">
        <v>2020</v>
      </c>
    </row>
    <row r="3" spans="1:4" x14ac:dyDescent="0.3">
      <c r="A3" s="3" t="s">
        <v>29</v>
      </c>
      <c r="B3" s="6"/>
      <c r="C3" s="6"/>
      <c r="D3" s="6"/>
    </row>
    <row r="4" spans="1:4" x14ac:dyDescent="0.3">
      <c r="A4" s="1" t="s">
        <v>6</v>
      </c>
      <c r="B4" s="8">
        <v>13600</v>
      </c>
      <c r="C4" s="8">
        <v>21450</v>
      </c>
      <c r="D4" s="8">
        <v>22000</v>
      </c>
    </row>
    <row r="5" spans="1:4" x14ac:dyDescent="0.3">
      <c r="A5" s="1" t="s">
        <v>16</v>
      </c>
      <c r="B5" s="5">
        <v>30800</v>
      </c>
      <c r="C5" s="5">
        <v>27600</v>
      </c>
      <c r="D5" s="5">
        <v>25000</v>
      </c>
    </row>
    <row r="6" spans="1:4" x14ac:dyDescent="0.3">
      <c r="A6" s="1" t="s">
        <v>17</v>
      </c>
      <c r="B6" s="5">
        <v>50492</v>
      </c>
      <c r="C6" s="5">
        <v>103068</v>
      </c>
      <c r="D6" s="5">
        <v>50000</v>
      </c>
    </row>
    <row r="7" spans="1:4" x14ac:dyDescent="0.3">
      <c r="A7" s="1" t="s">
        <v>12</v>
      </c>
      <c r="B7" s="5">
        <v>1648</v>
      </c>
      <c r="C7" s="5">
        <v>15650</v>
      </c>
      <c r="D7" s="5">
        <v>15000</v>
      </c>
    </row>
    <row r="8" spans="1:4" x14ac:dyDescent="0.3">
      <c r="A8" s="11" t="s">
        <v>27</v>
      </c>
      <c r="B8" s="12">
        <f t="shared" ref="B8:C8" si="0">SUM(B4:B7)</f>
        <v>96540</v>
      </c>
      <c r="C8" s="12">
        <f t="shared" si="0"/>
        <v>167768</v>
      </c>
      <c r="D8" s="12">
        <f>SUM(D4:D7)</f>
        <v>112000</v>
      </c>
    </row>
    <row r="9" spans="1:4" x14ac:dyDescent="0.3">
      <c r="A9" s="1"/>
      <c r="B9" s="5"/>
      <c r="C9" s="5"/>
      <c r="D9" s="5"/>
    </row>
    <row r="10" spans="1:4" x14ac:dyDescent="0.3">
      <c r="A10" s="14" t="s">
        <v>28</v>
      </c>
      <c r="B10" s="5"/>
      <c r="C10" s="5"/>
      <c r="D10" s="5"/>
    </row>
    <row r="11" spans="1:4" x14ac:dyDescent="0.3">
      <c r="A11" s="1" t="s">
        <v>3</v>
      </c>
      <c r="B11" s="5">
        <v>38396</v>
      </c>
      <c r="C11" s="5">
        <v>34314</v>
      </c>
      <c r="D11" s="5">
        <v>32000</v>
      </c>
    </row>
    <row r="12" spans="1:4" x14ac:dyDescent="0.3">
      <c r="A12" s="1" t="s">
        <v>8</v>
      </c>
      <c r="B12" s="5">
        <v>397855</v>
      </c>
      <c r="C12" s="5">
        <v>0</v>
      </c>
      <c r="D12" s="5">
        <v>0</v>
      </c>
    </row>
    <row r="13" spans="1:4" x14ac:dyDescent="0.3">
      <c r="A13" t="s">
        <v>13</v>
      </c>
      <c r="B13" s="5">
        <v>63500</v>
      </c>
      <c r="C13" s="5">
        <v>52298</v>
      </c>
      <c r="D13" s="5">
        <v>50000</v>
      </c>
    </row>
    <row r="14" spans="1:4" x14ac:dyDescent="0.3">
      <c r="A14" s="1" t="s">
        <v>1</v>
      </c>
      <c r="B14" s="5">
        <v>66383</v>
      </c>
      <c r="C14" s="5">
        <v>85651</v>
      </c>
      <c r="D14" s="5">
        <v>90000</v>
      </c>
    </row>
    <row r="15" spans="1:4" x14ac:dyDescent="0.3">
      <c r="A15" s="7" t="s">
        <v>14</v>
      </c>
      <c r="B15" s="5">
        <v>932762</v>
      </c>
      <c r="C15" s="5">
        <v>38976</v>
      </c>
      <c r="D15" s="5">
        <v>30000</v>
      </c>
    </row>
    <row r="16" spans="1:4" x14ac:dyDescent="0.3">
      <c r="A16" s="13" t="s">
        <v>27</v>
      </c>
      <c r="B16" s="12">
        <f>SUM(B11:B15)</f>
        <v>1498896</v>
      </c>
      <c r="C16" s="12">
        <f t="shared" ref="C16:D16" si="1">SUM(C11:C15)</f>
        <v>211239</v>
      </c>
      <c r="D16" s="12">
        <f t="shared" si="1"/>
        <v>202000</v>
      </c>
    </row>
    <row r="17" spans="1:4" x14ac:dyDescent="0.3">
      <c r="A17" s="7"/>
      <c r="B17" s="5"/>
      <c r="C17" s="5"/>
      <c r="D17" s="5"/>
    </row>
    <row r="18" spans="1:4" x14ac:dyDescent="0.3">
      <c r="A18" s="7" t="s">
        <v>15</v>
      </c>
      <c r="B18" s="5">
        <v>0</v>
      </c>
      <c r="C18" s="5">
        <v>62157</v>
      </c>
      <c r="D18" s="5">
        <v>0</v>
      </c>
    </row>
    <row r="19" spans="1:4" x14ac:dyDescent="0.3">
      <c r="A19" s="1" t="s">
        <v>2</v>
      </c>
      <c r="B19" s="5">
        <v>179173</v>
      </c>
      <c r="C19" s="5">
        <v>96278</v>
      </c>
      <c r="D19" s="5">
        <v>95000</v>
      </c>
    </row>
    <row r="20" spans="1:4" x14ac:dyDescent="0.3">
      <c r="A20" s="1" t="s">
        <v>18</v>
      </c>
      <c r="B20" s="5">
        <v>0</v>
      </c>
      <c r="C20" s="5">
        <v>34000</v>
      </c>
      <c r="D20" s="5">
        <v>30000</v>
      </c>
    </row>
    <row r="21" spans="1:4" x14ac:dyDescent="0.3">
      <c r="A21" s="13" t="s">
        <v>0</v>
      </c>
      <c r="B21" s="15">
        <f>SUM(B18:B20)</f>
        <v>179173</v>
      </c>
      <c r="C21" s="15">
        <f t="shared" ref="C21:D21" si="2">SUM(C18:C20)</f>
        <v>192435</v>
      </c>
      <c r="D21" s="15">
        <f t="shared" si="2"/>
        <v>125000</v>
      </c>
    </row>
    <row r="22" spans="1:4" ht="15" thickBot="1" x14ac:dyDescent="0.35">
      <c r="C22" s="5"/>
      <c r="D22" s="5"/>
    </row>
    <row r="23" spans="1:4" ht="15" thickBot="1" x14ac:dyDescent="0.35">
      <c r="A23" s="16" t="s">
        <v>30</v>
      </c>
      <c r="B23" s="17">
        <f>B21+B16+B8</f>
        <v>1774609</v>
      </c>
      <c r="C23" s="17">
        <f t="shared" ref="C23:D23" si="3">C21+C16+C8</f>
        <v>571442</v>
      </c>
      <c r="D23" s="18">
        <f t="shared" si="3"/>
        <v>439000</v>
      </c>
    </row>
    <row r="24" spans="1:4" x14ac:dyDescent="0.3">
      <c r="C24" s="5"/>
      <c r="D24" s="5"/>
    </row>
    <row r="25" spans="1:4" x14ac:dyDescent="0.3">
      <c r="A25" t="s">
        <v>4</v>
      </c>
      <c r="B25" s="5">
        <v>12272</v>
      </c>
      <c r="C25" s="5">
        <v>19554</v>
      </c>
      <c r="D25" s="5">
        <v>15000</v>
      </c>
    </row>
    <row r="26" spans="1:4" x14ac:dyDescent="0.3">
      <c r="A26" s="1" t="s">
        <v>26</v>
      </c>
      <c r="B26" s="5">
        <v>13787</v>
      </c>
      <c r="C26" s="5">
        <v>32719</v>
      </c>
      <c r="D26" s="5">
        <v>10000</v>
      </c>
    </row>
    <row r="27" spans="1:4" x14ac:dyDescent="0.3">
      <c r="A27" s="1" t="s">
        <v>25</v>
      </c>
      <c r="B27" s="5">
        <v>65994</v>
      </c>
      <c r="C27" s="5">
        <v>103450</v>
      </c>
      <c r="D27" s="5">
        <v>225000</v>
      </c>
    </row>
    <row r="28" spans="1:4" x14ac:dyDescent="0.3">
      <c r="A28" s="1" t="s">
        <v>22</v>
      </c>
      <c r="B28" s="5">
        <v>27981</v>
      </c>
      <c r="C28" s="5">
        <v>39649</v>
      </c>
      <c r="D28" s="5">
        <v>40000</v>
      </c>
    </row>
    <row r="29" spans="1:4" x14ac:dyDescent="0.3">
      <c r="A29" s="1" t="s">
        <v>19</v>
      </c>
      <c r="B29" s="5">
        <v>67115</v>
      </c>
      <c r="C29" s="5">
        <v>106883</v>
      </c>
      <c r="D29" s="5">
        <v>70000</v>
      </c>
    </row>
    <row r="30" spans="1:4" x14ac:dyDescent="0.3">
      <c r="A30" s="1" t="s">
        <v>24</v>
      </c>
      <c r="B30" s="5">
        <v>18572</v>
      </c>
      <c r="C30" s="5">
        <v>38634</v>
      </c>
      <c r="D30" s="5">
        <v>40000</v>
      </c>
    </row>
    <row r="31" spans="1:4" x14ac:dyDescent="0.3">
      <c r="A31" t="s">
        <v>23</v>
      </c>
      <c r="B31">
        <v>27543</v>
      </c>
      <c r="C31">
        <v>40949</v>
      </c>
      <c r="D31">
        <v>45000</v>
      </c>
    </row>
    <row r="32" spans="1:4" x14ac:dyDescent="0.3">
      <c r="A32" t="s">
        <v>10</v>
      </c>
      <c r="B32" s="5">
        <v>0</v>
      </c>
      <c r="C32" s="5">
        <v>27368</v>
      </c>
      <c r="D32" s="5">
        <v>12000</v>
      </c>
    </row>
    <row r="33" spans="1:4" x14ac:dyDescent="0.3">
      <c r="A33" s="1" t="s">
        <v>20</v>
      </c>
      <c r="B33" s="5">
        <v>650</v>
      </c>
      <c r="C33" s="5">
        <v>37725</v>
      </c>
      <c r="D33" s="5">
        <v>10000</v>
      </c>
    </row>
    <row r="34" spans="1:4" x14ac:dyDescent="0.3">
      <c r="A34" s="1" t="s">
        <v>21</v>
      </c>
      <c r="B34" s="5">
        <v>18347</v>
      </c>
      <c r="C34" s="5">
        <v>14732</v>
      </c>
      <c r="D34" s="5">
        <v>16000</v>
      </c>
    </row>
    <row r="35" spans="1:4" x14ac:dyDescent="0.3">
      <c r="A35" s="1" t="s">
        <v>31</v>
      </c>
      <c r="B35" s="5">
        <v>52658</v>
      </c>
      <c r="C35" s="5">
        <v>21072</v>
      </c>
      <c r="D35" s="5">
        <v>25000</v>
      </c>
    </row>
    <row r="36" spans="1:4" x14ac:dyDescent="0.3">
      <c r="A36" s="1" t="s">
        <v>9</v>
      </c>
      <c r="B36" s="5"/>
      <c r="C36" s="5"/>
      <c r="D36" s="5"/>
    </row>
    <row r="37" spans="1:4" x14ac:dyDescent="0.3">
      <c r="A37" s="1" t="s">
        <v>11</v>
      </c>
      <c r="B37" s="5"/>
      <c r="C37" s="5"/>
      <c r="D37" s="5"/>
    </row>
    <row r="38" spans="1:4" ht="15" thickBot="1" x14ac:dyDescent="0.35">
      <c r="A38" s="19" t="s">
        <v>32</v>
      </c>
      <c r="B38" s="20">
        <f t="shared" ref="B38:C38" si="4">SUM(B25:B37)</f>
        <v>304919</v>
      </c>
      <c r="C38" s="20">
        <f t="shared" si="4"/>
        <v>482735</v>
      </c>
      <c r="D38" s="20">
        <f>SUM(D25:D37)</f>
        <v>508000</v>
      </c>
    </row>
    <row r="40" spans="1:4" ht="16.2" thickBot="1" x14ac:dyDescent="0.35">
      <c r="A40" s="4"/>
      <c r="B40" s="9">
        <f>B23-B38</f>
        <v>1469690</v>
      </c>
      <c r="C40" s="9">
        <f>C23-C38</f>
        <v>88707</v>
      </c>
      <c r="D40" s="22">
        <f t="shared" ref="C40:D40" si="5">D23-D38</f>
        <v>-69000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Tråer</dc:creator>
  <cp:lastModifiedBy>Tor Arne Folserås</cp:lastModifiedBy>
  <cp:lastPrinted>2020-03-10T16:26:34Z</cp:lastPrinted>
  <dcterms:created xsi:type="dcterms:W3CDTF">2019-01-27T20:39:23Z</dcterms:created>
  <dcterms:modified xsi:type="dcterms:W3CDTF">2020-03-10T21:57:51Z</dcterms:modified>
</cp:coreProperties>
</file>