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9_Merisma\1 - KUNDER\Gransherad IL\2 - 2018 Klientperm\5 - 2018 - Rapporter og perioderegnskap\12 Desember\"/>
    </mc:Choice>
  </mc:AlternateContent>
  <xr:revisionPtr revIDLastSave="0" documentId="13_ncr:1_{B3883A81-DA67-4CA1-9062-49D37A582BF3}" xr6:coauthVersionLast="41" xr6:coauthVersionMax="41" xr10:uidLastSave="{00000000-0000-0000-0000-000000000000}"/>
  <bookViews>
    <workbookView xWindow="-120" yWindow="-120" windowWidth="29040" windowHeight="15840" xr2:uid="{74CEDDB9-FD38-4165-8776-4851DA4BF632}"/>
  </bookViews>
  <sheets>
    <sheet name="Sammendrag" sheetId="1" r:id="rId1"/>
    <sheet name="Saldobalansen 2018" sheetId="2" r:id="rId2"/>
  </sheets>
  <definedNames>
    <definedName name="_xlnm._FilterDatabase" localSheetId="0" hidden="1">Sammendrag!$B$25:$D$37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6" i="2" l="1"/>
  <c r="D56" i="2"/>
  <c r="C56" i="2"/>
  <c r="H41" i="1"/>
  <c r="F41" i="1"/>
  <c r="F39" i="1"/>
  <c r="H39" i="1"/>
  <c r="F20" i="1"/>
  <c r="F18" i="1"/>
  <c r="F8" i="1"/>
  <c r="H20" i="1"/>
  <c r="H18" i="1"/>
  <c r="H8" i="1"/>
  <c r="D39" i="1" l="1"/>
  <c r="D20" i="1"/>
  <c r="D41" i="1" l="1"/>
</calcChain>
</file>

<file path=xl/sharedStrings.xml><?xml version="1.0" encoding="utf-8"?>
<sst xmlns="http://schemas.openxmlformats.org/spreadsheetml/2006/main" count="93" uniqueCount="87">
  <si>
    <t>Treningsavgift ski og fotball</t>
  </si>
  <si>
    <t xml:space="preserve">SAMMENDRAG AV REGNSKAPET GIL 2018 </t>
  </si>
  <si>
    <t>INNTEKTER</t>
  </si>
  <si>
    <t>Medlemskontingent</t>
  </si>
  <si>
    <t>Teknobingo</t>
  </si>
  <si>
    <t>Kiosk, klær og lodd salg</t>
  </si>
  <si>
    <t>Sporsormidler</t>
  </si>
  <si>
    <t>Lotteri og stiftelsetilsynet</t>
  </si>
  <si>
    <t>NIF og Olympiatoppen</t>
  </si>
  <si>
    <t>Skogfond og Notodden kommune</t>
  </si>
  <si>
    <t>Annet</t>
  </si>
  <si>
    <t>Treningsavgift voksne</t>
  </si>
  <si>
    <t>UTGUFTER</t>
  </si>
  <si>
    <t>Varekjøp kiosk</t>
  </si>
  <si>
    <t>Fotball</t>
  </si>
  <si>
    <t>Ski</t>
  </si>
  <si>
    <t>Tomt-, hall- og løypekostnader</t>
  </si>
  <si>
    <t>Norsk Tipping (grasrotandel)</t>
  </si>
  <si>
    <t>Verktøy og utstyr</t>
  </si>
  <si>
    <t xml:space="preserve">Fotball og ski </t>
  </si>
  <si>
    <t>Resultat 2018</t>
  </si>
  <si>
    <t>Avskrivning 2018</t>
  </si>
  <si>
    <t>Gaver</t>
  </si>
  <si>
    <t>Arrangementkostnader</t>
  </si>
  <si>
    <t>Kontigent og lisens</t>
  </si>
  <si>
    <t>Vedlikehold og driftkostnader</t>
  </si>
  <si>
    <t>SUM INNTEKTER</t>
  </si>
  <si>
    <t>SUM UTGIFTER</t>
  </si>
  <si>
    <t>Treningsklær og drakter</t>
  </si>
  <si>
    <t>Rapport</t>
  </si>
  <si>
    <t>Saldobalanse</t>
  </si>
  <si>
    <t>Firma</t>
  </si>
  <si>
    <t>Gransherad IL</t>
  </si>
  <si>
    <t>Søkekriterie</t>
  </si>
  <si>
    <t xml:space="preserve">Fra dato:             </t>
  </si>
  <si>
    <t/>
  </si>
  <si>
    <t xml:space="preserve">Til dato:             </t>
  </si>
  <si>
    <t>Kontonr</t>
  </si>
  <si>
    <t>Kontonavn</t>
  </si>
  <si>
    <t>IB</t>
  </si>
  <si>
    <t>Denne periode</t>
  </si>
  <si>
    <t>UB</t>
  </si>
  <si>
    <t>Maskiner og anlegg</t>
  </si>
  <si>
    <t>Inventar</t>
  </si>
  <si>
    <t>Andre driftsmidler</t>
  </si>
  <si>
    <t>Kundefordringer</t>
  </si>
  <si>
    <t xml:space="preserve">Forskudd Trimxtex </t>
  </si>
  <si>
    <t>Andre forskuddsbetalte kostnader</t>
  </si>
  <si>
    <t>Kasse</t>
  </si>
  <si>
    <t>Vipps AS</t>
  </si>
  <si>
    <t>Bankinnskudd</t>
  </si>
  <si>
    <t xml:space="preserve">Asfaltert flbr.bane </t>
  </si>
  <si>
    <t xml:space="preserve">Lag og forening </t>
  </si>
  <si>
    <t>iZettle</t>
  </si>
  <si>
    <t>Annen egenkapital</t>
  </si>
  <si>
    <t>Leverandørgjeld</t>
  </si>
  <si>
    <t>Salgsinntekt, avgiftspliktig, høy sats</t>
  </si>
  <si>
    <t xml:space="preserve">Medlemskontigent </t>
  </si>
  <si>
    <t xml:space="preserve">Kiosk, klær og lodd salg </t>
  </si>
  <si>
    <t>Sponsorinntekter</t>
  </si>
  <si>
    <t>Lotteri- og stiftelsestilsynet</t>
  </si>
  <si>
    <t>NIF &amp; Olymp</t>
  </si>
  <si>
    <t xml:space="preserve">Norsk Tipping (grasrotandel) </t>
  </si>
  <si>
    <t xml:space="preserve">Varekjøp kiosk varer </t>
  </si>
  <si>
    <t xml:space="preserve">Avskrivningskonto </t>
  </si>
  <si>
    <t>Lys, varme</t>
  </si>
  <si>
    <t>Annen kostnad lokaler</t>
  </si>
  <si>
    <t>Tomt, hall, løyper</t>
  </si>
  <si>
    <t>Hjelpeverktøy</t>
  </si>
  <si>
    <t xml:space="preserve">Vedlikehold og drift </t>
  </si>
  <si>
    <t xml:space="preserve">Treningsklær, drakter </t>
  </si>
  <si>
    <t>Annet driftsmateriale</t>
  </si>
  <si>
    <t xml:space="preserve">Fotballarrangement og cup </t>
  </si>
  <si>
    <t>Skiarrangement - skifestival</t>
  </si>
  <si>
    <t>Honorar regnskap</t>
  </si>
  <si>
    <t xml:space="preserve">Arrangementkostnader </t>
  </si>
  <si>
    <t>Kontorrekvisita</t>
  </si>
  <si>
    <t>Annonser</t>
  </si>
  <si>
    <t xml:space="preserve">Kontingent og lisens IDRETT </t>
  </si>
  <si>
    <t>Andre kontigenter</t>
  </si>
  <si>
    <t>Gave, ikke fradragsberettiget</t>
  </si>
  <si>
    <t>Forsikringspremie</t>
  </si>
  <si>
    <t>Bank og kortgebyr</t>
  </si>
  <si>
    <t>Annen kostnad, fradragsberettiget</t>
  </si>
  <si>
    <t>Annen renteinntekt</t>
  </si>
  <si>
    <t>Annen rentekostnad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</si>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</sst>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0" fillId="0" borderId="0" xfId="1" applyFont="1"/>
    <xf numFmtId="43" fontId="3" fillId="0" borderId="0" xfId="1" applyFont="1"/>
    <xf numFmtId="0" fontId="5" fillId="0" borderId="0" xfId="0" applyFont="1"/>
    <xf numFmtId="43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4" fontId="5" fillId="0" borderId="0" xfId="1" applyNumberFormat="1" applyFont="1"/>
    <xf numFmtId="164" fontId="3" fillId="0" borderId="0" xfId="1" applyNumberFormat="1" applyFont="1"/>
    <xf numFmtId="164" fontId="3" fillId="0" borderId="0" xfId="0" applyNumberFormat="1" applyFont="1"/>
    <xf numFmtId="1" fontId="3" fillId="0" borderId="0" xfId="1" applyNumberFormat="1" applyFont="1"/>
    <xf numFmtId="0" fontId="6" fillId="0" borderId="0" xfId="0" applyFont="1"/>
    <xf numFmtId="0" fontId="7" fillId="0" borderId="0" xfId="0" applyFont="1"/>
    <xf numFmtId="14" fontId="0" fillId="0" borderId="0" xfId="1" applyNumberFormat="1" applyFont="1"/>
    <xf numFmtId="0" fontId="6" fillId="0" borderId="1" xfId="0" applyFont="1" applyBorder="1"/>
    <xf numFmtId="43" fontId="6" fillId="0" borderId="1" xfId="1" applyFont="1" applyBorder="1"/>
    <xf numFmtId="0" fontId="0" fillId="0" borderId="1" xfId="0" applyBorder="1"/>
    <xf numFmtId="43" fontId="0" fillId="0" borderId="1" xfId="1" applyFont="1" applyBorder="1"/>
    <xf numFmtId="0" fontId="0" fillId="0" borderId="2" xfId="0" applyBorder="1"/>
    <xf numFmtId="43" fontId="0" fillId="0" borderId="2" xfId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7755-E9BE-411F-B258-A6016A47724D}">
  <dimension ref="B3:I45"/>
  <sheetViews>
    <sheetView tabSelected="1" topLeftCell="A19" workbookViewId="0">
      <selection activeCell="B30" sqref="B30"/>
    </sheetView>
  </sheetViews>
  <sheetFormatPr baseColWidth="10" defaultRowHeight="15" x14ac:dyDescent="0.25"/>
  <cols>
    <col min="2" max="2" width="50.28515625" bestFit="1" customWidth="1"/>
    <col min="3" max="4" width="14.42578125" bestFit="1" customWidth="1"/>
    <col min="6" max="6" width="12.85546875" style="8" bestFit="1" customWidth="1"/>
  </cols>
  <sheetData>
    <row r="3" spans="2:9" ht="18.75" x14ac:dyDescent="0.3">
      <c r="B3" s="3" t="s">
        <v>1</v>
      </c>
    </row>
    <row r="6" spans="2:9" ht="15.75" x14ac:dyDescent="0.25">
      <c r="B6" s="2" t="s">
        <v>2</v>
      </c>
      <c r="C6" s="2"/>
      <c r="D6" s="2">
        <v>2018</v>
      </c>
      <c r="F6" s="13">
        <v>2017</v>
      </c>
      <c r="G6" s="2"/>
      <c r="H6" s="2">
        <v>2016</v>
      </c>
      <c r="I6" s="1"/>
    </row>
    <row r="8" spans="2:9" x14ac:dyDescent="0.25">
      <c r="B8" t="s">
        <v>3</v>
      </c>
      <c r="C8" s="4"/>
      <c r="D8" s="8">
        <v>13600</v>
      </c>
      <c r="F8" s="8">
        <f>7700+8100</f>
        <v>15800</v>
      </c>
      <c r="H8" s="8">
        <f>24700+19600</f>
        <v>44300</v>
      </c>
    </row>
    <row r="9" spans="2:9" x14ac:dyDescent="0.25">
      <c r="B9" t="s">
        <v>0</v>
      </c>
      <c r="C9" s="4"/>
      <c r="D9" s="8">
        <v>30800</v>
      </c>
      <c r="F9" s="8">
        <v>35145</v>
      </c>
      <c r="H9" s="8"/>
    </row>
    <row r="10" spans="2:9" x14ac:dyDescent="0.25">
      <c r="B10" t="s">
        <v>4</v>
      </c>
      <c r="C10" s="4"/>
      <c r="D10" s="8">
        <v>38396</v>
      </c>
      <c r="F10" s="8">
        <v>33679</v>
      </c>
      <c r="H10" s="8">
        <v>41588</v>
      </c>
    </row>
    <row r="11" spans="2:9" x14ac:dyDescent="0.25">
      <c r="B11" t="s">
        <v>5</v>
      </c>
      <c r="C11" s="4"/>
      <c r="D11" s="8">
        <v>50492</v>
      </c>
      <c r="F11" s="8">
        <v>57150.91</v>
      </c>
      <c r="H11" s="8">
        <v>36304</v>
      </c>
    </row>
    <row r="12" spans="2:9" x14ac:dyDescent="0.25">
      <c r="B12" t="s">
        <v>6</v>
      </c>
      <c r="C12" s="4"/>
      <c r="D12" s="8">
        <v>179173</v>
      </c>
      <c r="F12" s="8">
        <v>65500</v>
      </c>
      <c r="H12" s="8">
        <v>0</v>
      </c>
    </row>
    <row r="13" spans="2:9" x14ac:dyDescent="0.25">
      <c r="B13" t="s">
        <v>7</v>
      </c>
      <c r="C13" s="4"/>
      <c r="D13" s="8">
        <v>397855</v>
      </c>
      <c r="F13" s="8">
        <v>0</v>
      </c>
      <c r="H13" s="8">
        <v>0</v>
      </c>
    </row>
    <row r="14" spans="2:9" x14ac:dyDescent="0.25">
      <c r="B14" t="s">
        <v>11</v>
      </c>
      <c r="C14" s="4"/>
      <c r="D14" s="8">
        <v>1648</v>
      </c>
      <c r="F14" s="8">
        <v>0</v>
      </c>
      <c r="H14" s="8">
        <v>0</v>
      </c>
    </row>
    <row r="15" spans="2:9" x14ac:dyDescent="0.25">
      <c r="B15" t="s">
        <v>8</v>
      </c>
      <c r="C15" s="4"/>
      <c r="D15" s="8">
        <v>63500</v>
      </c>
      <c r="F15" s="8">
        <v>62001</v>
      </c>
      <c r="H15" s="8">
        <v>56657</v>
      </c>
    </row>
    <row r="16" spans="2:9" x14ac:dyDescent="0.25">
      <c r="B16" t="s">
        <v>17</v>
      </c>
      <c r="C16" s="4"/>
      <c r="D16" s="8">
        <v>66383</v>
      </c>
      <c r="F16" s="8">
        <v>73248.75</v>
      </c>
      <c r="H16" s="8">
        <v>53238.69</v>
      </c>
    </row>
    <row r="17" spans="2:8" x14ac:dyDescent="0.25">
      <c r="B17" t="s">
        <v>9</v>
      </c>
      <c r="C17" s="4"/>
      <c r="D17" s="8">
        <v>932762</v>
      </c>
      <c r="F17" s="8">
        <v>1003958.82</v>
      </c>
      <c r="H17" s="8">
        <v>152637</v>
      </c>
    </row>
    <row r="18" spans="2:8" x14ac:dyDescent="0.25">
      <c r="B18" t="s">
        <v>10</v>
      </c>
      <c r="C18" s="4"/>
      <c r="D18" s="8">
        <v>2371.25</v>
      </c>
      <c r="F18" s="8">
        <f>4400+70000+75995+10000+31800+194543.89</f>
        <v>386738.89</v>
      </c>
      <c r="H18" s="8">
        <f>45500+5000+46000+5050.51</f>
        <v>101550.51</v>
      </c>
    </row>
    <row r="19" spans="2:8" x14ac:dyDescent="0.25">
      <c r="C19" s="4"/>
      <c r="D19" s="4"/>
      <c r="H19" s="8"/>
    </row>
    <row r="20" spans="2:8" ht="15.75" x14ac:dyDescent="0.25">
      <c r="B20" s="2" t="s">
        <v>26</v>
      </c>
      <c r="C20" s="5"/>
      <c r="D20" s="5">
        <f>SUM(D8:D19)</f>
        <v>1776980.25</v>
      </c>
      <c r="F20" s="11">
        <f>SUM(F8:F19)</f>
        <v>1733222.37</v>
      </c>
      <c r="G20" s="2"/>
      <c r="H20" s="11">
        <f>SUM(H8:H19)</f>
        <v>486275.2</v>
      </c>
    </row>
    <row r="23" spans="2:8" ht="15.75" x14ac:dyDescent="0.25">
      <c r="B23" s="2" t="s">
        <v>12</v>
      </c>
      <c r="D23" s="2">
        <v>2018</v>
      </c>
      <c r="E23" s="2"/>
      <c r="F23" s="11">
        <v>2017</v>
      </c>
      <c r="G23" s="2"/>
      <c r="H23" s="2">
        <v>2016</v>
      </c>
    </row>
    <row r="25" spans="2:8" x14ac:dyDescent="0.25">
      <c r="B25" t="s">
        <v>13</v>
      </c>
      <c r="D25" s="8">
        <v>12272.47</v>
      </c>
      <c r="F25" s="8">
        <v>55447.8</v>
      </c>
      <c r="H25" s="8">
        <v>230928</v>
      </c>
    </row>
    <row r="26" spans="2:8" x14ac:dyDescent="0.25">
      <c r="B26" t="s">
        <v>28</v>
      </c>
      <c r="D26" s="8">
        <v>64288.3</v>
      </c>
      <c r="F26" s="8">
        <v>72275.05</v>
      </c>
      <c r="H26" s="8">
        <v>38383</v>
      </c>
    </row>
    <row r="27" spans="2:8" x14ac:dyDescent="0.25">
      <c r="B27" t="s">
        <v>16</v>
      </c>
      <c r="D27" s="8">
        <v>33967</v>
      </c>
      <c r="F27" s="8">
        <v>1933917.75</v>
      </c>
      <c r="H27" s="8">
        <v>21922.52</v>
      </c>
    </row>
    <row r="28" spans="2:8" x14ac:dyDescent="0.25">
      <c r="B28" t="s">
        <v>25</v>
      </c>
      <c r="D28" s="8">
        <v>32027.200000000001</v>
      </c>
      <c r="F28" s="8">
        <v>133419.98000000001</v>
      </c>
      <c r="H28" s="8">
        <v>46557.02</v>
      </c>
    </row>
    <row r="29" spans="2:8" x14ac:dyDescent="0.25">
      <c r="B29" t="s">
        <v>18</v>
      </c>
      <c r="D29" s="8">
        <v>30807.75</v>
      </c>
      <c r="F29" s="8">
        <v>0</v>
      </c>
      <c r="H29" s="8">
        <v>0</v>
      </c>
    </row>
    <row r="30" spans="2:8" x14ac:dyDescent="0.25">
      <c r="B30" t="s">
        <v>23</v>
      </c>
      <c r="D30" s="8">
        <v>30404.42</v>
      </c>
      <c r="F30" s="8">
        <v>0</v>
      </c>
      <c r="H30" s="8">
        <v>0</v>
      </c>
    </row>
    <row r="31" spans="2:8" x14ac:dyDescent="0.25">
      <c r="B31" t="s">
        <v>10</v>
      </c>
      <c r="D31" s="8">
        <v>27835.93</v>
      </c>
      <c r="F31" s="8">
        <v>40659</v>
      </c>
      <c r="H31" s="8">
        <v>39855</v>
      </c>
    </row>
    <row r="32" spans="2:8" x14ac:dyDescent="0.25">
      <c r="B32" s="1" t="s">
        <v>19</v>
      </c>
      <c r="D32" s="8">
        <v>46115</v>
      </c>
      <c r="F32" s="8">
        <v>24783</v>
      </c>
      <c r="H32" s="8">
        <v>27494</v>
      </c>
    </row>
    <row r="33" spans="2:8" x14ac:dyDescent="0.25">
      <c r="B33" s="6" t="s">
        <v>15</v>
      </c>
      <c r="C33" s="10">
        <v>27543</v>
      </c>
      <c r="D33" s="4">
        <v>0</v>
      </c>
      <c r="F33" s="8">
        <v>0</v>
      </c>
      <c r="H33" s="8">
        <v>0</v>
      </c>
    </row>
    <row r="34" spans="2:8" x14ac:dyDescent="0.25">
      <c r="B34" s="6" t="s">
        <v>14</v>
      </c>
      <c r="C34" s="10">
        <v>18572</v>
      </c>
      <c r="D34" s="4">
        <v>0</v>
      </c>
      <c r="F34" s="8">
        <v>0</v>
      </c>
      <c r="H34" s="8">
        <v>0</v>
      </c>
    </row>
    <row r="35" spans="2:8" x14ac:dyDescent="0.25">
      <c r="B35" t="s">
        <v>21</v>
      </c>
      <c r="D35" s="8">
        <v>13787.27</v>
      </c>
      <c r="F35" s="8">
        <v>0</v>
      </c>
      <c r="H35" s="8">
        <v>0</v>
      </c>
    </row>
    <row r="36" spans="2:8" x14ac:dyDescent="0.25">
      <c r="B36" t="s">
        <v>24</v>
      </c>
      <c r="D36" s="8">
        <v>12765</v>
      </c>
      <c r="F36" s="8">
        <v>31245</v>
      </c>
      <c r="H36" s="8">
        <v>28680</v>
      </c>
    </row>
    <row r="37" spans="2:8" x14ac:dyDescent="0.25">
      <c r="B37" t="s">
        <v>22</v>
      </c>
      <c r="D37" s="8">
        <v>650</v>
      </c>
      <c r="F37" s="8">
        <v>23889.79</v>
      </c>
      <c r="H37" s="8">
        <v>34152.47</v>
      </c>
    </row>
    <row r="38" spans="2:8" x14ac:dyDescent="0.25">
      <c r="D38" s="9"/>
      <c r="H38" s="8"/>
    </row>
    <row r="39" spans="2:8" ht="15.75" x14ac:dyDescent="0.25">
      <c r="B39" s="2" t="s">
        <v>27</v>
      </c>
      <c r="C39" s="2"/>
      <c r="D39" s="11">
        <f>SUM(D25:D38)</f>
        <v>304920.34000000003</v>
      </c>
      <c r="F39" s="11">
        <f>SUM(F25:F38)</f>
        <v>2315637.37</v>
      </c>
      <c r="G39" s="2"/>
      <c r="H39" s="11">
        <f>SUM(H25:H38)</f>
        <v>467972.01</v>
      </c>
    </row>
    <row r="40" spans="2:8" x14ac:dyDescent="0.25">
      <c r="D40" s="9"/>
    </row>
    <row r="41" spans="2:8" ht="15.75" x14ac:dyDescent="0.25">
      <c r="B41" s="2" t="s">
        <v>20</v>
      </c>
      <c r="C41" s="2"/>
      <c r="D41" s="12">
        <f>D20-D39</f>
        <v>1472059.91</v>
      </c>
      <c r="F41" s="11">
        <f>F20-F39</f>
        <v>-582415</v>
      </c>
      <c r="G41" s="2"/>
      <c r="H41" s="12">
        <f>H20-H39</f>
        <v>18303.190000000002</v>
      </c>
    </row>
    <row r="42" spans="2:8" x14ac:dyDescent="0.25">
      <c r="D42" s="9"/>
    </row>
    <row r="43" spans="2:8" x14ac:dyDescent="0.25">
      <c r="D43" s="8"/>
    </row>
    <row r="45" spans="2:8" x14ac:dyDescent="0.25">
      <c r="D45" s="7"/>
    </row>
  </sheetData>
  <autoFilter ref="B25:D37" xr:uid="{E855A864-3136-4413-ADDF-43B8F5F980BA}">
    <sortState xmlns:xlrd2="http://schemas.microsoft.com/office/spreadsheetml/2017/richdata2" ref="B26:D38">
      <sortCondition descending="1" ref="D25:D3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E3A0-431B-46DB-8C52-E05E4875E48D}">
  <dimension ref="A1:F56"/>
  <sheetViews>
    <sheetView workbookViewId="0">
      <selection activeCell="G39" sqref="G39"/>
    </sheetView>
  </sheetViews>
  <sheetFormatPr baseColWidth="10" defaultRowHeight="15" x14ac:dyDescent="0.25"/>
  <cols>
    <col min="2" max="2" width="37.28515625" customWidth="1"/>
    <col min="3" max="3" width="16.7109375" style="4" customWidth="1"/>
    <col min="4" max="4" width="17.85546875" style="4" customWidth="1"/>
    <col min="5" max="5" width="17.7109375" style="4" customWidth="1"/>
  </cols>
  <sheetData>
    <row r="1" spans="1:6" x14ac:dyDescent="0.25">
      <c r="A1" s="14" t="s">
        <v>29</v>
      </c>
      <c r="B1" t="s">
        <v>30</v>
      </c>
    </row>
    <row r="3" spans="1:6" x14ac:dyDescent="0.25">
      <c r="A3" s="14" t="s">
        <v>31</v>
      </c>
      <c r="B3" t="s">
        <v>32</v>
      </c>
    </row>
    <row r="4" spans="1:6" x14ac:dyDescent="0.25">
      <c r="A4" s="14" t="s">
        <v>33</v>
      </c>
      <c r="B4" s="15" t="s">
        <v>34</v>
      </c>
      <c r="C4" s="16">
        <v>43101</v>
      </c>
    </row>
    <row r="5" spans="1:6" x14ac:dyDescent="0.25">
      <c r="A5" t="s">
        <v>35</v>
      </c>
      <c r="B5" s="15" t="s">
        <v>36</v>
      </c>
      <c r="C5" s="16">
        <v>43465</v>
      </c>
    </row>
    <row r="6" spans="1:6" x14ac:dyDescent="0.25">
      <c r="A6" t="s">
        <v>35</v>
      </c>
    </row>
    <row r="7" spans="1:6" ht="18" customHeight="1" x14ac:dyDescent="0.25">
      <c r="A7" s="17" t="s">
        <v>37</v>
      </c>
      <c r="B7" s="17" t="s">
        <v>38</v>
      </c>
      <c r="C7" s="18" t="s">
        <v>39</v>
      </c>
      <c r="D7" s="18" t="s">
        <v>40</v>
      </c>
      <c r="E7" s="18" t="s">
        <v>41</v>
      </c>
      <c r="F7" s="19"/>
    </row>
    <row r="8" spans="1:6" x14ac:dyDescent="0.25">
      <c r="A8">
        <v>1200</v>
      </c>
      <c r="B8" t="s">
        <v>42</v>
      </c>
      <c r="C8" s="4">
        <v>0</v>
      </c>
      <c r="D8" s="4">
        <v>28395.71</v>
      </c>
      <c r="E8" s="4">
        <v>28395.71</v>
      </c>
    </row>
    <row r="9" spans="1:6" x14ac:dyDescent="0.25">
      <c r="A9">
        <v>1250</v>
      </c>
      <c r="B9" t="s">
        <v>43</v>
      </c>
      <c r="C9" s="4">
        <v>0</v>
      </c>
      <c r="D9" s="4">
        <v>13749.99</v>
      </c>
      <c r="E9" s="4">
        <v>13749.99</v>
      </c>
    </row>
    <row r="10" spans="1:6" x14ac:dyDescent="0.25">
      <c r="A10">
        <v>1290</v>
      </c>
      <c r="B10" t="s">
        <v>44</v>
      </c>
      <c r="C10" s="4">
        <v>0</v>
      </c>
      <c r="D10" s="4">
        <v>83609.72</v>
      </c>
      <c r="E10" s="4">
        <v>83609.72</v>
      </c>
    </row>
    <row r="11" spans="1:6" x14ac:dyDescent="0.25">
      <c r="A11">
        <v>1500</v>
      </c>
      <c r="B11" t="s">
        <v>45</v>
      </c>
      <c r="C11" s="4">
        <v>0</v>
      </c>
      <c r="D11" s="4">
        <v>19106</v>
      </c>
      <c r="E11" s="4">
        <v>19106</v>
      </c>
    </row>
    <row r="12" spans="1:6" x14ac:dyDescent="0.25">
      <c r="A12">
        <v>1721</v>
      </c>
      <c r="B12" t="s">
        <v>46</v>
      </c>
      <c r="C12" s="4">
        <v>0</v>
      </c>
      <c r="D12" s="4">
        <v>40324</v>
      </c>
      <c r="E12" s="4">
        <v>40324</v>
      </c>
    </row>
    <row r="13" spans="1:6" x14ac:dyDescent="0.25">
      <c r="A13">
        <v>1749</v>
      </c>
      <c r="B13" t="s">
        <v>47</v>
      </c>
      <c r="C13" s="4">
        <v>0</v>
      </c>
      <c r="D13" s="4">
        <v>4574.17</v>
      </c>
      <c r="E13" s="4">
        <v>4574.17</v>
      </c>
    </row>
    <row r="14" spans="1:6" x14ac:dyDescent="0.25">
      <c r="A14">
        <v>1900</v>
      </c>
      <c r="B14" t="s">
        <v>48</v>
      </c>
      <c r="C14" s="4">
        <v>0</v>
      </c>
      <c r="D14" s="4">
        <v>0</v>
      </c>
      <c r="E14" s="4">
        <v>0</v>
      </c>
    </row>
    <row r="15" spans="1:6" x14ac:dyDescent="0.25">
      <c r="A15">
        <v>1910</v>
      </c>
      <c r="B15" t="s">
        <v>49</v>
      </c>
      <c r="C15" s="4">
        <v>0</v>
      </c>
      <c r="D15" s="4">
        <v>0</v>
      </c>
      <c r="E15" s="4">
        <v>0</v>
      </c>
    </row>
    <row r="16" spans="1:6" x14ac:dyDescent="0.25">
      <c r="A16">
        <v>1920</v>
      </c>
      <c r="B16" t="s">
        <v>50</v>
      </c>
      <c r="C16" s="4">
        <v>170474.79</v>
      </c>
      <c r="D16" s="4">
        <v>1405136.84</v>
      </c>
      <c r="E16" s="4">
        <v>1575611.63</v>
      </c>
    </row>
    <row r="17" spans="1:6" x14ac:dyDescent="0.25">
      <c r="A17">
        <v>1921</v>
      </c>
      <c r="B17" t="s">
        <v>51</v>
      </c>
      <c r="C17" s="4">
        <v>49831.6</v>
      </c>
      <c r="D17" s="4">
        <v>-49831.6</v>
      </c>
      <c r="E17" s="4">
        <v>0</v>
      </c>
    </row>
    <row r="18" spans="1:6" x14ac:dyDescent="0.25">
      <c r="A18">
        <v>1922</v>
      </c>
      <c r="B18" t="s">
        <v>52</v>
      </c>
      <c r="C18" s="4">
        <v>510.87</v>
      </c>
      <c r="D18" s="4">
        <v>-510.87</v>
      </c>
      <c r="E18" s="4">
        <v>0</v>
      </c>
    </row>
    <row r="19" spans="1:6" x14ac:dyDescent="0.25">
      <c r="A19" s="19">
        <v>1923</v>
      </c>
      <c r="B19" s="19" t="s">
        <v>53</v>
      </c>
      <c r="C19" s="20">
        <v>0</v>
      </c>
      <c r="D19" s="20">
        <v>0</v>
      </c>
      <c r="E19" s="20">
        <v>0</v>
      </c>
      <c r="F19" s="19"/>
    </row>
    <row r="20" spans="1:6" x14ac:dyDescent="0.25">
      <c r="A20">
        <v>2050</v>
      </c>
      <c r="B20" t="s">
        <v>54</v>
      </c>
      <c r="C20" s="4">
        <v>-220817.26</v>
      </c>
      <c r="D20" s="4">
        <v>0</v>
      </c>
      <c r="E20" s="4">
        <v>-220817.26</v>
      </c>
    </row>
    <row r="21" spans="1:6" x14ac:dyDescent="0.25">
      <c r="A21">
        <v>2400</v>
      </c>
      <c r="B21" t="s">
        <v>55</v>
      </c>
      <c r="C21" s="4">
        <v>0</v>
      </c>
      <c r="D21" s="4">
        <v>-72494.070000000007</v>
      </c>
      <c r="E21" s="4">
        <v>-72494.070000000007</v>
      </c>
    </row>
    <row r="22" spans="1:6" x14ac:dyDescent="0.25">
      <c r="A22">
        <v>3000</v>
      </c>
      <c r="B22" t="s">
        <v>56</v>
      </c>
      <c r="C22" s="4">
        <v>0</v>
      </c>
      <c r="D22" s="4">
        <v>0</v>
      </c>
      <c r="E22" s="4">
        <v>0</v>
      </c>
    </row>
    <row r="23" spans="1:6" x14ac:dyDescent="0.25">
      <c r="A23">
        <v>3100</v>
      </c>
      <c r="B23" t="s">
        <v>57</v>
      </c>
      <c r="C23" s="4">
        <v>0</v>
      </c>
      <c r="D23" s="4">
        <v>-13600</v>
      </c>
      <c r="E23" s="4">
        <v>-13600</v>
      </c>
    </row>
    <row r="24" spans="1:6" x14ac:dyDescent="0.25">
      <c r="A24">
        <v>3101</v>
      </c>
      <c r="B24" t="s">
        <v>0</v>
      </c>
      <c r="C24" s="4">
        <v>0</v>
      </c>
      <c r="D24" s="4">
        <v>-30800</v>
      </c>
      <c r="E24" s="4">
        <v>-30800</v>
      </c>
    </row>
    <row r="25" spans="1:6" x14ac:dyDescent="0.25">
      <c r="A25">
        <v>3102</v>
      </c>
      <c r="B25" t="s">
        <v>4</v>
      </c>
      <c r="C25" s="4">
        <v>0</v>
      </c>
      <c r="D25" s="4">
        <v>-38396.300000000003</v>
      </c>
      <c r="E25" s="4">
        <v>-38396.300000000003</v>
      </c>
    </row>
    <row r="26" spans="1:6" x14ac:dyDescent="0.25">
      <c r="A26">
        <v>3103</v>
      </c>
      <c r="B26" t="s">
        <v>58</v>
      </c>
      <c r="C26" s="4">
        <v>0</v>
      </c>
      <c r="D26" s="4">
        <v>-50491.64</v>
      </c>
      <c r="E26" s="4">
        <v>-50491.64</v>
      </c>
    </row>
    <row r="27" spans="1:6" x14ac:dyDescent="0.25">
      <c r="A27">
        <v>3104</v>
      </c>
      <c r="B27" t="s">
        <v>59</v>
      </c>
      <c r="C27" s="4">
        <v>0</v>
      </c>
      <c r="D27" s="4">
        <v>-179173</v>
      </c>
      <c r="E27" s="4">
        <v>-179173</v>
      </c>
    </row>
    <row r="28" spans="1:6" x14ac:dyDescent="0.25">
      <c r="A28">
        <v>3105</v>
      </c>
      <c r="B28" t="s">
        <v>60</v>
      </c>
      <c r="C28" s="4">
        <v>0</v>
      </c>
      <c r="D28" s="4">
        <v>-397855</v>
      </c>
      <c r="E28" s="4">
        <v>-397855</v>
      </c>
    </row>
    <row r="29" spans="1:6" x14ac:dyDescent="0.25">
      <c r="A29">
        <v>3106</v>
      </c>
      <c r="B29" t="s">
        <v>11</v>
      </c>
      <c r="C29" s="4">
        <v>0</v>
      </c>
      <c r="D29" s="4">
        <v>-1648</v>
      </c>
      <c r="E29" s="4">
        <v>-1648</v>
      </c>
    </row>
    <row r="30" spans="1:6" x14ac:dyDescent="0.25">
      <c r="A30">
        <v>3107</v>
      </c>
      <c r="B30" t="s">
        <v>61</v>
      </c>
      <c r="C30" s="4">
        <v>0</v>
      </c>
      <c r="D30" s="4">
        <v>-63500</v>
      </c>
      <c r="E30" s="4">
        <v>-63500</v>
      </c>
    </row>
    <row r="31" spans="1:6" x14ac:dyDescent="0.25">
      <c r="A31">
        <v>3201</v>
      </c>
      <c r="B31" t="s">
        <v>62</v>
      </c>
      <c r="C31" s="4">
        <v>0</v>
      </c>
      <c r="D31" s="4">
        <v>-66382.77</v>
      </c>
      <c r="E31" s="4">
        <v>-66382.77</v>
      </c>
    </row>
    <row r="32" spans="1:6" x14ac:dyDescent="0.25">
      <c r="A32" s="19">
        <v>3401</v>
      </c>
      <c r="B32" s="19" t="s">
        <v>9</v>
      </c>
      <c r="C32" s="20">
        <v>0</v>
      </c>
      <c r="D32" s="20">
        <v>-932762.27</v>
      </c>
      <c r="E32" s="20">
        <v>-932762.27</v>
      </c>
      <c r="F32" s="19"/>
    </row>
    <row r="33" spans="1:6" x14ac:dyDescent="0.25">
      <c r="A33" s="21">
        <v>4011</v>
      </c>
      <c r="B33" s="21" t="s">
        <v>63</v>
      </c>
      <c r="C33" s="22">
        <v>0</v>
      </c>
      <c r="D33" s="22">
        <v>12272.47</v>
      </c>
      <c r="E33" s="22">
        <v>12272.47</v>
      </c>
      <c r="F33" s="21"/>
    </row>
    <row r="34" spans="1:6" x14ac:dyDescent="0.25">
      <c r="A34">
        <v>6000</v>
      </c>
      <c r="B34" t="s">
        <v>64</v>
      </c>
      <c r="C34" s="4">
        <v>0</v>
      </c>
      <c r="D34" s="4">
        <v>13787.27</v>
      </c>
      <c r="E34" s="4">
        <v>13787.27</v>
      </c>
    </row>
    <row r="35" spans="1:6" x14ac:dyDescent="0.25">
      <c r="A35">
        <v>6340</v>
      </c>
      <c r="B35" t="s">
        <v>65</v>
      </c>
      <c r="C35" s="4">
        <v>0</v>
      </c>
      <c r="D35" s="4">
        <v>8663</v>
      </c>
      <c r="E35" s="4">
        <v>8663</v>
      </c>
    </row>
    <row r="36" spans="1:6" x14ac:dyDescent="0.25">
      <c r="A36">
        <v>6390</v>
      </c>
      <c r="B36" t="s">
        <v>66</v>
      </c>
      <c r="C36" s="4">
        <v>0</v>
      </c>
      <c r="D36" s="4">
        <v>3890</v>
      </c>
      <c r="E36" s="4">
        <v>3890</v>
      </c>
    </row>
    <row r="37" spans="1:6" x14ac:dyDescent="0.25">
      <c r="A37">
        <v>6490</v>
      </c>
      <c r="B37" t="s">
        <v>67</v>
      </c>
      <c r="C37" s="4">
        <v>0</v>
      </c>
      <c r="D37" s="4">
        <v>33967</v>
      </c>
      <c r="E37" s="4">
        <v>33967</v>
      </c>
    </row>
    <row r="38" spans="1:6" x14ac:dyDescent="0.25">
      <c r="A38">
        <v>6520</v>
      </c>
      <c r="B38" t="s">
        <v>68</v>
      </c>
      <c r="C38" s="4">
        <v>0</v>
      </c>
      <c r="D38" s="4">
        <v>2071.8000000000002</v>
      </c>
      <c r="E38" s="4">
        <v>2071.8000000000002</v>
      </c>
    </row>
    <row r="39" spans="1:6" x14ac:dyDescent="0.25">
      <c r="A39">
        <v>6550</v>
      </c>
      <c r="B39" t="s">
        <v>69</v>
      </c>
      <c r="C39" s="4">
        <v>0</v>
      </c>
      <c r="D39" s="4">
        <v>19474.2</v>
      </c>
      <c r="E39" s="4">
        <v>19474.2</v>
      </c>
    </row>
    <row r="40" spans="1:6" x14ac:dyDescent="0.25">
      <c r="A40">
        <v>6570</v>
      </c>
      <c r="B40" t="s">
        <v>70</v>
      </c>
      <c r="C40" s="4">
        <v>0</v>
      </c>
      <c r="D40" s="4">
        <v>64288.3</v>
      </c>
      <c r="E40" s="4">
        <v>64288.3</v>
      </c>
    </row>
    <row r="41" spans="1:6" x14ac:dyDescent="0.25">
      <c r="A41">
        <v>6590</v>
      </c>
      <c r="B41" t="s">
        <v>71</v>
      </c>
      <c r="C41" s="4">
        <v>0</v>
      </c>
      <c r="D41" s="4">
        <v>25908.85</v>
      </c>
      <c r="E41" s="4">
        <v>25908.85</v>
      </c>
    </row>
    <row r="42" spans="1:6" x14ac:dyDescent="0.25">
      <c r="A42">
        <v>6591</v>
      </c>
      <c r="B42" t="s">
        <v>72</v>
      </c>
      <c r="C42" s="4">
        <v>0</v>
      </c>
      <c r="D42" s="4">
        <v>18572</v>
      </c>
      <c r="E42" s="4">
        <v>18572</v>
      </c>
    </row>
    <row r="43" spans="1:6" x14ac:dyDescent="0.25">
      <c r="A43">
        <v>6592</v>
      </c>
      <c r="B43" t="s">
        <v>73</v>
      </c>
      <c r="C43" s="4">
        <v>0</v>
      </c>
      <c r="D43" s="4">
        <v>27543</v>
      </c>
      <c r="E43" s="4">
        <v>27543</v>
      </c>
    </row>
    <row r="44" spans="1:6" x14ac:dyDescent="0.25">
      <c r="A44">
        <v>6705</v>
      </c>
      <c r="B44" t="s">
        <v>74</v>
      </c>
      <c r="C44" s="4">
        <v>0</v>
      </c>
      <c r="D44" s="4">
        <v>5000</v>
      </c>
      <c r="E44" s="4">
        <v>5000</v>
      </c>
    </row>
    <row r="45" spans="1:6" x14ac:dyDescent="0.25">
      <c r="A45">
        <v>6795</v>
      </c>
      <c r="B45" t="s">
        <v>75</v>
      </c>
      <c r="C45" s="4">
        <v>0</v>
      </c>
      <c r="D45" s="4">
        <v>30404.42</v>
      </c>
      <c r="E45" s="4">
        <v>30404.42</v>
      </c>
    </row>
    <row r="46" spans="1:6" x14ac:dyDescent="0.25">
      <c r="A46" s="19">
        <v>6800</v>
      </c>
      <c r="B46" s="19" t="s">
        <v>76</v>
      </c>
      <c r="C46" s="20">
        <v>0</v>
      </c>
      <c r="D46" s="20">
        <v>2827.1</v>
      </c>
      <c r="E46" s="20">
        <v>2827.1</v>
      </c>
      <c r="F46" s="19"/>
    </row>
    <row r="47" spans="1:6" x14ac:dyDescent="0.25">
      <c r="A47">
        <v>7320</v>
      </c>
      <c r="B47" t="s">
        <v>77</v>
      </c>
      <c r="C47" s="4">
        <v>0</v>
      </c>
      <c r="D47" s="4">
        <v>1643.75</v>
      </c>
      <c r="E47" s="4">
        <v>1643.75</v>
      </c>
    </row>
    <row r="48" spans="1:6" x14ac:dyDescent="0.25">
      <c r="A48">
        <v>7400</v>
      </c>
      <c r="B48" t="s">
        <v>78</v>
      </c>
      <c r="C48" s="4">
        <v>0</v>
      </c>
      <c r="D48" s="4">
        <v>11965</v>
      </c>
      <c r="E48" s="4">
        <v>11965</v>
      </c>
    </row>
    <row r="49" spans="1:6" x14ac:dyDescent="0.25">
      <c r="A49">
        <v>7401</v>
      </c>
      <c r="B49" t="s">
        <v>79</v>
      </c>
      <c r="C49" s="4">
        <v>0</v>
      </c>
      <c r="D49" s="4">
        <v>800</v>
      </c>
      <c r="E49" s="4">
        <v>800</v>
      </c>
    </row>
    <row r="50" spans="1:6" x14ac:dyDescent="0.25">
      <c r="A50">
        <v>7430</v>
      </c>
      <c r="B50" t="s">
        <v>80</v>
      </c>
      <c r="C50" s="4">
        <v>0</v>
      </c>
      <c r="D50" s="4">
        <v>650</v>
      </c>
      <c r="E50" s="4">
        <v>650</v>
      </c>
    </row>
    <row r="51" spans="1:6" x14ac:dyDescent="0.25">
      <c r="A51">
        <v>7500</v>
      </c>
      <c r="B51" t="s">
        <v>81</v>
      </c>
      <c r="C51" s="4">
        <v>0</v>
      </c>
      <c r="D51" s="4">
        <v>6177</v>
      </c>
      <c r="E51" s="4">
        <v>6177</v>
      </c>
    </row>
    <row r="52" spans="1:6" x14ac:dyDescent="0.25">
      <c r="A52">
        <v>7770</v>
      </c>
      <c r="B52" t="s">
        <v>82</v>
      </c>
      <c r="C52" s="4">
        <v>0</v>
      </c>
      <c r="D52" s="4">
        <v>205.32</v>
      </c>
      <c r="E52" s="4">
        <v>205.32</v>
      </c>
    </row>
    <row r="53" spans="1:6" x14ac:dyDescent="0.25">
      <c r="A53">
        <v>7790</v>
      </c>
      <c r="B53" t="s">
        <v>83</v>
      </c>
      <c r="C53" s="4">
        <v>0</v>
      </c>
      <c r="D53" s="4">
        <v>11411.73</v>
      </c>
      <c r="E53" s="4">
        <v>11411.73</v>
      </c>
    </row>
    <row r="54" spans="1:6" x14ac:dyDescent="0.25">
      <c r="A54">
        <v>8050</v>
      </c>
      <c r="B54" t="s">
        <v>84</v>
      </c>
      <c r="C54" s="4">
        <v>0</v>
      </c>
      <c r="D54" s="4">
        <v>-2371.25</v>
      </c>
      <c r="E54" s="4">
        <v>-2371.25</v>
      </c>
    </row>
    <row r="55" spans="1:6" x14ac:dyDescent="0.25">
      <c r="A55" s="19">
        <v>8150</v>
      </c>
      <c r="B55" s="19" t="s">
        <v>85</v>
      </c>
      <c r="C55" s="20">
        <v>0</v>
      </c>
      <c r="D55" s="20">
        <v>3398.13</v>
      </c>
      <c r="E55" s="20">
        <v>3398.13</v>
      </c>
      <c r="F55" s="19"/>
    </row>
    <row r="56" spans="1:6" x14ac:dyDescent="0.25">
      <c r="B56" t="s">
        <v>86</v>
      </c>
      <c r="C56" s="4">
        <f>SUM(C8:C55)</f>
        <v>0</v>
      </c>
      <c r="D56" s="4">
        <f>SUM(D8:D55)</f>
        <v>-1.0277290130034089E-10</v>
      </c>
      <c r="E56" s="4">
        <f>SUM(E8:E55)</f>
        <v>-1.0277290130034089E-10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Sammendrag</vt:lpstr>
      <vt:lpstr>Saldobalansen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Biak Julie Chin-Tial</dc:creator>
  <cp:lastModifiedBy>Biak Julie Chin-Tial</cp:lastModifiedBy>
  <dcterms:created xsi:type="dcterms:W3CDTF">2019-03-07T19:45:33Z</dcterms:created>
  <dcterms:modified xsi:type="dcterms:W3CDTF">2019-03-08T17:52:52Z</dcterms:modified>
</cp:coreProperties>
</file>