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149999olin\Desktop\"/>
    </mc:Choice>
  </mc:AlternateContent>
  <xr:revisionPtr revIDLastSave="0" documentId="13_ncr:1_{2B833C7A-3647-4AC9-B176-42C1830C28B3}" xr6:coauthVersionLast="36" xr6:coauthVersionMax="36" xr10:uidLastSave="{00000000-0000-0000-0000-000000000000}"/>
  <bookViews>
    <workbookView xWindow="0" yWindow="0" windowWidth="21574" windowHeight="7380" tabRatio="761" activeTab="12" xr2:uid="{00000000-000D-0000-FFFF-FFFF00000000}"/>
  </bookViews>
  <sheets>
    <sheet name="J-13" sheetId="49" r:id="rId1"/>
    <sheet name="J-14" sheetId="36" r:id="rId2"/>
    <sheet name="J-15" sheetId="37" r:id="rId3"/>
    <sheet name="J-16" sheetId="38" r:id="rId4"/>
    <sheet name="K-17" sheetId="39" r:id="rId5"/>
    <sheet name="K-18" sheetId="40" r:id="rId6"/>
    <sheet name="K-1920" sheetId="41" r:id="rId7"/>
    <sheet name="G-13" sheetId="48" r:id="rId8"/>
    <sheet name="G-14" sheetId="42" r:id="rId9"/>
    <sheet name="G-15" sheetId="43" r:id="rId10"/>
    <sheet name="G-16" sheetId="44" r:id="rId11"/>
    <sheet name="M-17" sheetId="45" r:id="rId12"/>
    <sheet name="M-18" sheetId="46" r:id="rId13"/>
    <sheet name="M-1920" sheetId="47" r:id="rId14"/>
    <sheet name="FH-Menn-Stående" sheetId="50" r:id="rId15"/>
    <sheet name="Poengskala" sheetId="4" r:id="rId16"/>
    <sheet name="Premier" sheetId="18" r:id="rId17"/>
    <sheet name="Klubbliste" sheetId="21" r:id="rId18"/>
    <sheet name="Totalt" sheetId="22" r:id="rId19"/>
    <sheet name="Sprintbonus" sheetId="20" r:id="rId20"/>
  </sheets>
  <externalReferences>
    <externalReference r:id="rId21"/>
  </externalReferences>
  <definedNames>
    <definedName name="_xlnm._FilterDatabase" localSheetId="7" hidden="1">'G-13'!$N$1:$N$45</definedName>
    <definedName name="_xlnm._FilterDatabase" localSheetId="4" hidden="1">'K-17'!$B$10:$W$17</definedName>
    <definedName name="_xlnm._FilterDatabase" localSheetId="17" hidden="1">Klubbliste!$A$6:$B$6</definedName>
    <definedName name="_xlnm.Print_Area" localSheetId="14">'FH-Menn-Stående'!$A$1:$T$11</definedName>
    <definedName name="_xlnm.Print_Area" localSheetId="17">Klubbliste!$A$1:$D$6</definedName>
    <definedName name="_xlnm.Print_Titles" localSheetId="14">'FH-Menn-Stående'!$1:$10</definedName>
    <definedName name="_xlnm.Print_Titles" localSheetId="17">Klubbliste!$1:$6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53" i="4" l="1"/>
  <c r="D52" i="4"/>
  <c r="D51" i="4"/>
  <c r="D50" i="4"/>
  <c r="D49" i="4"/>
  <c r="D48" i="4"/>
  <c r="D47" i="4"/>
  <c r="D46" i="4"/>
  <c r="D44" i="4"/>
  <c r="D45" i="4"/>
  <c r="D43" i="4"/>
  <c r="D42" i="4"/>
  <c r="D41" i="4"/>
  <c r="D40" i="4"/>
  <c r="D39" i="4"/>
  <c r="D38" i="4"/>
  <c r="D37" i="4"/>
  <c r="D36" i="4"/>
  <c r="D35" i="4"/>
  <c r="C144" i="21" l="1"/>
  <c r="M11" i="50" l="1"/>
  <c r="M11" i="47"/>
  <c r="M14" i="47"/>
  <c r="T14" i="47" s="1"/>
  <c r="M10" i="47"/>
  <c r="T10" i="47" s="1"/>
  <c r="M13" i="47"/>
  <c r="M12" i="47"/>
  <c r="M15" i="47"/>
  <c r="T15" i="47" s="1"/>
  <c r="M16" i="47"/>
  <c r="T16" i="47" s="1"/>
  <c r="M17" i="47"/>
  <c r="M18" i="47"/>
  <c r="M19" i="47"/>
  <c r="T19" i="47" s="1"/>
  <c r="M20" i="47"/>
  <c r="T20" i="47" s="1"/>
  <c r="M21" i="47"/>
  <c r="M22" i="47"/>
  <c r="M23" i="47"/>
  <c r="T23" i="47" s="1"/>
  <c r="M24" i="47"/>
  <c r="T24" i="47" s="1"/>
  <c r="M25" i="47"/>
  <c r="M26" i="47"/>
  <c r="M27" i="47"/>
  <c r="T27" i="47" s="1"/>
  <c r="M28" i="47"/>
  <c r="T28" i="47" s="1"/>
  <c r="M29" i="47"/>
  <c r="M30" i="47"/>
  <c r="M31" i="47"/>
  <c r="T31" i="47" s="1"/>
  <c r="M32" i="47"/>
  <c r="T32" i="47" s="1"/>
  <c r="M33" i="47"/>
  <c r="M34" i="47"/>
  <c r="M35" i="47"/>
  <c r="M36" i="47"/>
  <c r="T36" i="47" s="1"/>
  <c r="M37" i="47"/>
  <c r="M38" i="47"/>
  <c r="M39" i="47"/>
  <c r="M40" i="47"/>
  <c r="T40" i="47" s="1"/>
  <c r="M41" i="47"/>
  <c r="M42" i="47"/>
  <c r="M43" i="47"/>
  <c r="M44" i="47"/>
  <c r="T44" i="47" s="1"/>
  <c r="M45" i="47"/>
  <c r="M45" i="42"/>
  <c r="T45" i="42" s="1"/>
  <c r="M44" i="42"/>
  <c r="T44" i="42" s="1"/>
  <c r="M43" i="42"/>
  <c r="T43" i="42" s="1"/>
  <c r="M42" i="42"/>
  <c r="T42" i="42" s="1"/>
  <c r="M41" i="42"/>
  <c r="T41" i="42" s="1"/>
  <c r="M40" i="42"/>
  <c r="T40" i="42" s="1"/>
  <c r="O17" i="42"/>
  <c r="U17" i="42" s="1"/>
  <c r="M17" i="42"/>
  <c r="T17" i="42" s="1"/>
  <c r="K17" i="42"/>
  <c r="S17" i="42" s="1"/>
  <c r="I17" i="42"/>
  <c r="R17" i="42" s="1"/>
  <c r="G17" i="42"/>
  <c r="Q17" i="42" s="1"/>
  <c r="E17" i="42"/>
  <c r="P17" i="42" s="1"/>
  <c r="R11" i="50"/>
  <c r="K11" i="50"/>
  <c r="Q11" i="50"/>
  <c r="I11" i="50"/>
  <c r="P11" i="50" s="1"/>
  <c r="G11" i="50"/>
  <c r="O11" i="50" s="1"/>
  <c r="N11" i="50"/>
  <c r="O14" i="47"/>
  <c r="U14" i="47" s="1"/>
  <c r="D4" i="4"/>
  <c r="O11" i="47"/>
  <c r="U11" i="47" s="1"/>
  <c r="D5" i="4"/>
  <c r="O10" i="47"/>
  <c r="U10" i="47" s="1"/>
  <c r="O26" i="47"/>
  <c r="U26" i="47" s="1"/>
  <c r="O13" i="47"/>
  <c r="U13" i="47" s="1"/>
  <c r="O24" i="47"/>
  <c r="U24" i="47" s="1"/>
  <c r="O18" i="47"/>
  <c r="U18" i="47" s="1"/>
  <c r="O23" i="47"/>
  <c r="U23" i="47" s="1"/>
  <c r="O27" i="47"/>
  <c r="U27" i="47" s="1"/>
  <c r="O22" i="47"/>
  <c r="U22" i="47" s="1"/>
  <c r="O28" i="47"/>
  <c r="U28" i="47" s="1"/>
  <c r="O29" i="47"/>
  <c r="U29" i="47" s="1"/>
  <c r="O21" i="47"/>
  <c r="U21" i="47" s="1"/>
  <c r="O19" i="47"/>
  <c r="U19" i="47" s="1"/>
  <c r="O30" i="47"/>
  <c r="U30" i="47" s="1"/>
  <c r="O31" i="47"/>
  <c r="U31" i="47" s="1"/>
  <c r="O32" i="47"/>
  <c r="U32" i="47" s="1"/>
  <c r="O33" i="47"/>
  <c r="U33" i="47" s="1"/>
  <c r="O34" i="47"/>
  <c r="U34" i="47" s="1"/>
  <c r="O16" i="47"/>
  <c r="U16" i="47" s="1"/>
  <c r="O20" i="47"/>
  <c r="U20" i="47" s="1"/>
  <c r="O12" i="47"/>
  <c r="U12" i="47" s="1"/>
  <c r="O17" i="47"/>
  <c r="U17" i="47" s="1"/>
  <c r="O15" i="47"/>
  <c r="U15" i="47" s="1"/>
  <c r="O11" i="46"/>
  <c r="U11" i="46" s="1"/>
  <c r="O17" i="46"/>
  <c r="U17" i="46" s="1"/>
  <c r="O16" i="46"/>
  <c r="U16" i="46" s="1"/>
  <c r="O10" i="46"/>
  <c r="U10" i="46" s="1"/>
  <c r="O13" i="46"/>
  <c r="U13" i="46" s="1"/>
  <c r="D6" i="4"/>
  <c r="O19" i="46"/>
  <c r="U19" i="46" s="1"/>
  <c r="O23" i="46"/>
  <c r="U23" i="46" s="1"/>
  <c r="D7" i="4"/>
  <c r="O22" i="46"/>
  <c r="U22" i="46" s="1"/>
  <c r="D8" i="4"/>
  <c r="O20" i="46"/>
  <c r="U20" i="46" s="1"/>
  <c r="O21" i="46"/>
  <c r="U21" i="46" s="1"/>
  <c r="O12" i="46"/>
  <c r="U12" i="46" s="1"/>
  <c r="O24" i="46"/>
  <c r="U24" i="46" s="1"/>
  <c r="O14" i="46"/>
  <c r="U14" i="46" s="1"/>
  <c r="O18" i="46"/>
  <c r="U18" i="46" s="1"/>
  <c r="O15" i="46"/>
  <c r="U15" i="46" s="1"/>
  <c r="O25" i="46"/>
  <c r="U25" i="46" s="1"/>
  <c r="O26" i="46"/>
  <c r="U26" i="46" s="1"/>
  <c r="O27" i="46"/>
  <c r="U27" i="46" s="1"/>
  <c r="O28" i="46"/>
  <c r="U28" i="46" s="1"/>
  <c r="O13" i="45"/>
  <c r="U13" i="45" s="1"/>
  <c r="O15" i="45"/>
  <c r="U15" i="45" s="1"/>
  <c r="O23" i="45"/>
  <c r="U23" i="45" s="1"/>
  <c r="O20" i="45"/>
  <c r="U20" i="45" s="1"/>
  <c r="O16" i="45"/>
  <c r="U16" i="45" s="1"/>
  <c r="O17" i="45"/>
  <c r="U17" i="45" s="1"/>
  <c r="O18" i="45"/>
  <c r="U18" i="45" s="1"/>
  <c r="O28" i="45"/>
  <c r="U28" i="45" s="1"/>
  <c r="O11" i="45"/>
  <c r="U11" i="45" s="1"/>
  <c r="O19" i="45"/>
  <c r="U19" i="45" s="1"/>
  <c r="O22" i="45"/>
  <c r="U22" i="45" s="1"/>
  <c r="O10" i="45"/>
  <c r="U10" i="45" s="1"/>
  <c r="O21" i="45"/>
  <c r="U21" i="45" s="1"/>
  <c r="O29" i="45"/>
  <c r="U29" i="45" s="1"/>
  <c r="O30" i="45"/>
  <c r="U30" i="45" s="1"/>
  <c r="O12" i="45"/>
  <c r="U12" i="45" s="1"/>
  <c r="O31" i="45"/>
  <c r="U31" i="45" s="1"/>
  <c r="O26" i="45"/>
  <c r="U26" i="45" s="1"/>
  <c r="O32" i="45"/>
  <c r="U32" i="45" s="1"/>
  <c r="O14" i="45"/>
  <c r="U14" i="45" s="1"/>
  <c r="O33" i="45"/>
  <c r="U33" i="45" s="1"/>
  <c r="O25" i="45"/>
  <c r="U25" i="45" s="1"/>
  <c r="O34" i="45"/>
  <c r="U34" i="45" s="1"/>
  <c r="O35" i="45"/>
  <c r="U35" i="45" s="1"/>
  <c r="O36" i="45"/>
  <c r="U36" i="45" s="1"/>
  <c r="O27" i="45"/>
  <c r="U27" i="45" s="1"/>
  <c r="O24" i="45"/>
  <c r="U24" i="45" s="1"/>
  <c r="O37" i="45"/>
  <c r="U37" i="45" s="1"/>
  <c r="O38" i="45"/>
  <c r="U38" i="45" s="1"/>
  <c r="O39" i="45"/>
  <c r="U39" i="45" s="1"/>
  <c r="O40" i="45"/>
  <c r="U40" i="45" s="1"/>
  <c r="O41" i="45"/>
  <c r="U41" i="45" s="1"/>
  <c r="O42" i="45"/>
  <c r="U42" i="45" s="1"/>
  <c r="D11" i="4"/>
  <c r="O19" i="44"/>
  <c r="U19" i="44" s="1"/>
  <c r="O12" i="44"/>
  <c r="U12" i="44" s="1"/>
  <c r="O10" i="44"/>
  <c r="U10" i="44" s="1"/>
  <c r="O31" i="44"/>
  <c r="U31" i="44" s="1"/>
  <c r="D14" i="4"/>
  <c r="O22" i="44"/>
  <c r="U22" i="44" s="1"/>
  <c r="O13" i="44"/>
  <c r="U13" i="44" s="1"/>
  <c r="O15" i="44"/>
  <c r="U15" i="44" s="1"/>
  <c r="O20" i="44"/>
  <c r="U20" i="44" s="1"/>
  <c r="D9" i="4"/>
  <c r="O14" i="44"/>
  <c r="U14" i="44" s="1"/>
  <c r="D17" i="4"/>
  <c r="O24" i="44"/>
  <c r="U24" i="44" s="1"/>
  <c r="D10" i="4"/>
  <c r="O21" i="44"/>
  <c r="U21" i="44" s="1"/>
  <c r="O11" i="44"/>
  <c r="U11" i="44" s="1"/>
  <c r="D16" i="4"/>
  <c r="O23" i="44"/>
  <c r="U23" i="44" s="1"/>
  <c r="D12" i="4"/>
  <c r="O16" i="44"/>
  <c r="U16" i="44" s="1"/>
  <c r="D20" i="4"/>
  <c r="O27" i="44"/>
  <c r="U27" i="44" s="1"/>
  <c r="D15" i="4"/>
  <c r="O18" i="44"/>
  <c r="U18" i="44" s="1"/>
  <c r="D21" i="4"/>
  <c r="O29" i="44"/>
  <c r="U29" i="44" s="1"/>
  <c r="O35" i="44"/>
  <c r="U35" i="44" s="1"/>
  <c r="O26" i="44"/>
  <c r="U26" i="44" s="1"/>
  <c r="D18" i="4"/>
  <c r="O28" i="44"/>
  <c r="U28" i="44" s="1"/>
  <c r="D13" i="4"/>
  <c r="O17" i="44"/>
  <c r="U17" i="44" s="1"/>
  <c r="O37" i="44"/>
  <c r="U37" i="44" s="1"/>
  <c r="D22" i="4"/>
  <c r="O30" i="44"/>
  <c r="U30" i="44" s="1"/>
  <c r="O38" i="44"/>
  <c r="U38" i="44" s="1"/>
  <c r="O39" i="44"/>
  <c r="U39" i="44" s="1"/>
  <c r="O40" i="44"/>
  <c r="U40" i="44" s="1"/>
  <c r="O41" i="44"/>
  <c r="U41" i="44" s="1"/>
  <c r="O36" i="44"/>
  <c r="U36" i="44" s="1"/>
  <c r="O42" i="44"/>
  <c r="U42" i="44" s="1"/>
  <c r="O32" i="44"/>
  <c r="U32" i="44" s="1"/>
  <c r="O34" i="44"/>
  <c r="U34" i="44" s="1"/>
  <c r="D19" i="4"/>
  <c r="O25" i="44"/>
  <c r="U25" i="44" s="1"/>
  <c r="O12" i="43"/>
  <c r="U12" i="43" s="1"/>
  <c r="O27" i="43"/>
  <c r="U27" i="43" s="1"/>
  <c r="O39" i="43"/>
  <c r="U39" i="43" s="1"/>
  <c r="O24" i="43"/>
  <c r="U24" i="43" s="1"/>
  <c r="O14" i="43"/>
  <c r="U14" i="43" s="1"/>
  <c r="O18" i="43"/>
  <c r="U18" i="43" s="1"/>
  <c r="O40" i="43"/>
  <c r="U40" i="43" s="1"/>
  <c r="O10" i="43"/>
  <c r="U10" i="43" s="1"/>
  <c r="O26" i="43"/>
  <c r="U26" i="43" s="1"/>
  <c r="O22" i="43"/>
  <c r="U22" i="43" s="1"/>
  <c r="O15" i="43"/>
  <c r="U15" i="43" s="1"/>
  <c r="O17" i="43"/>
  <c r="U17" i="43" s="1"/>
  <c r="O41" i="43"/>
  <c r="U41" i="43" s="1"/>
  <c r="O28" i="43"/>
  <c r="U28" i="43" s="1"/>
  <c r="O19" i="43"/>
  <c r="U19" i="43" s="1"/>
  <c r="O37" i="43"/>
  <c r="U37" i="43" s="1"/>
  <c r="O38" i="43"/>
  <c r="U38" i="43" s="1"/>
  <c r="O34" i="43"/>
  <c r="U34" i="43" s="1"/>
  <c r="O13" i="43"/>
  <c r="U13" i="43" s="1"/>
  <c r="O20" i="43"/>
  <c r="U20" i="43" s="1"/>
  <c r="O35" i="43"/>
  <c r="U35" i="43" s="1"/>
  <c r="O42" i="43"/>
  <c r="U42" i="43" s="1"/>
  <c r="O30" i="43"/>
  <c r="U30" i="43" s="1"/>
  <c r="O25" i="43"/>
  <c r="U25" i="43" s="1"/>
  <c r="O43" i="43"/>
  <c r="U43" i="43" s="1"/>
  <c r="O31" i="43"/>
  <c r="U31" i="43" s="1"/>
  <c r="O44" i="43"/>
  <c r="U44" i="43" s="1"/>
  <c r="O45" i="43"/>
  <c r="U45" i="43" s="1"/>
  <c r="O32" i="43"/>
  <c r="U32" i="43" s="1"/>
  <c r="O27" i="42"/>
  <c r="U27" i="42" s="1"/>
  <c r="O10" i="42"/>
  <c r="U10" i="42" s="1"/>
  <c r="O11" i="42"/>
  <c r="U11" i="42" s="1"/>
  <c r="O12" i="42"/>
  <c r="U12" i="42" s="1"/>
  <c r="O29" i="42"/>
  <c r="U29" i="42" s="1"/>
  <c r="O24" i="42"/>
  <c r="U24" i="42" s="1"/>
  <c r="O25" i="42"/>
  <c r="U25" i="42" s="1"/>
  <c r="O26" i="42"/>
  <c r="U26" i="42" s="1"/>
  <c r="O18" i="42"/>
  <c r="U18" i="42" s="1"/>
  <c r="O34" i="42"/>
  <c r="O22" i="42"/>
  <c r="U22" i="42" s="1"/>
  <c r="O14" i="42"/>
  <c r="U14" i="42" s="1"/>
  <c r="O40" i="42"/>
  <c r="U40" i="42" s="1"/>
  <c r="O41" i="42"/>
  <c r="O32" i="42"/>
  <c r="U32" i="42" s="1"/>
  <c r="O42" i="42"/>
  <c r="U42" i="42" s="1"/>
  <c r="O23" i="42"/>
  <c r="U23" i="42" s="1"/>
  <c r="O30" i="42"/>
  <c r="U30" i="42" s="1"/>
  <c r="O35" i="42"/>
  <c r="U35" i="42" s="1"/>
  <c r="O33" i="42"/>
  <c r="U33" i="42" s="1"/>
  <c r="O21" i="42"/>
  <c r="U21" i="42" s="1"/>
  <c r="O43" i="42"/>
  <c r="U43" i="42" s="1"/>
  <c r="O37" i="42"/>
  <c r="U37" i="42" s="1"/>
  <c r="O19" i="42"/>
  <c r="U19" i="42" s="1"/>
  <c r="O15" i="42"/>
  <c r="U15" i="42" s="1"/>
  <c r="O38" i="42"/>
  <c r="U38" i="42" s="1"/>
  <c r="O20" i="42"/>
  <c r="U20" i="42" s="1"/>
  <c r="O16" i="42"/>
  <c r="U16" i="42" s="1"/>
  <c r="O44" i="42"/>
  <c r="U44" i="42" s="1"/>
  <c r="O45" i="42"/>
  <c r="U45" i="42" s="1"/>
  <c r="O46" i="42"/>
  <c r="U46" i="42" s="1"/>
  <c r="O36" i="42"/>
  <c r="O31" i="42"/>
  <c r="U31" i="42" s="1"/>
  <c r="O13" i="42"/>
  <c r="U13" i="42" s="1"/>
  <c r="O10" i="41"/>
  <c r="U10" i="41" s="1"/>
  <c r="O12" i="41"/>
  <c r="U12" i="41" s="1"/>
  <c r="O19" i="41"/>
  <c r="U19" i="41" s="1"/>
  <c r="O16" i="41"/>
  <c r="U16" i="41" s="1"/>
  <c r="O18" i="41"/>
  <c r="U18" i="41" s="1"/>
  <c r="O11" i="41"/>
  <c r="U11" i="41" s="1"/>
  <c r="O15" i="41"/>
  <c r="U15" i="41" s="1"/>
  <c r="O14" i="41"/>
  <c r="U14" i="41" s="1"/>
  <c r="O17" i="41"/>
  <c r="U17" i="41" s="1"/>
  <c r="O13" i="41"/>
  <c r="U13" i="41" s="1"/>
  <c r="O11" i="40"/>
  <c r="U11" i="40" s="1"/>
  <c r="O13" i="40"/>
  <c r="U13" i="40" s="1"/>
  <c r="O12" i="40"/>
  <c r="U12" i="40" s="1"/>
  <c r="O14" i="40"/>
  <c r="U14" i="40" s="1"/>
  <c r="O15" i="40"/>
  <c r="U15" i="40" s="1"/>
  <c r="O16" i="40"/>
  <c r="U16" i="40" s="1"/>
  <c r="O10" i="40"/>
  <c r="U10" i="40" s="1"/>
  <c r="O17" i="40"/>
  <c r="U17" i="40" s="1"/>
  <c r="O12" i="38"/>
  <c r="U12" i="38" s="1"/>
  <c r="O16" i="38"/>
  <c r="U16" i="38" s="1"/>
  <c r="O18" i="38"/>
  <c r="U18" i="38" s="1"/>
  <c r="O19" i="38"/>
  <c r="U19" i="38" s="1"/>
  <c r="O17" i="38"/>
  <c r="U17" i="38" s="1"/>
  <c r="O21" i="38"/>
  <c r="U21" i="38" s="1"/>
  <c r="O10" i="38"/>
  <c r="U10" i="38" s="1"/>
  <c r="O13" i="38"/>
  <c r="U13" i="38" s="1"/>
  <c r="O14" i="38"/>
  <c r="U14" i="38" s="1"/>
  <c r="O11" i="38"/>
  <c r="U11" i="38" s="1"/>
  <c r="O20" i="38"/>
  <c r="U20" i="38" s="1"/>
  <c r="O22" i="38"/>
  <c r="U22" i="38" s="1"/>
  <c r="O23" i="38"/>
  <c r="U23" i="38" s="1"/>
  <c r="O24" i="38"/>
  <c r="U24" i="38" s="1"/>
  <c r="O25" i="38"/>
  <c r="U25" i="38" s="1"/>
  <c r="O26" i="38"/>
  <c r="U26" i="38" s="1"/>
  <c r="O15" i="38"/>
  <c r="U15" i="38" s="1"/>
  <c r="O13" i="37"/>
  <c r="U13" i="37" s="1"/>
  <c r="O16" i="37"/>
  <c r="U16" i="37" s="1"/>
  <c r="O15" i="37"/>
  <c r="U15" i="37" s="1"/>
  <c r="O10" i="37"/>
  <c r="U10" i="37" s="1"/>
  <c r="O19" i="37"/>
  <c r="U19" i="37" s="1"/>
  <c r="O11" i="37"/>
  <c r="U11" i="37" s="1"/>
  <c r="O20" i="37"/>
  <c r="U20" i="37" s="1"/>
  <c r="O24" i="37"/>
  <c r="U24" i="37" s="1"/>
  <c r="O17" i="37"/>
  <c r="U17" i="37" s="1"/>
  <c r="O23" i="37"/>
  <c r="U23" i="37" s="1"/>
  <c r="O27" i="37"/>
  <c r="U27" i="37" s="1"/>
  <c r="O28" i="37"/>
  <c r="U28" i="37" s="1"/>
  <c r="O29" i="37"/>
  <c r="U29" i="37" s="1"/>
  <c r="O30" i="37"/>
  <c r="U30" i="37" s="1"/>
  <c r="O31" i="37"/>
  <c r="U31" i="37" s="1"/>
  <c r="O32" i="37"/>
  <c r="U32" i="37" s="1"/>
  <c r="O25" i="37"/>
  <c r="U25" i="37" s="1"/>
  <c r="O33" i="37"/>
  <c r="U33" i="37" s="1"/>
  <c r="O34" i="37"/>
  <c r="U34" i="37" s="1"/>
  <c r="O18" i="37"/>
  <c r="U18" i="37" s="1"/>
  <c r="O35" i="37"/>
  <c r="U35" i="37" s="1"/>
  <c r="O21" i="37"/>
  <c r="U21" i="37" s="1"/>
  <c r="O36" i="37"/>
  <c r="U36" i="37" s="1"/>
  <c r="O37" i="37"/>
  <c r="U37" i="37" s="1"/>
  <c r="O38" i="37"/>
  <c r="U38" i="37" s="1"/>
  <c r="E12" i="49"/>
  <c r="P12" i="49" s="1"/>
  <c r="U36" i="42"/>
  <c r="U41" i="42"/>
  <c r="U34" i="42"/>
  <c r="O25" i="47"/>
  <c r="U25" i="47" s="1"/>
  <c r="O35" i="47"/>
  <c r="U35" i="47" s="1"/>
  <c r="T11" i="47"/>
  <c r="T26" i="47"/>
  <c r="T13" i="47"/>
  <c r="T18" i="47"/>
  <c r="T22" i="47"/>
  <c r="T29" i="47"/>
  <c r="T21" i="47"/>
  <c r="T30" i="47"/>
  <c r="T33" i="47"/>
  <c r="T34" i="47"/>
  <c r="T12" i="47"/>
  <c r="K14" i="47"/>
  <c r="S14" i="47" s="1"/>
  <c r="K11" i="47"/>
  <c r="S11" i="47" s="1"/>
  <c r="K10" i="47"/>
  <c r="S10" i="47" s="1"/>
  <c r="K26" i="47"/>
  <c r="S26" i="47" s="1"/>
  <c r="K13" i="47"/>
  <c r="S13" i="47" s="1"/>
  <c r="K24" i="47"/>
  <c r="S24" i="47" s="1"/>
  <c r="K18" i="47"/>
  <c r="S18" i="47" s="1"/>
  <c r="K23" i="47"/>
  <c r="S23" i="47" s="1"/>
  <c r="K27" i="47"/>
  <c r="S27" i="47" s="1"/>
  <c r="K22" i="47"/>
  <c r="S22" i="47" s="1"/>
  <c r="K28" i="47"/>
  <c r="S28" i="47" s="1"/>
  <c r="K29" i="47"/>
  <c r="S29" i="47" s="1"/>
  <c r="K21" i="47"/>
  <c r="S21" i="47" s="1"/>
  <c r="K19" i="47"/>
  <c r="S19" i="47" s="1"/>
  <c r="K30" i="47"/>
  <c r="S30" i="47" s="1"/>
  <c r="K31" i="47"/>
  <c r="S31" i="47" s="1"/>
  <c r="K32" i="47"/>
  <c r="S32" i="47" s="1"/>
  <c r="K33" i="47"/>
  <c r="S33" i="47" s="1"/>
  <c r="K34" i="47"/>
  <c r="S34" i="47" s="1"/>
  <c r="K16" i="47"/>
  <c r="S16" i="47" s="1"/>
  <c r="K20" i="47"/>
  <c r="S20" i="47" s="1"/>
  <c r="I14" i="47"/>
  <c r="R14" i="47" s="1"/>
  <c r="I11" i="47"/>
  <c r="R11" i="47" s="1"/>
  <c r="I10" i="47"/>
  <c r="R10" i="47" s="1"/>
  <c r="I26" i="47"/>
  <c r="R26" i="47" s="1"/>
  <c r="I13" i="47"/>
  <c r="R13" i="47" s="1"/>
  <c r="I24" i="47"/>
  <c r="R24" i="47" s="1"/>
  <c r="I18" i="47"/>
  <c r="R18" i="47" s="1"/>
  <c r="I23" i="47"/>
  <c r="R23" i="47" s="1"/>
  <c r="I27" i="47"/>
  <c r="R27" i="47" s="1"/>
  <c r="I22" i="47"/>
  <c r="R22" i="47" s="1"/>
  <c r="I28" i="47"/>
  <c r="R28" i="47" s="1"/>
  <c r="I29" i="47"/>
  <c r="R29" i="47" s="1"/>
  <c r="I21" i="47"/>
  <c r="R21" i="47" s="1"/>
  <c r="I19" i="47"/>
  <c r="R19" i="47" s="1"/>
  <c r="I30" i="47"/>
  <c r="R30" i="47" s="1"/>
  <c r="I31" i="47"/>
  <c r="R31" i="47" s="1"/>
  <c r="I32" i="47"/>
  <c r="R32" i="47" s="1"/>
  <c r="I33" i="47"/>
  <c r="R33" i="47" s="1"/>
  <c r="I34" i="47"/>
  <c r="R34" i="47" s="1"/>
  <c r="I16" i="47"/>
  <c r="R16" i="47" s="1"/>
  <c r="I20" i="47"/>
  <c r="R20" i="47" s="1"/>
  <c r="G14" i="47"/>
  <c r="Q14" i="47" s="1"/>
  <c r="G11" i="47"/>
  <c r="Q11" i="47" s="1"/>
  <c r="G10" i="47"/>
  <c r="Q10" i="47" s="1"/>
  <c r="G26" i="47"/>
  <c r="Q26" i="47" s="1"/>
  <c r="G13" i="47"/>
  <c r="Q13" i="47" s="1"/>
  <c r="G24" i="47"/>
  <c r="Q24" i="47" s="1"/>
  <c r="G18" i="47"/>
  <c r="Q18" i="47" s="1"/>
  <c r="G23" i="47"/>
  <c r="Q23" i="47" s="1"/>
  <c r="G27" i="47"/>
  <c r="Q27" i="47" s="1"/>
  <c r="G22" i="47"/>
  <c r="Q22" i="47" s="1"/>
  <c r="G28" i="47"/>
  <c r="Q28" i="47" s="1"/>
  <c r="G29" i="47"/>
  <c r="Q29" i="47" s="1"/>
  <c r="G21" i="47"/>
  <c r="Q21" i="47" s="1"/>
  <c r="G19" i="47"/>
  <c r="Q19" i="47" s="1"/>
  <c r="G30" i="47"/>
  <c r="Q30" i="47" s="1"/>
  <c r="G31" i="47"/>
  <c r="Q31" i="47" s="1"/>
  <c r="G32" i="47"/>
  <c r="Q32" i="47" s="1"/>
  <c r="G33" i="47"/>
  <c r="Q33" i="47" s="1"/>
  <c r="G34" i="47"/>
  <c r="Q34" i="47" s="1"/>
  <c r="E14" i="47"/>
  <c r="P14" i="47" s="1"/>
  <c r="E11" i="47"/>
  <c r="P11" i="47" s="1"/>
  <c r="E10" i="47"/>
  <c r="P10" i="47" s="1"/>
  <c r="E26" i="47"/>
  <c r="P26" i="47" s="1"/>
  <c r="E13" i="47"/>
  <c r="P13" i="47" s="1"/>
  <c r="E24" i="47"/>
  <c r="P24" i="47" s="1"/>
  <c r="E18" i="47"/>
  <c r="P18" i="47" s="1"/>
  <c r="E23" i="47"/>
  <c r="P23" i="47" s="1"/>
  <c r="E27" i="47"/>
  <c r="P27" i="47" s="1"/>
  <c r="E22" i="47"/>
  <c r="P22" i="47" s="1"/>
  <c r="E28" i="47"/>
  <c r="P28" i="47" s="1"/>
  <c r="E29" i="47"/>
  <c r="P29" i="47" s="1"/>
  <c r="E21" i="47"/>
  <c r="P21" i="47" s="1"/>
  <c r="E19" i="47"/>
  <c r="P19" i="47" s="1"/>
  <c r="E30" i="47"/>
  <c r="P30" i="47" s="1"/>
  <c r="E31" i="47"/>
  <c r="P31" i="47" s="1"/>
  <c r="E32" i="47"/>
  <c r="P32" i="47" s="1"/>
  <c r="E33" i="47"/>
  <c r="P33" i="47" s="1"/>
  <c r="E34" i="47"/>
  <c r="P34" i="47" s="1"/>
  <c r="E16" i="47"/>
  <c r="P16" i="47" s="1"/>
  <c r="E20" i="47"/>
  <c r="P20" i="47" s="1"/>
  <c r="E12" i="47"/>
  <c r="P12" i="47" s="1"/>
  <c r="M11" i="46"/>
  <c r="T11" i="46" s="1"/>
  <c r="M17" i="46"/>
  <c r="T17" i="46" s="1"/>
  <c r="M16" i="46"/>
  <c r="T16" i="46" s="1"/>
  <c r="M10" i="46"/>
  <c r="T10" i="46" s="1"/>
  <c r="M13" i="46"/>
  <c r="T13" i="46" s="1"/>
  <c r="M19" i="46"/>
  <c r="T19" i="46" s="1"/>
  <c r="M23" i="46"/>
  <c r="T23" i="46" s="1"/>
  <c r="M22" i="46"/>
  <c r="T22" i="46" s="1"/>
  <c r="M20" i="46"/>
  <c r="T20" i="46" s="1"/>
  <c r="M21" i="46"/>
  <c r="T21" i="46" s="1"/>
  <c r="M12" i="46"/>
  <c r="T12" i="46" s="1"/>
  <c r="M24" i="46"/>
  <c r="T24" i="46" s="1"/>
  <c r="M14" i="46"/>
  <c r="T14" i="46" s="1"/>
  <c r="M18" i="46"/>
  <c r="T18" i="46" s="1"/>
  <c r="M15" i="46"/>
  <c r="T15" i="46" s="1"/>
  <c r="M25" i="46"/>
  <c r="T25" i="46" s="1"/>
  <c r="M26" i="46"/>
  <c r="T26" i="46" s="1"/>
  <c r="K11" i="46"/>
  <c r="S11" i="46" s="1"/>
  <c r="K17" i="46"/>
  <c r="S17" i="46" s="1"/>
  <c r="K16" i="46"/>
  <c r="S16" i="46" s="1"/>
  <c r="K10" i="46"/>
  <c r="S10" i="46" s="1"/>
  <c r="K13" i="46"/>
  <c r="S13" i="46" s="1"/>
  <c r="K19" i="46"/>
  <c r="S19" i="46" s="1"/>
  <c r="K23" i="46"/>
  <c r="S23" i="46" s="1"/>
  <c r="K22" i="46"/>
  <c r="S22" i="46" s="1"/>
  <c r="K20" i="46"/>
  <c r="S20" i="46" s="1"/>
  <c r="K21" i="46"/>
  <c r="S21" i="46" s="1"/>
  <c r="K12" i="46"/>
  <c r="S12" i="46" s="1"/>
  <c r="K24" i="46"/>
  <c r="S24" i="46" s="1"/>
  <c r="K14" i="46"/>
  <c r="S14" i="46" s="1"/>
  <c r="K18" i="46"/>
  <c r="S18" i="46" s="1"/>
  <c r="K15" i="46"/>
  <c r="S15" i="46" s="1"/>
  <c r="K25" i="46"/>
  <c r="S25" i="46" s="1"/>
  <c r="K26" i="46"/>
  <c r="S26" i="46" s="1"/>
  <c r="G11" i="46"/>
  <c r="Q11" i="46" s="1"/>
  <c r="G17" i="46"/>
  <c r="Q17" i="46" s="1"/>
  <c r="G16" i="46"/>
  <c r="Q16" i="46" s="1"/>
  <c r="G10" i="46"/>
  <c r="Q10" i="46" s="1"/>
  <c r="G13" i="46"/>
  <c r="Q13" i="46" s="1"/>
  <c r="G19" i="46"/>
  <c r="Q19" i="46" s="1"/>
  <c r="G23" i="46"/>
  <c r="Q23" i="46" s="1"/>
  <c r="G22" i="46"/>
  <c r="Q22" i="46" s="1"/>
  <c r="G20" i="46"/>
  <c r="Q20" i="46" s="1"/>
  <c r="G21" i="46"/>
  <c r="Q21" i="46" s="1"/>
  <c r="I11" i="46"/>
  <c r="R11" i="46" s="1"/>
  <c r="I17" i="46"/>
  <c r="R17" i="46" s="1"/>
  <c r="I16" i="46"/>
  <c r="R16" i="46" s="1"/>
  <c r="I10" i="46"/>
  <c r="R10" i="46" s="1"/>
  <c r="I13" i="46"/>
  <c r="R13" i="46" s="1"/>
  <c r="I19" i="46"/>
  <c r="R19" i="46" s="1"/>
  <c r="I23" i="46"/>
  <c r="R23" i="46" s="1"/>
  <c r="I22" i="46"/>
  <c r="R22" i="46" s="1"/>
  <c r="I20" i="46"/>
  <c r="R20" i="46" s="1"/>
  <c r="I21" i="46"/>
  <c r="R21" i="46" s="1"/>
  <c r="I12" i="46"/>
  <c r="R12" i="46" s="1"/>
  <c r="I24" i="46"/>
  <c r="R24" i="46" s="1"/>
  <c r="I14" i="46"/>
  <c r="R14" i="46" s="1"/>
  <c r="I18" i="46"/>
  <c r="R18" i="46" s="1"/>
  <c r="I15" i="46"/>
  <c r="R15" i="46" s="1"/>
  <c r="I25" i="46"/>
  <c r="R25" i="46" s="1"/>
  <c r="I26" i="46"/>
  <c r="R26" i="46" s="1"/>
  <c r="G12" i="46"/>
  <c r="Q12" i="46" s="1"/>
  <c r="G24" i="46"/>
  <c r="Q24" i="46" s="1"/>
  <c r="G14" i="46"/>
  <c r="Q14" i="46" s="1"/>
  <c r="G18" i="46"/>
  <c r="Q18" i="46" s="1"/>
  <c r="G15" i="46"/>
  <c r="Q15" i="46" s="1"/>
  <c r="G25" i="46"/>
  <c r="Q25" i="46" s="1"/>
  <c r="E25" i="46"/>
  <c r="P25" i="46" s="1"/>
  <c r="G26" i="46"/>
  <c r="Q26" i="46" s="1"/>
  <c r="E11" i="46"/>
  <c r="P11" i="46" s="1"/>
  <c r="E17" i="46"/>
  <c r="P17" i="46" s="1"/>
  <c r="E16" i="46"/>
  <c r="P16" i="46" s="1"/>
  <c r="E10" i="46"/>
  <c r="P10" i="46" s="1"/>
  <c r="E13" i="46"/>
  <c r="P13" i="46" s="1"/>
  <c r="E19" i="46"/>
  <c r="P19" i="46" s="1"/>
  <c r="E23" i="46"/>
  <c r="P23" i="46" s="1"/>
  <c r="E22" i="46"/>
  <c r="P22" i="46" s="1"/>
  <c r="E20" i="46"/>
  <c r="P20" i="46" s="1"/>
  <c r="E21" i="46"/>
  <c r="P21" i="46" s="1"/>
  <c r="E12" i="46"/>
  <c r="P12" i="46" s="1"/>
  <c r="E24" i="46"/>
  <c r="P24" i="46" s="1"/>
  <c r="E14" i="46"/>
  <c r="P14" i="46" s="1"/>
  <c r="E18" i="46"/>
  <c r="P18" i="46" s="1"/>
  <c r="E15" i="46"/>
  <c r="P15" i="46" s="1"/>
  <c r="E26" i="46"/>
  <c r="P26" i="46" s="1"/>
  <c r="M13" i="45"/>
  <c r="T13" i="45" s="1"/>
  <c r="M15" i="45"/>
  <c r="T15" i="45" s="1"/>
  <c r="M23" i="45"/>
  <c r="T23" i="45" s="1"/>
  <c r="M20" i="45"/>
  <c r="T20" i="45" s="1"/>
  <c r="M16" i="45"/>
  <c r="T16" i="45" s="1"/>
  <c r="M17" i="45"/>
  <c r="T17" i="45" s="1"/>
  <c r="M18" i="45"/>
  <c r="T18" i="45" s="1"/>
  <c r="M28" i="45"/>
  <c r="T28" i="45" s="1"/>
  <c r="M11" i="45"/>
  <c r="T11" i="45" s="1"/>
  <c r="M19" i="45"/>
  <c r="T19" i="45" s="1"/>
  <c r="M22" i="45"/>
  <c r="T22" i="45" s="1"/>
  <c r="M10" i="45"/>
  <c r="T10" i="45" s="1"/>
  <c r="M21" i="45"/>
  <c r="T21" i="45" s="1"/>
  <c r="M29" i="45"/>
  <c r="T29" i="45" s="1"/>
  <c r="M30" i="45"/>
  <c r="T30" i="45" s="1"/>
  <c r="M12" i="45"/>
  <c r="T12" i="45" s="1"/>
  <c r="M31" i="45"/>
  <c r="T31" i="45" s="1"/>
  <c r="M26" i="45"/>
  <c r="T26" i="45" s="1"/>
  <c r="M32" i="45"/>
  <c r="T32" i="45" s="1"/>
  <c r="M14" i="45"/>
  <c r="T14" i="45" s="1"/>
  <c r="M33" i="45"/>
  <c r="T33" i="45" s="1"/>
  <c r="M25" i="45"/>
  <c r="T25" i="45" s="1"/>
  <c r="M34" i="45"/>
  <c r="T34" i="45" s="1"/>
  <c r="M35" i="45"/>
  <c r="T35" i="45" s="1"/>
  <c r="M36" i="45"/>
  <c r="T36" i="45" s="1"/>
  <c r="M27" i="45"/>
  <c r="T27" i="45" s="1"/>
  <c r="M24" i="45"/>
  <c r="T24" i="45" s="1"/>
  <c r="M37" i="45"/>
  <c r="T37" i="45" s="1"/>
  <c r="M38" i="45"/>
  <c r="T38" i="45" s="1"/>
  <c r="M39" i="45"/>
  <c r="T39" i="45" s="1"/>
  <c r="M40" i="45"/>
  <c r="T40" i="45" s="1"/>
  <c r="M41" i="45"/>
  <c r="T41" i="45" s="1"/>
  <c r="M42" i="45"/>
  <c r="T42" i="45" s="1"/>
  <c r="K13" i="45"/>
  <c r="S13" i="45" s="1"/>
  <c r="K15" i="45"/>
  <c r="S15" i="45" s="1"/>
  <c r="K23" i="45"/>
  <c r="S23" i="45" s="1"/>
  <c r="K20" i="45"/>
  <c r="S20" i="45" s="1"/>
  <c r="K16" i="45"/>
  <c r="S16" i="45" s="1"/>
  <c r="K17" i="45"/>
  <c r="S17" i="45" s="1"/>
  <c r="K18" i="45"/>
  <c r="S18" i="45" s="1"/>
  <c r="K28" i="45"/>
  <c r="S28" i="45" s="1"/>
  <c r="K11" i="45"/>
  <c r="S11" i="45" s="1"/>
  <c r="K19" i="45"/>
  <c r="S19" i="45" s="1"/>
  <c r="K22" i="45"/>
  <c r="S22" i="45" s="1"/>
  <c r="K10" i="45"/>
  <c r="S10" i="45" s="1"/>
  <c r="K21" i="45"/>
  <c r="S21" i="45" s="1"/>
  <c r="K29" i="45"/>
  <c r="S29" i="45" s="1"/>
  <c r="K30" i="45"/>
  <c r="S30" i="45" s="1"/>
  <c r="K12" i="45"/>
  <c r="S12" i="45" s="1"/>
  <c r="K31" i="45"/>
  <c r="S31" i="45" s="1"/>
  <c r="K26" i="45"/>
  <c r="S26" i="45" s="1"/>
  <c r="K32" i="45"/>
  <c r="S32" i="45" s="1"/>
  <c r="K14" i="45"/>
  <c r="S14" i="45" s="1"/>
  <c r="K33" i="45"/>
  <c r="S33" i="45" s="1"/>
  <c r="K25" i="45"/>
  <c r="S25" i="45" s="1"/>
  <c r="K34" i="45"/>
  <c r="S34" i="45" s="1"/>
  <c r="K35" i="45"/>
  <c r="S35" i="45" s="1"/>
  <c r="K36" i="45"/>
  <c r="S36" i="45" s="1"/>
  <c r="K27" i="45"/>
  <c r="S27" i="45" s="1"/>
  <c r="K24" i="45"/>
  <c r="S24" i="45" s="1"/>
  <c r="K37" i="45"/>
  <c r="S37" i="45" s="1"/>
  <c r="K38" i="45"/>
  <c r="S38" i="45" s="1"/>
  <c r="K39" i="45"/>
  <c r="S39" i="45" s="1"/>
  <c r="K40" i="45"/>
  <c r="S40" i="45" s="1"/>
  <c r="K41" i="45"/>
  <c r="S41" i="45" s="1"/>
  <c r="K42" i="45"/>
  <c r="S42" i="45" s="1"/>
  <c r="I13" i="45"/>
  <c r="R13" i="45" s="1"/>
  <c r="I15" i="45"/>
  <c r="R15" i="45" s="1"/>
  <c r="I23" i="45"/>
  <c r="R23" i="45" s="1"/>
  <c r="I20" i="45"/>
  <c r="R20" i="45" s="1"/>
  <c r="I16" i="45"/>
  <c r="R16" i="45" s="1"/>
  <c r="I17" i="45"/>
  <c r="R17" i="45" s="1"/>
  <c r="I18" i="45"/>
  <c r="R18" i="45" s="1"/>
  <c r="I28" i="45"/>
  <c r="R28" i="45" s="1"/>
  <c r="I11" i="45"/>
  <c r="R11" i="45" s="1"/>
  <c r="I19" i="45"/>
  <c r="R19" i="45" s="1"/>
  <c r="I22" i="45"/>
  <c r="R22" i="45" s="1"/>
  <c r="I10" i="45"/>
  <c r="R10" i="45" s="1"/>
  <c r="I21" i="45"/>
  <c r="R21" i="45" s="1"/>
  <c r="I29" i="45"/>
  <c r="R29" i="45" s="1"/>
  <c r="I30" i="45"/>
  <c r="R30" i="45" s="1"/>
  <c r="I12" i="45"/>
  <c r="R12" i="45" s="1"/>
  <c r="I31" i="45"/>
  <c r="R31" i="45" s="1"/>
  <c r="I26" i="45"/>
  <c r="R26" i="45" s="1"/>
  <c r="I32" i="45"/>
  <c r="R32" i="45" s="1"/>
  <c r="I14" i="45"/>
  <c r="R14" i="45" s="1"/>
  <c r="I33" i="45"/>
  <c r="R33" i="45" s="1"/>
  <c r="I25" i="45"/>
  <c r="R25" i="45" s="1"/>
  <c r="I34" i="45"/>
  <c r="R34" i="45" s="1"/>
  <c r="I35" i="45"/>
  <c r="R35" i="45" s="1"/>
  <c r="I36" i="45"/>
  <c r="R36" i="45" s="1"/>
  <c r="I27" i="45"/>
  <c r="R27" i="45" s="1"/>
  <c r="I24" i="45"/>
  <c r="R24" i="45" s="1"/>
  <c r="I37" i="45"/>
  <c r="R37" i="45" s="1"/>
  <c r="I38" i="45"/>
  <c r="R38" i="45" s="1"/>
  <c r="I39" i="45"/>
  <c r="R39" i="45" s="1"/>
  <c r="E39" i="45"/>
  <c r="P39" i="45" s="1"/>
  <c r="G39" i="45"/>
  <c r="Q39" i="45" s="1"/>
  <c r="I40" i="45"/>
  <c r="R40" i="45" s="1"/>
  <c r="I41" i="45"/>
  <c r="R41" i="45" s="1"/>
  <c r="I42" i="45"/>
  <c r="R42" i="45" s="1"/>
  <c r="G13" i="45"/>
  <c r="Q13" i="45" s="1"/>
  <c r="G15" i="45"/>
  <c r="Q15" i="45" s="1"/>
  <c r="G23" i="45"/>
  <c r="Q23" i="45" s="1"/>
  <c r="G20" i="45"/>
  <c r="Q20" i="45" s="1"/>
  <c r="G16" i="45"/>
  <c r="Q16" i="45" s="1"/>
  <c r="G17" i="45"/>
  <c r="Q17" i="45" s="1"/>
  <c r="G18" i="45"/>
  <c r="Q18" i="45" s="1"/>
  <c r="G28" i="45"/>
  <c r="Q28" i="45" s="1"/>
  <c r="G11" i="45"/>
  <c r="Q11" i="45" s="1"/>
  <c r="G19" i="45"/>
  <c r="Q19" i="45" s="1"/>
  <c r="G22" i="45"/>
  <c r="Q22" i="45" s="1"/>
  <c r="G10" i="45"/>
  <c r="Q10" i="45" s="1"/>
  <c r="G21" i="45"/>
  <c r="Q21" i="45" s="1"/>
  <c r="G29" i="45"/>
  <c r="Q29" i="45" s="1"/>
  <c r="G30" i="45"/>
  <c r="Q30" i="45" s="1"/>
  <c r="G12" i="45"/>
  <c r="Q12" i="45" s="1"/>
  <c r="G31" i="45"/>
  <c r="Q31" i="45" s="1"/>
  <c r="G26" i="45"/>
  <c r="Q26" i="45" s="1"/>
  <c r="G32" i="45"/>
  <c r="Q32" i="45" s="1"/>
  <c r="G14" i="45"/>
  <c r="Q14" i="45" s="1"/>
  <c r="G33" i="45"/>
  <c r="Q33" i="45" s="1"/>
  <c r="G25" i="45"/>
  <c r="Q25" i="45" s="1"/>
  <c r="G34" i="45"/>
  <c r="Q34" i="45" s="1"/>
  <c r="G35" i="45"/>
  <c r="Q35" i="45" s="1"/>
  <c r="G36" i="45"/>
  <c r="Q36" i="45" s="1"/>
  <c r="G27" i="45"/>
  <c r="Q27" i="45" s="1"/>
  <c r="G24" i="45"/>
  <c r="Q24" i="45" s="1"/>
  <c r="G37" i="45"/>
  <c r="Q37" i="45" s="1"/>
  <c r="G38" i="45"/>
  <c r="Q38" i="45" s="1"/>
  <c r="G40" i="45"/>
  <c r="Q40" i="45" s="1"/>
  <c r="G41" i="45"/>
  <c r="Q41" i="45" s="1"/>
  <c r="G42" i="45"/>
  <c r="E13" i="45"/>
  <c r="P13" i="45" s="1"/>
  <c r="E15" i="45"/>
  <c r="P15" i="45" s="1"/>
  <c r="E23" i="45"/>
  <c r="P23" i="45" s="1"/>
  <c r="E20" i="45"/>
  <c r="P20" i="45" s="1"/>
  <c r="E16" i="45"/>
  <c r="P16" i="45" s="1"/>
  <c r="E17" i="45"/>
  <c r="P17" i="45" s="1"/>
  <c r="E18" i="45"/>
  <c r="P18" i="45" s="1"/>
  <c r="E28" i="45"/>
  <c r="P28" i="45" s="1"/>
  <c r="E11" i="45"/>
  <c r="P11" i="45" s="1"/>
  <c r="E19" i="45"/>
  <c r="P19" i="45" s="1"/>
  <c r="E22" i="45"/>
  <c r="P22" i="45" s="1"/>
  <c r="E10" i="45"/>
  <c r="P10" i="45" s="1"/>
  <c r="E21" i="45"/>
  <c r="P21" i="45" s="1"/>
  <c r="E29" i="45"/>
  <c r="P29" i="45" s="1"/>
  <c r="E30" i="45"/>
  <c r="P30" i="45" s="1"/>
  <c r="E12" i="45"/>
  <c r="P12" i="45" s="1"/>
  <c r="E31" i="45"/>
  <c r="P31" i="45" s="1"/>
  <c r="E26" i="45"/>
  <c r="P26" i="45" s="1"/>
  <c r="E32" i="45"/>
  <c r="P32" i="45" s="1"/>
  <c r="E14" i="45"/>
  <c r="P14" i="45" s="1"/>
  <c r="E33" i="45"/>
  <c r="P33" i="45" s="1"/>
  <c r="E25" i="45"/>
  <c r="P25" i="45" s="1"/>
  <c r="E34" i="45"/>
  <c r="P34" i="45" s="1"/>
  <c r="E35" i="45"/>
  <c r="P35" i="45" s="1"/>
  <c r="E36" i="45"/>
  <c r="P36" i="45" s="1"/>
  <c r="E27" i="45"/>
  <c r="P27" i="45" s="1"/>
  <c r="E24" i="45"/>
  <c r="P24" i="45" s="1"/>
  <c r="E37" i="45"/>
  <c r="P37" i="45" s="1"/>
  <c r="E38" i="45"/>
  <c r="P38" i="45" s="1"/>
  <c r="E40" i="45"/>
  <c r="P40" i="45" s="1"/>
  <c r="E41" i="45"/>
  <c r="P41" i="45" s="1"/>
  <c r="E42" i="45"/>
  <c r="P42" i="45" s="1"/>
  <c r="M19" i="44"/>
  <c r="T19" i="44" s="1"/>
  <c r="M12" i="44"/>
  <c r="T12" i="44" s="1"/>
  <c r="M10" i="44"/>
  <c r="T10" i="44" s="1"/>
  <c r="M31" i="44"/>
  <c r="T31" i="44" s="1"/>
  <c r="M22" i="44"/>
  <c r="T22" i="44" s="1"/>
  <c r="M13" i="44"/>
  <c r="T13" i="44" s="1"/>
  <c r="M15" i="44"/>
  <c r="T15" i="44" s="1"/>
  <c r="M20" i="44"/>
  <c r="T20" i="44" s="1"/>
  <c r="M14" i="44"/>
  <c r="T14" i="44" s="1"/>
  <c r="M24" i="44"/>
  <c r="T24" i="44" s="1"/>
  <c r="M21" i="44"/>
  <c r="T21" i="44" s="1"/>
  <c r="M11" i="44"/>
  <c r="T11" i="44" s="1"/>
  <c r="M23" i="44"/>
  <c r="T23" i="44" s="1"/>
  <c r="M16" i="44"/>
  <c r="T16" i="44" s="1"/>
  <c r="M27" i="44"/>
  <c r="T27" i="44" s="1"/>
  <c r="M18" i="44"/>
  <c r="T18" i="44" s="1"/>
  <c r="M29" i="44"/>
  <c r="T29" i="44" s="1"/>
  <c r="M35" i="44"/>
  <c r="T35" i="44" s="1"/>
  <c r="M26" i="44"/>
  <c r="T26" i="44" s="1"/>
  <c r="M28" i="44"/>
  <c r="T28" i="44" s="1"/>
  <c r="M17" i="44"/>
  <c r="T17" i="44" s="1"/>
  <c r="M37" i="44"/>
  <c r="T37" i="44" s="1"/>
  <c r="M30" i="44"/>
  <c r="T30" i="44" s="1"/>
  <c r="M38" i="44"/>
  <c r="T38" i="44" s="1"/>
  <c r="M39" i="44"/>
  <c r="T39" i="44" s="1"/>
  <c r="M40" i="44"/>
  <c r="T40" i="44" s="1"/>
  <c r="M41" i="44"/>
  <c r="T41" i="44" s="1"/>
  <c r="M36" i="44"/>
  <c r="T36" i="44" s="1"/>
  <c r="M42" i="44"/>
  <c r="T42" i="44" s="1"/>
  <c r="M32" i="44"/>
  <c r="T32" i="44" s="1"/>
  <c r="M34" i="44"/>
  <c r="T34" i="44" s="1"/>
  <c r="M25" i="44"/>
  <c r="T25" i="44" s="1"/>
  <c r="K19" i="44"/>
  <c r="S19" i="44" s="1"/>
  <c r="K12" i="44"/>
  <c r="S12" i="44" s="1"/>
  <c r="K10" i="44"/>
  <c r="S10" i="44" s="1"/>
  <c r="K31" i="44"/>
  <c r="S31" i="44" s="1"/>
  <c r="K22" i="44"/>
  <c r="S22" i="44" s="1"/>
  <c r="K13" i="44"/>
  <c r="S13" i="44" s="1"/>
  <c r="K15" i="44"/>
  <c r="S15" i="44" s="1"/>
  <c r="K20" i="44"/>
  <c r="S20" i="44" s="1"/>
  <c r="K14" i="44"/>
  <c r="S14" i="44" s="1"/>
  <c r="K24" i="44"/>
  <c r="S24" i="44" s="1"/>
  <c r="K21" i="44"/>
  <c r="S21" i="44" s="1"/>
  <c r="K11" i="44"/>
  <c r="S11" i="44" s="1"/>
  <c r="K23" i="44"/>
  <c r="S23" i="44" s="1"/>
  <c r="K16" i="44"/>
  <c r="S16" i="44" s="1"/>
  <c r="K27" i="44"/>
  <c r="S27" i="44" s="1"/>
  <c r="K18" i="44"/>
  <c r="S18" i="44" s="1"/>
  <c r="K29" i="44"/>
  <c r="S29" i="44" s="1"/>
  <c r="K35" i="44"/>
  <c r="S35" i="44" s="1"/>
  <c r="K26" i="44"/>
  <c r="S26" i="44" s="1"/>
  <c r="K28" i="44"/>
  <c r="S28" i="44" s="1"/>
  <c r="K17" i="44"/>
  <c r="S17" i="44" s="1"/>
  <c r="K37" i="44"/>
  <c r="S37" i="44" s="1"/>
  <c r="K30" i="44"/>
  <c r="S30" i="44" s="1"/>
  <c r="K38" i="44"/>
  <c r="S38" i="44" s="1"/>
  <c r="K39" i="44"/>
  <c r="S39" i="44" s="1"/>
  <c r="K40" i="44"/>
  <c r="S40" i="44" s="1"/>
  <c r="K41" i="44"/>
  <c r="S41" i="44" s="1"/>
  <c r="K36" i="44"/>
  <c r="S36" i="44" s="1"/>
  <c r="K42" i="44"/>
  <c r="S42" i="44" s="1"/>
  <c r="K32" i="44"/>
  <c r="S32" i="44" s="1"/>
  <c r="I19" i="44"/>
  <c r="R19" i="44" s="1"/>
  <c r="I12" i="44"/>
  <c r="R12" i="44" s="1"/>
  <c r="I10" i="44"/>
  <c r="R10" i="44" s="1"/>
  <c r="I31" i="44"/>
  <c r="R31" i="44" s="1"/>
  <c r="I22" i="44"/>
  <c r="R22" i="44" s="1"/>
  <c r="I13" i="44"/>
  <c r="R13" i="44" s="1"/>
  <c r="I15" i="44"/>
  <c r="R15" i="44" s="1"/>
  <c r="I20" i="44"/>
  <c r="R20" i="44" s="1"/>
  <c r="I14" i="44"/>
  <c r="R14" i="44" s="1"/>
  <c r="I24" i="44"/>
  <c r="R24" i="44" s="1"/>
  <c r="I21" i="44"/>
  <c r="R21" i="44" s="1"/>
  <c r="I11" i="44"/>
  <c r="R11" i="44" s="1"/>
  <c r="I23" i="44"/>
  <c r="R23" i="44" s="1"/>
  <c r="I16" i="44"/>
  <c r="R16" i="44" s="1"/>
  <c r="I27" i="44"/>
  <c r="R27" i="44" s="1"/>
  <c r="I18" i="44"/>
  <c r="R18" i="44" s="1"/>
  <c r="I29" i="44"/>
  <c r="R29" i="44" s="1"/>
  <c r="I35" i="44"/>
  <c r="R35" i="44" s="1"/>
  <c r="I26" i="44"/>
  <c r="R26" i="44" s="1"/>
  <c r="I28" i="44"/>
  <c r="R28" i="44" s="1"/>
  <c r="I17" i="44"/>
  <c r="R17" i="44" s="1"/>
  <c r="I37" i="44"/>
  <c r="R37" i="44" s="1"/>
  <c r="I30" i="44"/>
  <c r="R30" i="44" s="1"/>
  <c r="I38" i="44"/>
  <c r="R38" i="44" s="1"/>
  <c r="I39" i="44"/>
  <c r="R39" i="44" s="1"/>
  <c r="I40" i="44"/>
  <c r="R40" i="44" s="1"/>
  <c r="I41" i="44"/>
  <c r="R41" i="44" s="1"/>
  <c r="I36" i="44"/>
  <c r="R36" i="44" s="1"/>
  <c r="I42" i="44"/>
  <c r="R42" i="44" s="1"/>
  <c r="I32" i="44"/>
  <c r="R32" i="44" s="1"/>
  <c r="I34" i="44"/>
  <c r="R34" i="44" s="1"/>
  <c r="G19" i="44"/>
  <c r="Q19" i="44" s="1"/>
  <c r="G12" i="44"/>
  <c r="Q12" i="44" s="1"/>
  <c r="G10" i="44"/>
  <c r="Q10" i="44" s="1"/>
  <c r="G31" i="44"/>
  <c r="Q31" i="44" s="1"/>
  <c r="G22" i="44"/>
  <c r="Q22" i="44" s="1"/>
  <c r="G13" i="44"/>
  <c r="Q13" i="44" s="1"/>
  <c r="G15" i="44"/>
  <c r="Q15" i="44" s="1"/>
  <c r="G20" i="44"/>
  <c r="Q20" i="44" s="1"/>
  <c r="G14" i="44"/>
  <c r="Q14" i="44" s="1"/>
  <c r="G24" i="44"/>
  <c r="Q24" i="44" s="1"/>
  <c r="G21" i="44"/>
  <c r="Q21" i="44" s="1"/>
  <c r="G11" i="44"/>
  <c r="Q11" i="44" s="1"/>
  <c r="G23" i="44"/>
  <c r="Q23" i="44" s="1"/>
  <c r="G16" i="44"/>
  <c r="Q16" i="44" s="1"/>
  <c r="G27" i="44"/>
  <c r="Q27" i="44" s="1"/>
  <c r="G18" i="44"/>
  <c r="Q18" i="44" s="1"/>
  <c r="G29" i="44"/>
  <c r="Q29" i="44" s="1"/>
  <c r="G35" i="44"/>
  <c r="Q35" i="44" s="1"/>
  <c r="G26" i="44"/>
  <c r="Q26" i="44" s="1"/>
  <c r="G28" i="44"/>
  <c r="Q28" i="44" s="1"/>
  <c r="G17" i="44"/>
  <c r="Q17" i="44" s="1"/>
  <c r="G37" i="44"/>
  <c r="Q37" i="44" s="1"/>
  <c r="G30" i="44"/>
  <c r="Q30" i="44" s="1"/>
  <c r="G38" i="44"/>
  <c r="Q38" i="44" s="1"/>
  <c r="G39" i="44"/>
  <c r="Q39" i="44" s="1"/>
  <c r="G40" i="44"/>
  <c r="Q40" i="44" s="1"/>
  <c r="G41" i="44"/>
  <c r="Q41" i="44" s="1"/>
  <c r="G36" i="44"/>
  <c r="Q36" i="44" s="1"/>
  <c r="G42" i="44"/>
  <c r="Q42" i="44" s="1"/>
  <c r="G32" i="44"/>
  <c r="Q32" i="44" s="1"/>
  <c r="E19" i="44"/>
  <c r="P19" i="44" s="1"/>
  <c r="E12" i="44"/>
  <c r="P12" i="44" s="1"/>
  <c r="E10" i="44"/>
  <c r="P10" i="44" s="1"/>
  <c r="E31" i="44"/>
  <c r="P31" i="44" s="1"/>
  <c r="E22" i="44"/>
  <c r="P22" i="44" s="1"/>
  <c r="E13" i="44"/>
  <c r="P13" i="44" s="1"/>
  <c r="E15" i="44"/>
  <c r="P15" i="44" s="1"/>
  <c r="E20" i="44"/>
  <c r="P20" i="44" s="1"/>
  <c r="E14" i="44"/>
  <c r="P14" i="44" s="1"/>
  <c r="E24" i="44"/>
  <c r="P24" i="44" s="1"/>
  <c r="E21" i="44"/>
  <c r="P21" i="44" s="1"/>
  <c r="E11" i="44"/>
  <c r="P11" i="44" s="1"/>
  <c r="E23" i="44"/>
  <c r="P23" i="44" s="1"/>
  <c r="E16" i="44"/>
  <c r="P16" i="44" s="1"/>
  <c r="E27" i="44"/>
  <c r="P27" i="44" s="1"/>
  <c r="E18" i="44"/>
  <c r="P18" i="44" s="1"/>
  <c r="E29" i="44"/>
  <c r="P29" i="44" s="1"/>
  <c r="E35" i="44"/>
  <c r="P35" i="44" s="1"/>
  <c r="E26" i="44"/>
  <c r="P26" i="44" s="1"/>
  <c r="E28" i="44"/>
  <c r="P28" i="44" s="1"/>
  <c r="E17" i="44"/>
  <c r="P17" i="44" s="1"/>
  <c r="E37" i="44"/>
  <c r="P37" i="44" s="1"/>
  <c r="E30" i="44"/>
  <c r="P30" i="44" s="1"/>
  <c r="E38" i="44"/>
  <c r="P38" i="44" s="1"/>
  <c r="E39" i="44"/>
  <c r="P39" i="44" s="1"/>
  <c r="E40" i="44"/>
  <c r="P40" i="44" s="1"/>
  <c r="E41" i="44"/>
  <c r="P41" i="44" s="1"/>
  <c r="E36" i="44"/>
  <c r="P36" i="44" s="1"/>
  <c r="E42" i="44"/>
  <c r="P42" i="44" s="1"/>
  <c r="E32" i="44"/>
  <c r="P32" i="44" s="1"/>
  <c r="O11" i="43"/>
  <c r="U11" i="43" s="1"/>
  <c r="M12" i="43"/>
  <c r="T12" i="43" s="1"/>
  <c r="M27" i="43"/>
  <c r="T27" i="43" s="1"/>
  <c r="M39" i="43"/>
  <c r="T39" i="43" s="1"/>
  <c r="M24" i="43"/>
  <c r="T24" i="43" s="1"/>
  <c r="M14" i="43"/>
  <c r="T14" i="43" s="1"/>
  <c r="M18" i="43"/>
  <c r="T18" i="43" s="1"/>
  <c r="M40" i="43"/>
  <c r="T40" i="43" s="1"/>
  <c r="M10" i="43"/>
  <c r="T10" i="43" s="1"/>
  <c r="M26" i="43"/>
  <c r="T26" i="43" s="1"/>
  <c r="M22" i="43"/>
  <c r="T22" i="43" s="1"/>
  <c r="M15" i="43"/>
  <c r="T15" i="43" s="1"/>
  <c r="M17" i="43"/>
  <c r="T17" i="43" s="1"/>
  <c r="M41" i="43"/>
  <c r="T41" i="43" s="1"/>
  <c r="M28" i="43"/>
  <c r="T28" i="43" s="1"/>
  <c r="M19" i="43"/>
  <c r="T19" i="43" s="1"/>
  <c r="M37" i="43"/>
  <c r="T37" i="43" s="1"/>
  <c r="M38" i="43"/>
  <c r="T38" i="43" s="1"/>
  <c r="M34" i="43"/>
  <c r="T34" i="43" s="1"/>
  <c r="M13" i="43"/>
  <c r="T13" i="43" s="1"/>
  <c r="M20" i="43"/>
  <c r="T20" i="43" s="1"/>
  <c r="M35" i="43"/>
  <c r="T35" i="43" s="1"/>
  <c r="M42" i="43"/>
  <c r="T42" i="43" s="1"/>
  <c r="M30" i="43"/>
  <c r="T30" i="43" s="1"/>
  <c r="M25" i="43"/>
  <c r="T25" i="43" s="1"/>
  <c r="M43" i="43"/>
  <c r="T43" i="43" s="1"/>
  <c r="M31" i="43"/>
  <c r="T31" i="43" s="1"/>
  <c r="M44" i="43"/>
  <c r="T44" i="43" s="1"/>
  <c r="M45" i="43"/>
  <c r="T45" i="43" s="1"/>
  <c r="M32" i="43"/>
  <c r="T32" i="43" s="1"/>
  <c r="M11" i="43"/>
  <c r="T11" i="43" s="1"/>
  <c r="K12" i="43"/>
  <c r="S12" i="43" s="1"/>
  <c r="K27" i="43"/>
  <c r="S27" i="43" s="1"/>
  <c r="K39" i="43"/>
  <c r="S39" i="43" s="1"/>
  <c r="K24" i="43"/>
  <c r="S24" i="43" s="1"/>
  <c r="K14" i="43"/>
  <c r="S14" i="43" s="1"/>
  <c r="K18" i="43"/>
  <c r="S18" i="43" s="1"/>
  <c r="K40" i="43"/>
  <c r="S40" i="43" s="1"/>
  <c r="K10" i="43"/>
  <c r="S10" i="43" s="1"/>
  <c r="K26" i="43"/>
  <c r="S26" i="43" s="1"/>
  <c r="K22" i="43"/>
  <c r="S22" i="43" s="1"/>
  <c r="K15" i="43"/>
  <c r="S15" i="43" s="1"/>
  <c r="K17" i="43"/>
  <c r="S17" i="43" s="1"/>
  <c r="K41" i="43"/>
  <c r="S41" i="43" s="1"/>
  <c r="K28" i="43"/>
  <c r="S28" i="43" s="1"/>
  <c r="K19" i="43"/>
  <c r="S19" i="43" s="1"/>
  <c r="K37" i="43"/>
  <c r="S37" i="43" s="1"/>
  <c r="K38" i="43"/>
  <c r="S38" i="43" s="1"/>
  <c r="K34" i="43"/>
  <c r="S34" i="43" s="1"/>
  <c r="K13" i="43"/>
  <c r="S13" i="43" s="1"/>
  <c r="K20" i="43"/>
  <c r="S20" i="43" s="1"/>
  <c r="K35" i="43"/>
  <c r="S35" i="43" s="1"/>
  <c r="K42" i="43"/>
  <c r="S42" i="43" s="1"/>
  <c r="K30" i="43"/>
  <c r="S30" i="43" s="1"/>
  <c r="K25" i="43"/>
  <c r="S25" i="43" s="1"/>
  <c r="K43" i="43"/>
  <c r="S43" i="43" s="1"/>
  <c r="K31" i="43"/>
  <c r="S31" i="43" s="1"/>
  <c r="K44" i="43"/>
  <c r="S44" i="43" s="1"/>
  <c r="K45" i="43"/>
  <c r="S45" i="43" s="1"/>
  <c r="K32" i="43"/>
  <c r="S32" i="43" s="1"/>
  <c r="K11" i="43"/>
  <c r="S11" i="43" s="1"/>
  <c r="I12" i="43"/>
  <c r="R12" i="43" s="1"/>
  <c r="I27" i="43"/>
  <c r="R27" i="43" s="1"/>
  <c r="I39" i="43"/>
  <c r="R39" i="43" s="1"/>
  <c r="I24" i="43"/>
  <c r="R24" i="43" s="1"/>
  <c r="I14" i="43"/>
  <c r="R14" i="43" s="1"/>
  <c r="I18" i="43"/>
  <c r="R18" i="43" s="1"/>
  <c r="I40" i="43"/>
  <c r="R40" i="43" s="1"/>
  <c r="I10" i="43"/>
  <c r="R10" i="43" s="1"/>
  <c r="I26" i="43"/>
  <c r="R26" i="43" s="1"/>
  <c r="I22" i="43"/>
  <c r="R22" i="43" s="1"/>
  <c r="I15" i="43"/>
  <c r="R15" i="43" s="1"/>
  <c r="I17" i="43"/>
  <c r="R17" i="43" s="1"/>
  <c r="I41" i="43"/>
  <c r="R41" i="43" s="1"/>
  <c r="I28" i="43"/>
  <c r="R28" i="43" s="1"/>
  <c r="I19" i="43"/>
  <c r="R19" i="43" s="1"/>
  <c r="I37" i="43"/>
  <c r="R37" i="43" s="1"/>
  <c r="I38" i="43"/>
  <c r="R38" i="43" s="1"/>
  <c r="I34" i="43"/>
  <c r="R34" i="43" s="1"/>
  <c r="I13" i="43"/>
  <c r="R13" i="43" s="1"/>
  <c r="I20" i="43"/>
  <c r="R20" i="43" s="1"/>
  <c r="I35" i="43"/>
  <c r="R35" i="43" s="1"/>
  <c r="I42" i="43"/>
  <c r="R42" i="43" s="1"/>
  <c r="I30" i="43"/>
  <c r="R30" i="43" s="1"/>
  <c r="I25" i="43"/>
  <c r="R25" i="43" s="1"/>
  <c r="I43" i="43"/>
  <c r="R43" i="43" s="1"/>
  <c r="I31" i="43"/>
  <c r="R31" i="43" s="1"/>
  <c r="I44" i="43"/>
  <c r="R44" i="43" s="1"/>
  <c r="I45" i="43"/>
  <c r="R45" i="43" s="1"/>
  <c r="I32" i="43"/>
  <c r="R32" i="43" s="1"/>
  <c r="G12" i="43"/>
  <c r="Q12" i="43" s="1"/>
  <c r="G27" i="43"/>
  <c r="Q27" i="43" s="1"/>
  <c r="G39" i="43"/>
  <c r="Q39" i="43" s="1"/>
  <c r="G24" i="43"/>
  <c r="Q24" i="43" s="1"/>
  <c r="G14" i="43"/>
  <c r="Q14" i="43" s="1"/>
  <c r="G18" i="43"/>
  <c r="Q18" i="43" s="1"/>
  <c r="G40" i="43"/>
  <c r="Q40" i="43" s="1"/>
  <c r="G10" i="43"/>
  <c r="Q10" i="43" s="1"/>
  <c r="G26" i="43"/>
  <c r="Q26" i="43" s="1"/>
  <c r="G22" i="43"/>
  <c r="Q22" i="43" s="1"/>
  <c r="G15" i="43"/>
  <c r="Q15" i="43" s="1"/>
  <c r="G17" i="43"/>
  <c r="Q17" i="43" s="1"/>
  <c r="G41" i="43"/>
  <c r="Q41" i="43" s="1"/>
  <c r="G28" i="43"/>
  <c r="Q28" i="43" s="1"/>
  <c r="G19" i="43"/>
  <c r="Q19" i="43" s="1"/>
  <c r="G37" i="43"/>
  <c r="Q37" i="43" s="1"/>
  <c r="G38" i="43"/>
  <c r="Q38" i="43" s="1"/>
  <c r="G34" i="43"/>
  <c r="Q34" i="43" s="1"/>
  <c r="G13" i="43"/>
  <c r="Q13" i="43" s="1"/>
  <c r="G20" i="43"/>
  <c r="Q20" i="43" s="1"/>
  <c r="G35" i="43"/>
  <c r="Q35" i="43" s="1"/>
  <c r="G42" i="43"/>
  <c r="Q42" i="43" s="1"/>
  <c r="G30" i="43"/>
  <c r="Q30" i="43" s="1"/>
  <c r="G25" i="43"/>
  <c r="Q25" i="43" s="1"/>
  <c r="G43" i="43"/>
  <c r="Q43" i="43" s="1"/>
  <c r="G31" i="43"/>
  <c r="Q31" i="43" s="1"/>
  <c r="G44" i="43"/>
  <c r="Q44" i="43" s="1"/>
  <c r="G45" i="43"/>
  <c r="Q45" i="43" s="1"/>
  <c r="G32" i="43"/>
  <c r="Q32" i="43" s="1"/>
  <c r="G11" i="43"/>
  <c r="Q11" i="43" s="1"/>
  <c r="G23" i="43"/>
  <c r="Q23" i="43" s="1"/>
  <c r="E12" i="43"/>
  <c r="P12" i="43" s="1"/>
  <c r="E27" i="43"/>
  <c r="P27" i="43" s="1"/>
  <c r="E39" i="43"/>
  <c r="P39" i="43" s="1"/>
  <c r="E24" i="43"/>
  <c r="P24" i="43" s="1"/>
  <c r="E14" i="43"/>
  <c r="P14" i="43" s="1"/>
  <c r="E18" i="43"/>
  <c r="P18" i="43" s="1"/>
  <c r="E40" i="43"/>
  <c r="P40" i="43" s="1"/>
  <c r="E10" i="43"/>
  <c r="P10" i="43" s="1"/>
  <c r="E26" i="43"/>
  <c r="P26" i="43" s="1"/>
  <c r="E22" i="43"/>
  <c r="P22" i="43" s="1"/>
  <c r="E15" i="43"/>
  <c r="P15" i="43" s="1"/>
  <c r="E17" i="43"/>
  <c r="P17" i="43" s="1"/>
  <c r="E41" i="43"/>
  <c r="P41" i="43" s="1"/>
  <c r="E28" i="43"/>
  <c r="P28" i="43" s="1"/>
  <c r="E19" i="43"/>
  <c r="P19" i="43" s="1"/>
  <c r="E37" i="43"/>
  <c r="P37" i="43" s="1"/>
  <c r="E38" i="43"/>
  <c r="P38" i="43" s="1"/>
  <c r="E34" i="43"/>
  <c r="P34" i="43" s="1"/>
  <c r="E13" i="43"/>
  <c r="P13" i="43" s="1"/>
  <c r="E20" i="43"/>
  <c r="P20" i="43" s="1"/>
  <c r="E35" i="43"/>
  <c r="P35" i="43" s="1"/>
  <c r="E42" i="43"/>
  <c r="P42" i="43" s="1"/>
  <c r="E30" i="43"/>
  <c r="P30" i="43" s="1"/>
  <c r="E25" i="43"/>
  <c r="P25" i="43" s="1"/>
  <c r="E43" i="43"/>
  <c r="P43" i="43" s="1"/>
  <c r="E31" i="43"/>
  <c r="P31" i="43" s="1"/>
  <c r="E44" i="43"/>
  <c r="P44" i="43" s="1"/>
  <c r="E45" i="43"/>
  <c r="P45" i="43" s="1"/>
  <c r="E32" i="43"/>
  <c r="P32" i="43" s="1"/>
  <c r="E11" i="43"/>
  <c r="P11" i="43" s="1"/>
  <c r="M27" i="42"/>
  <c r="T27" i="42" s="1"/>
  <c r="M10" i="42"/>
  <c r="T10" i="42" s="1"/>
  <c r="M11" i="42"/>
  <c r="T11" i="42" s="1"/>
  <c r="M12" i="42"/>
  <c r="T12" i="42" s="1"/>
  <c r="M29" i="42"/>
  <c r="T29" i="42" s="1"/>
  <c r="M24" i="42"/>
  <c r="T24" i="42" s="1"/>
  <c r="M25" i="42"/>
  <c r="T25" i="42" s="1"/>
  <c r="M26" i="42"/>
  <c r="T26" i="42" s="1"/>
  <c r="M18" i="42"/>
  <c r="T18" i="42" s="1"/>
  <c r="M34" i="42"/>
  <c r="T34" i="42" s="1"/>
  <c r="M22" i="42"/>
  <c r="T22" i="42" s="1"/>
  <c r="M14" i="42"/>
  <c r="T14" i="42" s="1"/>
  <c r="M32" i="42"/>
  <c r="T32" i="42" s="1"/>
  <c r="M23" i="42"/>
  <c r="T23" i="42" s="1"/>
  <c r="M30" i="42"/>
  <c r="T30" i="42" s="1"/>
  <c r="M35" i="42"/>
  <c r="T35" i="42" s="1"/>
  <c r="M33" i="42"/>
  <c r="T33" i="42" s="1"/>
  <c r="M21" i="42"/>
  <c r="T21" i="42" s="1"/>
  <c r="M37" i="42"/>
  <c r="T37" i="42" s="1"/>
  <c r="M19" i="42"/>
  <c r="T19" i="42" s="1"/>
  <c r="M15" i="42"/>
  <c r="T15" i="42" s="1"/>
  <c r="M38" i="42"/>
  <c r="T38" i="42" s="1"/>
  <c r="M20" i="42"/>
  <c r="T20" i="42" s="1"/>
  <c r="M16" i="42"/>
  <c r="T16" i="42" s="1"/>
  <c r="M46" i="42"/>
  <c r="M36" i="42"/>
  <c r="T36" i="42" s="1"/>
  <c r="M31" i="42"/>
  <c r="T31" i="42" s="1"/>
  <c r="M13" i="42"/>
  <c r="T13" i="42" s="1"/>
  <c r="K27" i="42"/>
  <c r="S27" i="42" s="1"/>
  <c r="K10" i="42"/>
  <c r="S10" i="42" s="1"/>
  <c r="K11" i="42"/>
  <c r="S11" i="42" s="1"/>
  <c r="K12" i="42"/>
  <c r="S12" i="42" s="1"/>
  <c r="K29" i="42"/>
  <c r="S29" i="42" s="1"/>
  <c r="K24" i="42"/>
  <c r="S24" i="42" s="1"/>
  <c r="K25" i="42"/>
  <c r="S25" i="42" s="1"/>
  <c r="K26" i="42"/>
  <c r="S26" i="42" s="1"/>
  <c r="K18" i="42"/>
  <c r="S18" i="42" s="1"/>
  <c r="K34" i="42"/>
  <c r="S34" i="42" s="1"/>
  <c r="K22" i="42"/>
  <c r="S22" i="42" s="1"/>
  <c r="K14" i="42"/>
  <c r="S14" i="42" s="1"/>
  <c r="K40" i="42"/>
  <c r="S40" i="42" s="1"/>
  <c r="K41" i="42"/>
  <c r="S41" i="42" s="1"/>
  <c r="K32" i="42"/>
  <c r="S32" i="42" s="1"/>
  <c r="K42" i="42"/>
  <c r="S42" i="42" s="1"/>
  <c r="K23" i="42"/>
  <c r="S23" i="42" s="1"/>
  <c r="K30" i="42"/>
  <c r="S30" i="42" s="1"/>
  <c r="K35" i="42"/>
  <c r="S35" i="42" s="1"/>
  <c r="K33" i="42"/>
  <c r="S33" i="42" s="1"/>
  <c r="K21" i="42"/>
  <c r="S21" i="42" s="1"/>
  <c r="K43" i="42"/>
  <c r="S43" i="42" s="1"/>
  <c r="K37" i="42"/>
  <c r="S37" i="42" s="1"/>
  <c r="K19" i="42"/>
  <c r="S19" i="42" s="1"/>
  <c r="K15" i="42"/>
  <c r="S15" i="42" s="1"/>
  <c r="K38" i="42"/>
  <c r="S38" i="42" s="1"/>
  <c r="K20" i="42"/>
  <c r="S20" i="42" s="1"/>
  <c r="K16" i="42"/>
  <c r="S16" i="42" s="1"/>
  <c r="K44" i="42"/>
  <c r="S44" i="42" s="1"/>
  <c r="K45" i="42"/>
  <c r="S45" i="42" s="1"/>
  <c r="K46" i="42"/>
  <c r="S46" i="42" s="1"/>
  <c r="T46" i="42" s="1"/>
  <c r="K36" i="42"/>
  <c r="S36" i="42" s="1"/>
  <c r="K31" i="42"/>
  <c r="S31" i="42" s="1"/>
  <c r="K13" i="42"/>
  <c r="S13" i="42" s="1"/>
  <c r="I27" i="42"/>
  <c r="R27" i="42" s="1"/>
  <c r="I10" i="42"/>
  <c r="R10" i="42" s="1"/>
  <c r="I11" i="42"/>
  <c r="R11" i="42" s="1"/>
  <c r="I12" i="42"/>
  <c r="R12" i="42" s="1"/>
  <c r="I29" i="42"/>
  <c r="R29" i="42" s="1"/>
  <c r="I24" i="42"/>
  <c r="R24" i="42" s="1"/>
  <c r="I25" i="42"/>
  <c r="R25" i="42" s="1"/>
  <c r="I26" i="42"/>
  <c r="R26" i="42" s="1"/>
  <c r="I18" i="42"/>
  <c r="R18" i="42" s="1"/>
  <c r="I34" i="42"/>
  <c r="R34" i="42" s="1"/>
  <c r="I22" i="42"/>
  <c r="R22" i="42" s="1"/>
  <c r="I14" i="42"/>
  <c r="R14" i="42" s="1"/>
  <c r="I40" i="42"/>
  <c r="R40" i="42" s="1"/>
  <c r="I41" i="42"/>
  <c r="R41" i="42" s="1"/>
  <c r="I32" i="42"/>
  <c r="R32" i="42" s="1"/>
  <c r="I42" i="42"/>
  <c r="R42" i="42" s="1"/>
  <c r="I23" i="42"/>
  <c r="R23" i="42" s="1"/>
  <c r="I30" i="42"/>
  <c r="R30" i="42" s="1"/>
  <c r="I35" i="42"/>
  <c r="R35" i="42" s="1"/>
  <c r="I33" i="42"/>
  <c r="R33" i="42" s="1"/>
  <c r="I21" i="42"/>
  <c r="R21" i="42" s="1"/>
  <c r="I43" i="42"/>
  <c r="R43" i="42" s="1"/>
  <c r="I37" i="42"/>
  <c r="R37" i="42" s="1"/>
  <c r="I19" i="42"/>
  <c r="R19" i="42" s="1"/>
  <c r="I15" i="42"/>
  <c r="R15" i="42" s="1"/>
  <c r="I38" i="42"/>
  <c r="R38" i="42" s="1"/>
  <c r="I20" i="42"/>
  <c r="R20" i="42" s="1"/>
  <c r="I16" i="42"/>
  <c r="R16" i="42" s="1"/>
  <c r="I44" i="42"/>
  <c r="R44" i="42" s="1"/>
  <c r="I45" i="42"/>
  <c r="R45" i="42" s="1"/>
  <c r="I46" i="42"/>
  <c r="R46" i="42" s="1"/>
  <c r="I36" i="42"/>
  <c r="R36" i="42" s="1"/>
  <c r="I31" i="42"/>
  <c r="R31" i="42" s="1"/>
  <c r="G27" i="42"/>
  <c r="Q27" i="42" s="1"/>
  <c r="G10" i="42"/>
  <c r="Q10" i="42" s="1"/>
  <c r="G11" i="42"/>
  <c r="Q11" i="42" s="1"/>
  <c r="G12" i="42"/>
  <c r="Q12" i="42" s="1"/>
  <c r="G29" i="42"/>
  <c r="Q29" i="42" s="1"/>
  <c r="G24" i="42"/>
  <c r="Q24" i="42" s="1"/>
  <c r="G25" i="42"/>
  <c r="Q25" i="42" s="1"/>
  <c r="G26" i="42"/>
  <c r="Q26" i="42" s="1"/>
  <c r="G18" i="42"/>
  <c r="Q18" i="42" s="1"/>
  <c r="G34" i="42"/>
  <c r="Q34" i="42" s="1"/>
  <c r="G22" i="42"/>
  <c r="Q22" i="42" s="1"/>
  <c r="G14" i="42"/>
  <c r="Q14" i="42" s="1"/>
  <c r="G40" i="42"/>
  <c r="Q40" i="42" s="1"/>
  <c r="G41" i="42"/>
  <c r="Q41" i="42" s="1"/>
  <c r="G32" i="42"/>
  <c r="Q32" i="42" s="1"/>
  <c r="G42" i="42"/>
  <c r="Q42" i="42" s="1"/>
  <c r="G23" i="42"/>
  <c r="Q23" i="42" s="1"/>
  <c r="G30" i="42"/>
  <c r="Q30" i="42" s="1"/>
  <c r="G35" i="42"/>
  <c r="Q35" i="42" s="1"/>
  <c r="G33" i="42"/>
  <c r="Q33" i="42" s="1"/>
  <c r="G21" i="42"/>
  <c r="Q21" i="42" s="1"/>
  <c r="G43" i="42"/>
  <c r="Q43" i="42" s="1"/>
  <c r="G37" i="42"/>
  <c r="Q37" i="42" s="1"/>
  <c r="G19" i="42"/>
  <c r="Q19" i="42" s="1"/>
  <c r="G15" i="42"/>
  <c r="Q15" i="42" s="1"/>
  <c r="G38" i="42"/>
  <c r="Q38" i="42" s="1"/>
  <c r="G20" i="42"/>
  <c r="Q20" i="42" s="1"/>
  <c r="G16" i="42"/>
  <c r="Q16" i="42" s="1"/>
  <c r="G44" i="42"/>
  <c r="Q44" i="42" s="1"/>
  <c r="G45" i="42"/>
  <c r="Q45" i="42" s="1"/>
  <c r="G46" i="42"/>
  <c r="Q46" i="42" s="1"/>
  <c r="G36" i="42"/>
  <c r="Q36" i="42" s="1"/>
  <c r="G31" i="42"/>
  <c r="Q31" i="42" s="1"/>
  <c r="G13" i="42"/>
  <c r="Q13" i="42" s="1"/>
  <c r="G28" i="42"/>
  <c r="Q28" i="42" s="1"/>
  <c r="E27" i="42"/>
  <c r="P27" i="42" s="1"/>
  <c r="E10" i="42"/>
  <c r="P10" i="42" s="1"/>
  <c r="E11" i="42"/>
  <c r="P11" i="42" s="1"/>
  <c r="E12" i="42"/>
  <c r="P12" i="42" s="1"/>
  <c r="E29" i="42"/>
  <c r="P29" i="42" s="1"/>
  <c r="E24" i="42"/>
  <c r="P24" i="42" s="1"/>
  <c r="E25" i="42"/>
  <c r="P25" i="42" s="1"/>
  <c r="E26" i="42"/>
  <c r="P26" i="42" s="1"/>
  <c r="E18" i="42"/>
  <c r="P18" i="42" s="1"/>
  <c r="E34" i="42"/>
  <c r="P34" i="42" s="1"/>
  <c r="E22" i="42"/>
  <c r="P22" i="42" s="1"/>
  <c r="E14" i="42"/>
  <c r="P14" i="42" s="1"/>
  <c r="E40" i="42"/>
  <c r="P40" i="42" s="1"/>
  <c r="E41" i="42"/>
  <c r="P41" i="42" s="1"/>
  <c r="E32" i="42"/>
  <c r="P32" i="42" s="1"/>
  <c r="E42" i="42"/>
  <c r="P42" i="42" s="1"/>
  <c r="E23" i="42"/>
  <c r="P23" i="42" s="1"/>
  <c r="E30" i="42"/>
  <c r="P30" i="42" s="1"/>
  <c r="E35" i="42"/>
  <c r="P35" i="42" s="1"/>
  <c r="E33" i="42"/>
  <c r="P33" i="42" s="1"/>
  <c r="E21" i="42"/>
  <c r="P21" i="42" s="1"/>
  <c r="E43" i="42"/>
  <c r="P43" i="42" s="1"/>
  <c r="E37" i="42"/>
  <c r="P37" i="42" s="1"/>
  <c r="E19" i="42"/>
  <c r="P19" i="42" s="1"/>
  <c r="E15" i="42"/>
  <c r="P15" i="42" s="1"/>
  <c r="E38" i="42"/>
  <c r="P38" i="42" s="1"/>
  <c r="E20" i="42"/>
  <c r="P20" i="42" s="1"/>
  <c r="E16" i="42"/>
  <c r="P16" i="42" s="1"/>
  <c r="E44" i="42"/>
  <c r="P44" i="42" s="1"/>
  <c r="E45" i="42"/>
  <c r="P45" i="42" s="1"/>
  <c r="E46" i="42"/>
  <c r="P46" i="42" s="1"/>
  <c r="E36" i="42"/>
  <c r="P36" i="42" s="1"/>
  <c r="E31" i="42"/>
  <c r="P31" i="42" s="1"/>
  <c r="E13" i="42"/>
  <c r="P13" i="42" s="1"/>
  <c r="I13" i="42"/>
  <c r="R13" i="42" s="1"/>
  <c r="E28" i="42"/>
  <c r="P28" i="42" s="1"/>
  <c r="I28" i="42"/>
  <c r="R28" i="42" s="1"/>
  <c r="K28" i="42"/>
  <c r="S28" i="42" s="1"/>
  <c r="M28" i="42"/>
  <c r="T28" i="42" s="1"/>
  <c r="O28" i="42"/>
  <c r="U28" i="42" s="1"/>
  <c r="E39" i="42"/>
  <c r="P39" i="42" s="1"/>
  <c r="G39" i="42"/>
  <c r="Q39" i="42" s="1"/>
  <c r="I39" i="42"/>
  <c r="R39" i="42" s="1"/>
  <c r="K39" i="42"/>
  <c r="S39" i="42" s="1"/>
  <c r="M39" i="42"/>
  <c r="T39" i="42" s="1"/>
  <c r="O39" i="42"/>
  <c r="U39" i="42" s="1"/>
  <c r="E11" i="49"/>
  <c r="P11" i="49" s="1"/>
  <c r="E15" i="49"/>
  <c r="P15" i="49" s="1"/>
  <c r="E14" i="49"/>
  <c r="P14" i="49" s="1"/>
  <c r="E21" i="49"/>
  <c r="P21" i="49" s="1"/>
  <c r="E16" i="49"/>
  <c r="P16" i="49" s="1"/>
  <c r="E24" i="49"/>
  <c r="P24" i="49" s="1"/>
  <c r="E10" i="49"/>
  <c r="P10" i="49" s="1"/>
  <c r="E13" i="49"/>
  <c r="P13" i="49" s="1"/>
  <c r="E17" i="49"/>
  <c r="P17" i="49" s="1"/>
  <c r="E22" i="49"/>
  <c r="P22" i="49" s="1"/>
  <c r="E18" i="49"/>
  <c r="P18" i="49" s="1"/>
  <c r="E23" i="49"/>
  <c r="P23" i="49" s="1"/>
  <c r="E20" i="49"/>
  <c r="P20" i="49" s="1"/>
  <c r="E19" i="49"/>
  <c r="P19" i="49" s="1"/>
  <c r="E25" i="49"/>
  <c r="P25" i="49" s="1"/>
  <c r="E26" i="49"/>
  <c r="P26" i="49" s="1"/>
  <c r="E27" i="49"/>
  <c r="P27" i="49" s="1"/>
  <c r="E28" i="49"/>
  <c r="P28" i="49" s="1"/>
  <c r="E29" i="49"/>
  <c r="P29" i="49" s="1"/>
  <c r="E30" i="49"/>
  <c r="P30" i="49" s="1"/>
  <c r="G12" i="49"/>
  <c r="Q12" i="49" s="1"/>
  <c r="G11" i="49"/>
  <c r="Q11" i="49" s="1"/>
  <c r="G15" i="49"/>
  <c r="Q15" i="49" s="1"/>
  <c r="G14" i="49"/>
  <c r="Q14" i="49" s="1"/>
  <c r="G21" i="49"/>
  <c r="Q21" i="49" s="1"/>
  <c r="G16" i="49"/>
  <c r="Q16" i="49" s="1"/>
  <c r="G24" i="49"/>
  <c r="Q24" i="49" s="1"/>
  <c r="G10" i="49"/>
  <c r="Q10" i="49" s="1"/>
  <c r="G13" i="49"/>
  <c r="Q13" i="49" s="1"/>
  <c r="G17" i="49"/>
  <c r="Q17" i="49" s="1"/>
  <c r="G22" i="49"/>
  <c r="Q22" i="49" s="1"/>
  <c r="G18" i="49"/>
  <c r="Q18" i="49" s="1"/>
  <c r="G23" i="49"/>
  <c r="Q23" i="49" s="1"/>
  <c r="G20" i="49"/>
  <c r="Q20" i="49" s="1"/>
  <c r="G19" i="49"/>
  <c r="Q19" i="49" s="1"/>
  <c r="G25" i="49"/>
  <c r="Q25" i="49" s="1"/>
  <c r="G26" i="49"/>
  <c r="Q26" i="49" s="1"/>
  <c r="G27" i="49"/>
  <c r="Q27" i="49" s="1"/>
  <c r="G28" i="49"/>
  <c r="Q28" i="49" s="1"/>
  <c r="G29" i="49"/>
  <c r="Q29" i="49" s="1"/>
  <c r="G30" i="49"/>
  <c r="Q30" i="49" s="1"/>
  <c r="I30" i="49"/>
  <c r="R30" i="49" s="1"/>
  <c r="K30" i="49"/>
  <c r="S30" i="49" s="1"/>
  <c r="M30" i="49"/>
  <c r="T30" i="49" s="1"/>
  <c r="O30" i="49"/>
  <c r="U30" i="49" s="1"/>
  <c r="I12" i="49"/>
  <c r="R12" i="49" s="1"/>
  <c r="I11" i="49"/>
  <c r="R11" i="49" s="1"/>
  <c r="I15" i="49"/>
  <c r="R15" i="49" s="1"/>
  <c r="I14" i="49"/>
  <c r="R14" i="49" s="1"/>
  <c r="I21" i="49"/>
  <c r="R21" i="49" s="1"/>
  <c r="I16" i="49"/>
  <c r="R16" i="49" s="1"/>
  <c r="I24" i="49"/>
  <c r="R24" i="49" s="1"/>
  <c r="I10" i="49"/>
  <c r="R10" i="49" s="1"/>
  <c r="I13" i="49"/>
  <c r="R13" i="49" s="1"/>
  <c r="I17" i="49"/>
  <c r="R17" i="49" s="1"/>
  <c r="I22" i="49"/>
  <c r="R22" i="49" s="1"/>
  <c r="I18" i="49"/>
  <c r="R18" i="49" s="1"/>
  <c r="I23" i="49"/>
  <c r="R23" i="49" s="1"/>
  <c r="I20" i="49"/>
  <c r="R20" i="49" s="1"/>
  <c r="I19" i="49"/>
  <c r="R19" i="49" s="1"/>
  <c r="I25" i="49"/>
  <c r="R25" i="49" s="1"/>
  <c r="K25" i="49"/>
  <c r="S25" i="49" s="1"/>
  <c r="M25" i="49"/>
  <c r="T25" i="49" s="1"/>
  <c r="O25" i="49"/>
  <c r="U25" i="49" s="1"/>
  <c r="I26" i="49"/>
  <c r="R26" i="49" s="1"/>
  <c r="I27" i="49"/>
  <c r="R27" i="49" s="1"/>
  <c r="I28" i="49"/>
  <c r="R28" i="49" s="1"/>
  <c r="I29" i="49"/>
  <c r="R29" i="49" s="1"/>
  <c r="K12" i="49"/>
  <c r="S12" i="49" s="1"/>
  <c r="K11" i="49"/>
  <c r="S11" i="49" s="1"/>
  <c r="K15" i="49"/>
  <c r="S15" i="49" s="1"/>
  <c r="K14" i="49"/>
  <c r="S14" i="49" s="1"/>
  <c r="K21" i="49"/>
  <c r="S21" i="49" s="1"/>
  <c r="K16" i="49"/>
  <c r="S16" i="49" s="1"/>
  <c r="K24" i="49"/>
  <c r="S24" i="49" s="1"/>
  <c r="K10" i="49"/>
  <c r="S10" i="49" s="1"/>
  <c r="K13" i="49"/>
  <c r="S13" i="49" s="1"/>
  <c r="K17" i="49"/>
  <c r="S17" i="49" s="1"/>
  <c r="K22" i="49"/>
  <c r="S22" i="49" s="1"/>
  <c r="K18" i="49"/>
  <c r="S18" i="49" s="1"/>
  <c r="K23" i="49"/>
  <c r="S23" i="49" s="1"/>
  <c r="K20" i="49"/>
  <c r="S20" i="49" s="1"/>
  <c r="K19" i="49"/>
  <c r="S19" i="49" s="1"/>
  <c r="M19" i="49"/>
  <c r="T19" i="49" s="1"/>
  <c r="O19" i="49"/>
  <c r="U19" i="49" s="1"/>
  <c r="K26" i="49"/>
  <c r="S26" i="49" s="1"/>
  <c r="K27" i="49"/>
  <c r="S27" i="49" s="1"/>
  <c r="K28" i="49"/>
  <c r="S28" i="49" s="1"/>
  <c r="M28" i="49"/>
  <c r="T28" i="49" s="1"/>
  <c r="O28" i="49"/>
  <c r="U28" i="49" s="1"/>
  <c r="K29" i="49"/>
  <c r="S29" i="49" s="1"/>
  <c r="M12" i="49"/>
  <c r="T12" i="49" s="1"/>
  <c r="M11" i="49"/>
  <c r="T11" i="49" s="1"/>
  <c r="M15" i="49"/>
  <c r="T15" i="49" s="1"/>
  <c r="M14" i="49"/>
  <c r="T14" i="49" s="1"/>
  <c r="M21" i="49"/>
  <c r="T21" i="49" s="1"/>
  <c r="M16" i="49"/>
  <c r="T16" i="49" s="1"/>
  <c r="M24" i="49"/>
  <c r="T24" i="49" s="1"/>
  <c r="M10" i="49"/>
  <c r="T10" i="49" s="1"/>
  <c r="M13" i="49"/>
  <c r="T13" i="49" s="1"/>
  <c r="M17" i="49"/>
  <c r="T17" i="49" s="1"/>
  <c r="M22" i="49"/>
  <c r="T22" i="49" s="1"/>
  <c r="M18" i="49"/>
  <c r="T18" i="49" s="1"/>
  <c r="M23" i="49"/>
  <c r="T23" i="49" s="1"/>
  <c r="M20" i="49"/>
  <c r="T20" i="49" s="1"/>
  <c r="M26" i="49"/>
  <c r="T26" i="49" s="1"/>
  <c r="M27" i="49"/>
  <c r="T27" i="49" s="1"/>
  <c r="M29" i="49"/>
  <c r="T29" i="49" s="1"/>
  <c r="O12" i="49"/>
  <c r="U12" i="49" s="1"/>
  <c r="O11" i="49"/>
  <c r="U11" i="49" s="1"/>
  <c r="O15" i="49"/>
  <c r="U15" i="49" s="1"/>
  <c r="O14" i="49"/>
  <c r="U14" i="49" s="1"/>
  <c r="O21" i="49"/>
  <c r="U21" i="49" s="1"/>
  <c r="O16" i="49"/>
  <c r="U16" i="49" s="1"/>
  <c r="O24" i="49"/>
  <c r="U24" i="49" s="1"/>
  <c r="O10" i="49"/>
  <c r="U10" i="49" s="1"/>
  <c r="O13" i="49"/>
  <c r="U13" i="49" s="1"/>
  <c r="O17" i="49"/>
  <c r="U17" i="49" s="1"/>
  <c r="O22" i="49"/>
  <c r="U22" i="49" s="1"/>
  <c r="O18" i="49"/>
  <c r="U18" i="49" s="1"/>
  <c r="O23" i="49"/>
  <c r="U23" i="49" s="1"/>
  <c r="O20" i="49"/>
  <c r="U20" i="49" s="1"/>
  <c r="O26" i="49"/>
  <c r="U26" i="49" s="1"/>
  <c r="O27" i="49"/>
  <c r="U27" i="49" s="1"/>
  <c r="O29" i="49"/>
  <c r="U29" i="49" s="1"/>
  <c r="O31" i="49"/>
  <c r="U31" i="49" s="1"/>
  <c r="O32" i="49"/>
  <c r="U32" i="49" s="1"/>
  <c r="O33" i="49"/>
  <c r="U33" i="49" s="1"/>
  <c r="E31" i="49"/>
  <c r="P31" i="49" s="1"/>
  <c r="G31" i="49"/>
  <c r="Q31" i="49" s="1"/>
  <c r="I31" i="49"/>
  <c r="R31" i="49" s="1"/>
  <c r="K31" i="49"/>
  <c r="S31" i="49" s="1"/>
  <c r="M31" i="49"/>
  <c r="T31" i="49" s="1"/>
  <c r="O45" i="49"/>
  <c r="U45" i="49" s="1"/>
  <c r="G45" i="49"/>
  <c r="Q45" i="49" s="1"/>
  <c r="E45" i="49"/>
  <c r="P45" i="49" s="1"/>
  <c r="M45" i="49"/>
  <c r="T45" i="49" s="1"/>
  <c r="K45" i="49"/>
  <c r="S45" i="49" s="1"/>
  <c r="I45" i="49"/>
  <c r="R45" i="49" s="1"/>
  <c r="O44" i="49"/>
  <c r="U44" i="49" s="1"/>
  <c r="M44" i="49"/>
  <c r="T44" i="49" s="1"/>
  <c r="K44" i="49"/>
  <c r="S44" i="49" s="1"/>
  <c r="I44" i="49"/>
  <c r="R44" i="49" s="1"/>
  <c r="G44" i="49"/>
  <c r="Q44" i="49" s="1"/>
  <c r="E44" i="49"/>
  <c r="P44" i="49" s="1"/>
  <c r="I43" i="49"/>
  <c r="R43" i="49" s="1"/>
  <c r="O43" i="49"/>
  <c r="U43" i="49" s="1"/>
  <c r="M43" i="49"/>
  <c r="T43" i="49" s="1"/>
  <c r="K43" i="49"/>
  <c r="S43" i="49" s="1"/>
  <c r="G43" i="49"/>
  <c r="Q43" i="49" s="1"/>
  <c r="E43" i="49"/>
  <c r="P43" i="49" s="1"/>
  <c r="K42" i="49"/>
  <c r="S42" i="49" s="1"/>
  <c r="O42" i="49"/>
  <c r="U42" i="49" s="1"/>
  <c r="M42" i="49"/>
  <c r="T42" i="49" s="1"/>
  <c r="I42" i="49"/>
  <c r="R42" i="49" s="1"/>
  <c r="G42" i="49"/>
  <c r="Q42" i="49" s="1"/>
  <c r="E42" i="49"/>
  <c r="P42" i="49" s="1"/>
  <c r="O41" i="49"/>
  <c r="U41" i="49" s="1"/>
  <c r="G41" i="49"/>
  <c r="Q41" i="49" s="1"/>
  <c r="M41" i="49"/>
  <c r="T41" i="49" s="1"/>
  <c r="K41" i="49"/>
  <c r="S41" i="49" s="1"/>
  <c r="I41" i="49"/>
  <c r="R41" i="49" s="1"/>
  <c r="E41" i="49"/>
  <c r="P41" i="49" s="1"/>
  <c r="E40" i="49"/>
  <c r="P40" i="49" s="1"/>
  <c r="O40" i="49"/>
  <c r="U40" i="49" s="1"/>
  <c r="M40" i="49"/>
  <c r="T40" i="49" s="1"/>
  <c r="K40" i="49"/>
  <c r="S40" i="49" s="1"/>
  <c r="I40" i="49"/>
  <c r="R40" i="49" s="1"/>
  <c r="G40" i="49"/>
  <c r="Q40" i="49" s="1"/>
  <c r="I39" i="49"/>
  <c r="R39" i="49" s="1"/>
  <c r="O39" i="49"/>
  <c r="U39" i="49" s="1"/>
  <c r="M39" i="49"/>
  <c r="T39" i="49" s="1"/>
  <c r="K39" i="49"/>
  <c r="S39" i="49" s="1"/>
  <c r="G39" i="49"/>
  <c r="Q39" i="49" s="1"/>
  <c r="E39" i="49"/>
  <c r="P39" i="49" s="1"/>
  <c r="K38" i="49"/>
  <c r="S38" i="49" s="1"/>
  <c r="O38" i="49"/>
  <c r="U38" i="49" s="1"/>
  <c r="M38" i="49"/>
  <c r="T38" i="49" s="1"/>
  <c r="I38" i="49"/>
  <c r="R38" i="49" s="1"/>
  <c r="G38" i="49"/>
  <c r="Q38" i="49" s="1"/>
  <c r="E38" i="49"/>
  <c r="P38" i="49" s="1"/>
  <c r="G37" i="49"/>
  <c r="Q37" i="49" s="1"/>
  <c r="E37" i="49"/>
  <c r="P37" i="49" s="1"/>
  <c r="O37" i="49"/>
  <c r="U37" i="49" s="1"/>
  <c r="M37" i="49"/>
  <c r="T37" i="49" s="1"/>
  <c r="K37" i="49"/>
  <c r="S37" i="49" s="1"/>
  <c r="I37" i="49"/>
  <c r="R37" i="49" s="1"/>
  <c r="K36" i="49"/>
  <c r="S36" i="49" s="1"/>
  <c r="O36" i="49"/>
  <c r="U36" i="49" s="1"/>
  <c r="M36" i="49"/>
  <c r="T36" i="49" s="1"/>
  <c r="I36" i="49"/>
  <c r="R36" i="49" s="1"/>
  <c r="G36" i="49"/>
  <c r="Q36" i="49" s="1"/>
  <c r="E36" i="49"/>
  <c r="P36" i="49" s="1"/>
  <c r="G35" i="49"/>
  <c r="Q35" i="49" s="1"/>
  <c r="E35" i="49"/>
  <c r="P35" i="49" s="1"/>
  <c r="O35" i="49"/>
  <c r="U35" i="49" s="1"/>
  <c r="M35" i="49"/>
  <c r="T35" i="49" s="1"/>
  <c r="K35" i="49"/>
  <c r="S35" i="49" s="1"/>
  <c r="I35" i="49"/>
  <c r="R35" i="49" s="1"/>
  <c r="E34" i="49"/>
  <c r="P34" i="49" s="1"/>
  <c r="O34" i="49"/>
  <c r="U34" i="49" s="1"/>
  <c r="M34" i="49"/>
  <c r="T34" i="49" s="1"/>
  <c r="K34" i="49"/>
  <c r="S34" i="49" s="1"/>
  <c r="I34" i="49"/>
  <c r="R34" i="49" s="1"/>
  <c r="G34" i="49"/>
  <c r="Q34" i="49" s="1"/>
  <c r="M33" i="49"/>
  <c r="T33" i="49" s="1"/>
  <c r="K33" i="49"/>
  <c r="S33" i="49" s="1"/>
  <c r="I33" i="49"/>
  <c r="R33" i="49" s="1"/>
  <c r="G33" i="49"/>
  <c r="Q33" i="49" s="1"/>
  <c r="E33" i="49"/>
  <c r="P33" i="49" s="1"/>
  <c r="M32" i="49"/>
  <c r="T32" i="49" s="1"/>
  <c r="I32" i="49"/>
  <c r="R32" i="49" s="1"/>
  <c r="K32" i="49"/>
  <c r="S32" i="49" s="1"/>
  <c r="G32" i="49"/>
  <c r="Q32" i="49" s="1"/>
  <c r="E32" i="49"/>
  <c r="P32" i="49" s="1"/>
  <c r="E12" i="48"/>
  <c r="P12" i="48" s="1"/>
  <c r="E14" i="48"/>
  <c r="P14" i="48" s="1"/>
  <c r="E16" i="48"/>
  <c r="P16" i="48" s="1"/>
  <c r="E11" i="48"/>
  <c r="P11" i="48" s="1"/>
  <c r="E25" i="48"/>
  <c r="P25" i="48" s="1"/>
  <c r="E23" i="48"/>
  <c r="P23" i="48" s="1"/>
  <c r="E26" i="48"/>
  <c r="P26" i="48" s="1"/>
  <c r="E28" i="48"/>
  <c r="P28" i="48" s="1"/>
  <c r="E18" i="48"/>
  <c r="P18" i="48" s="1"/>
  <c r="E13" i="48"/>
  <c r="P13" i="48" s="1"/>
  <c r="E17" i="48"/>
  <c r="P17" i="48" s="1"/>
  <c r="E32" i="48"/>
  <c r="P32" i="48" s="1"/>
  <c r="E19" i="48"/>
  <c r="P19" i="48" s="1"/>
  <c r="E30" i="48"/>
  <c r="P30" i="48" s="1"/>
  <c r="E29" i="48"/>
  <c r="P29" i="48" s="1"/>
  <c r="E27" i="48"/>
  <c r="P27" i="48" s="1"/>
  <c r="E33" i="48"/>
  <c r="P33" i="48" s="1"/>
  <c r="E31" i="48"/>
  <c r="P31" i="48" s="1"/>
  <c r="E15" i="48"/>
  <c r="P15" i="48" s="1"/>
  <c r="E34" i="48"/>
  <c r="P34" i="48" s="1"/>
  <c r="E39" i="48"/>
  <c r="P39" i="48" s="1"/>
  <c r="E37" i="48"/>
  <c r="P37" i="48" s="1"/>
  <c r="E20" i="48"/>
  <c r="P20" i="48" s="1"/>
  <c r="E24" i="48"/>
  <c r="P24" i="48" s="1"/>
  <c r="E21" i="48"/>
  <c r="P21" i="48" s="1"/>
  <c r="E10" i="48"/>
  <c r="P10" i="48" s="1"/>
  <c r="E22" i="48"/>
  <c r="P22" i="48" s="1"/>
  <c r="E36" i="48"/>
  <c r="P36" i="48" s="1"/>
  <c r="E40" i="48"/>
  <c r="P40" i="48" s="1"/>
  <c r="E41" i="48"/>
  <c r="P41" i="48" s="1"/>
  <c r="E35" i="48"/>
  <c r="P35" i="48" s="1"/>
  <c r="E38" i="48"/>
  <c r="P38" i="48" s="1"/>
  <c r="E42" i="48"/>
  <c r="P42" i="48" s="1"/>
  <c r="E43" i="48"/>
  <c r="P43" i="48" s="1"/>
  <c r="G43" i="48"/>
  <c r="Q43" i="48" s="1"/>
  <c r="I43" i="48"/>
  <c r="R43" i="48" s="1"/>
  <c r="K43" i="48"/>
  <c r="S43" i="48" s="1"/>
  <c r="M43" i="48"/>
  <c r="T43" i="48" s="1"/>
  <c r="O43" i="48"/>
  <c r="U43" i="48" s="1"/>
  <c r="G12" i="48"/>
  <c r="Q12" i="48" s="1"/>
  <c r="G14" i="48"/>
  <c r="Q14" i="48" s="1"/>
  <c r="G16" i="48"/>
  <c r="Q16" i="48" s="1"/>
  <c r="G11" i="48"/>
  <c r="Q11" i="48" s="1"/>
  <c r="G25" i="48"/>
  <c r="Q25" i="48" s="1"/>
  <c r="G23" i="48"/>
  <c r="Q23" i="48" s="1"/>
  <c r="G26" i="48"/>
  <c r="Q26" i="48" s="1"/>
  <c r="G28" i="48"/>
  <c r="Q28" i="48" s="1"/>
  <c r="G18" i="48"/>
  <c r="Q18" i="48" s="1"/>
  <c r="G13" i="48"/>
  <c r="Q13" i="48" s="1"/>
  <c r="G17" i="48"/>
  <c r="Q17" i="48" s="1"/>
  <c r="G32" i="48"/>
  <c r="Q32" i="48" s="1"/>
  <c r="G19" i="48"/>
  <c r="Q19" i="48" s="1"/>
  <c r="G30" i="48"/>
  <c r="Q30" i="48" s="1"/>
  <c r="G29" i="48"/>
  <c r="Q29" i="48" s="1"/>
  <c r="G27" i="48"/>
  <c r="Q27" i="48" s="1"/>
  <c r="G33" i="48"/>
  <c r="Q33" i="48" s="1"/>
  <c r="G31" i="48"/>
  <c r="Q31" i="48" s="1"/>
  <c r="G15" i="48"/>
  <c r="Q15" i="48" s="1"/>
  <c r="G34" i="48"/>
  <c r="Q34" i="48" s="1"/>
  <c r="G39" i="48"/>
  <c r="Q39" i="48" s="1"/>
  <c r="G37" i="48"/>
  <c r="Q37" i="48" s="1"/>
  <c r="G20" i="48"/>
  <c r="Q20" i="48" s="1"/>
  <c r="G24" i="48"/>
  <c r="Q24" i="48" s="1"/>
  <c r="G21" i="48"/>
  <c r="Q21" i="48" s="1"/>
  <c r="G10" i="48"/>
  <c r="Q10" i="48" s="1"/>
  <c r="G22" i="48"/>
  <c r="Q22" i="48" s="1"/>
  <c r="G36" i="48"/>
  <c r="Q36" i="48" s="1"/>
  <c r="G40" i="48"/>
  <c r="Q40" i="48" s="1"/>
  <c r="G41" i="48"/>
  <c r="Q41" i="48" s="1"/>
  <c r="G35" i="48"/>
  <c r="Q35" i="48" s="1"/>
  <c r="I35" i="48"/>
  <c r="R35" i="48" s="1"/>
  <c r="K35" i="48"/>
  <c r="S35" i="48" s="1"/>
  <c r="M35" i="48"/>
  <c r="T35" i="48" s="1"/>
  <c r="O35" i="48"/>
  <c r="U35" i="48" s="1"/>
  <c r="G38" i="48"/>
  <c r="Q38" i="48" s="1"/>
  <c r="G42" i="48"/>
  <c r="Q42" i="48" s="1"/>
  <c r="G44" i="48"/>
  <c r="Q44" i="48" s="1"/>
  <c r="I12" i="48"/>
  <c r="R12" i="48" s="1"/>
  <c r="I14" i="48"/>
  <c r="R14" i="48" s="1"/>
  <c r="I16" i="48"/>
  <c r="R16" i="48" s="1"/>
  <c r="I11" i="48"/>
  <c r="R11" i="48" s="1"/>
  <c r="I25" i="48"/>
  <c r="R25" i="48" s="1"/>
  <c r="I23" i="48"/>
  <c r="R23" i="48" s="1"/>
  <c r="I26" i="48"/>
  <c r="R26" i="48" s="1"/>
  <c r="I28" i="48"/>
  <c r="R28" i="48" s="1"/>
  <c r="I18" i="48"/>
  <c r="R18" i="48" s="1"/>
  <c r="I13" i="48"/>
  <c r="R13" i="48" s="1"/>
  <c r="I17" i="48"/>
  <c r="R17" i="48" s="1"/>
  <c r="I32" i="48"/>
  <c r="R32" i="48" s="1"/>
  <c r="I19" i="48"/>
  <c r="R19" i="48" s="1"/>
  <c r="I30" i="48"/>
  <c r="R30" i="48" s="1"/>
  <c r="I29" i="48"/>
  <c r="R29" i="48" s="1"/>
  <c r="I27" i="48"/>
  <c r="R27" i="48" s="1"/>
  <c r="I33" i="48"/>
  <c r="R33" i="48" s="1"/>
  <c r="I31" i="48"/>
  <c r="R31" i="48" s="1"/>
  <c r="I15" i="48"/>
  <c r="R15" i="48" s="1"/>
  <c r="I34" i="48"/>
  <c r="R34" i="48" s="1"/>
  <c r="I39" i="48"/>
  <c r="R39" i="48" s="1"/>
  <c r="I37" i="48"/>
  <c r="R37" i="48" s="1"/>
  <c r="I20" i="48"/>
  <c r="R20" i="48" s="1"/>
  <c r="I24" i="48"/>
  <c r="R24" i="48" s="1"/>
  <c r="I21" i="48"/>
  <c r="R21" i="48" s="1"/>
  <c r="I10" i="48"/>
  <c r="R10" i="48" s="1"/>
  <c r="I22" i="48"/>
  <c r="R22" i="48" s="1"/>
  <c r="I36" i="48"/>
  <c r="R36" i="48" s="1"/>
  <c r="I40" i="48"/>
  <c r="R40" i="48" s="1"/>
  <c r="I41" i="48"/>
  <c r="R41" i="48" s="1"/>
  <c r="I38" i="48"/>
  <c r="R38" i="48" s="1"/>
  <c r="I42" i="48"/>
  <c r="R42" i="48" s="1"/>
  <c r="K12" i="48"/>
  <c r="S12" i="48" s="1"/>
  <c r="K14" i="48"/>
  <c r="S14" i="48" s="1"/>
  <c r="K16" i="48"/>
  <c r="S16" i="48" s="1"/>
  <c r="K11" i="48"/>
  <c r="S11" i="48" s="1"/>
  <c r="K25" i="48"/>
  <c r="S25" i="48" s="1"/>
  <c r="K23" i="48"/>
  <c r="S23" i="48" s="1"/>
  <c r="K26" i="48"/>
  <c r="S26" i="48" s="1"/>
  <c r="K28" i="48"/>
  <c r="S28" i="48" s="1"/>
  <c r="K18" i="48"/>
  <c r="S18" i="48" s="1"/>
  <c r="K13" i="48"/>
  <c r="S13" i="48" s="1"/>
  <c r="K17" i="48"/>
  <c r="S17" i="48" s="1"/>
  <c r="K32" i="48"/>
  <c r="S32" i="48" s="1"/>
  <c r="K19" i="48"/>
  <c r="S19" i="48" s="1"/>
  <c r="K30" i="48"/>
  <c r="S30" i="48" s="1"/>
  <c r="K29" i="48"/>
  <c r="S29" i="48" s="1"/>
  <c r="K27" i="48"/>
  <c r="S27" i="48" s="1"/>
  <c r="K33" i="48"/>
  <c r="S33" i="48" s="1"/>
  <c r="K31" i="48"/>
  <c r="S31" i="48" s="1"/>
  <c r="K15" i="48"/>
  <c r="S15" i="48" s="1"/>
  <c r="K34" i="48"/>
  <c r="S34" i="48" s="1"/>
  <c r="K39" i="48"/>
  <c r="S39" i="48" s="1"/>
  <c r="K37" i="48"/>
  <c r="S37" i="48" s="1"/>
  <c r="K20" i="48"/>
  <c r="S20" i="48" s="1"/>
  <c r="K24" i="48"/>
  <c r="S24" i="48" s="1"/>
  <c r="K21" i="48"/>
  <c r="S21" i="48" s="1"/>
  <c r="K10" i="48"/>
  <c r="S10" i="48" s="1"/>
  <c r="K22" i="48"/>
  <c r="S22" i="48" s="1"/>
  <c r="K36" i="48"/>
  <c r="S36" i="48" s="1"/>
  <c r="K40" i="48"/>
  <c r="S40" i="48" s="1"/>
  <c r="K41" i="48"/>
  <c r="S41" i="48" s="1"/>
  <c r="K38" i="48"/>
  <c r="S38" i="48" s="1"/>
  <c r="K42" i="48"/>
  <c r="S42" i="48" s="1"/>
  <c r="M12" i="48"/>
  <c r="T12" i="48" s="1"/>
  <c r="M14" i="48"/>
  <c r="T14" i="48" s="1"/>
  <c r="M16" i="48"/>
  <c r="T16" i="48" s="1"/>
  <c r="M11" i="48"/>
  <c r="T11" i="48" s="1"/>
  <c r="M25" i="48"/>
  <c r="T25" i="48" s="1"/>
  <c r="M23" i="48"/>
  <c r="T23" i="48" s="1"/>
  <c r="M26" i="48"/>
  <c r="T26" i="48" s="1"/>
  <c r="M28" i="48"/>
  <c r="T28" i="48" s="1"/>
  <c r="M18" i="48"/>
  <c r="T18" i="48" s="1"/>
  <c r="M13" i="48"/>
  <c r="T13" i="48" s="1"/>
  <c r="M17" i="48"/>
  <c r="T17" i="48" s="1"/>
  <c r="M32" i="48"/>
  <c r="T32" i="48" s="1"/>
  <c r="M19" i="48"/>
  <c r="T19" i="48" s="1"/>
  <c r="M30" i="48"/>
  <c r="T30" i="48" s="1"/>
  <c r="M29" i="48"/>
  <c r="T29" i="48" s="1"/>
  <c r="M27" i="48"/>
  <c r="T27" i="48" s="1"/>
  <c r="M33" i="48"/>
  <c r="T33" i="48" s="1"/>
  <c r="M31" i="48"/>
  <c r="T31" i="48" s="1"/>
  <c r="M15" i="48"/>
  <c r="T15" i="48" s="1"/>
  <c r="M34" i="48"/>
  <c r="T34" i="48" s="1"/>
  <c r="M39" i="48"/>
  <c r="T39" i="48" s="1"/>
  <c r="M37" i="48"/>
  <c r="T37" i="48" s="1"/>
  <c r="M20" i="48"/>
  <c r="T20" i="48" s="1"/>
  <c r="M24" i="48"/>
  <c r="T24" i="48" s="1"/>
  <c r="M21" i="48"/>
  <c r="T21" i="48" s="1"/>
  <c r="M10" i="48"/>
  <c r="T10" i="48" s="1"/>
  <c r="M22" i="48"/>
  <c r="T22" i="48" s="1"/>
  <c r="M36" i="48"/>
  <c r="T36" i="48" s="1"/>
  <c r="M40" i="48"/>
  <c r="T40" i="48" s="1"/>
  <c r="M41" i="48"/>
  <c r="T41" i="48" s="1"/>
  <c r="M38" i="48"/>
  <c r="T38" i="48" s="1"/>
  <c r="M42" i="48"/>
  <c r="T42" i="48" s="1"/>
  <c r="O12" i="48"/>
  <c r="U12" i="48" s="1"/>
  <c r="O14" i="48"/>
  <c r="U14" i="48" s="1"/>
  <c r="O16" i="48"/>
  <c r="U16" i="48" s="1"/>
  <c r="O11" i="48"/>
  <c r="U11" i="48" s="1"/>
  <c r="O25" i="48"/>
  <c r="U25" i="48" s="1"/>
  <c r="O23" i="48"/>
  <c r="U23" i="48" s="1"/>
  <c r="O26" i="48"/>
  <c r="U26" i="48" s="1"/>
  <c r="O28" i="48"/>
  <c r="U28" i="48" s="1"/>
  <c r="O18" i="48"/>
  <c r="U18" i="48" s="1"/>
  <c r="O13" i="48"/>
  <c r="U13" i="48" s="1"/>
  <c r="O17" i="48"/>
  <c r="U17" i="48" s="1"/>
  <c r="O32" i="48"/>
  <c r="U32" i="48" s="1"/>
  <c r="O19" i="48"/>
  <c r="U19" i="48" s="1"/>
  <c r="O30" i="48"/>
  <c r="U30" i="48" s="1"/>
  <c r="O29" i="48"/>
  <c r="U29" i="48" s="1"/>
  <c r="O27" i="48"/>
  <c r="U27" i="48" s="1"/>
  <c r="O33" i="48"/>
  <c r="U33" i="48" s="1"/>
  <c r="O31" i="48"/>
  <c r="U31" i="48" s="1"/>
  <c r="O15" i="48"/>
  <c r="U15" i="48" s="1"/>
  <c r="O34" i="48"/>
  <c r="U34" i="48" s="1"/>
  <c r="O39" i="48"/>
  <c r="U39" i="48" s="1"/>
  <c r="O37" i="48"/>
  <c r="U37" i="48" s="1"/>
  <c r="O20" i="48"/>
  <c r="U20" i="48" s="1"/>
  <c r="D23" i="4"/>
  <c r="O24" i="48"/>
  <c r="U24" i="48" s="1"/>
  <c r="O21" i="48"/>
  <c r="U21" i="48" s="1"/>
  <c r="O10" i="48"/>
  <c r="U10" i="48" s="1"/>
  <c r="O22" i="48"/>
  <c r="U22" i="48" s="1"/>
  <c r="O36" i="48"/>
  <c r="U36" i="48" s="1"/>
  <c r="O40" i="48"/>
  <c r="U40" i="48" s="1"/>
  <c r="O41" i="48"/>
  <c r="U41" i="48" s="1"/>
  <c r="O38" i="48"/>
  <c r="U38" i="48" s="1"/>
  <c r="O42" i="48"/>
  <c r="U42" i="48" s="1"/>
  <c r="K45" i="48"/>
  <c r="S45" i="48" s="1"/>
  <c r="O45" i="48"/>
  <c r="U45" i="48" s="1"/>
  <c r="M45" i="48"/>
  <c r="T45" i="48" s="1"/>
  <c r="I45" i="48"/>
  <c r="R45" i="48" s="1"/>
  <c r="G45" i="48"/>
  <c r="Q45" i="48" s="1"/>
  <c r="E45" i="48"/>
  <c r="P45" i="48" s="1"/>
  <c r="O44" i="48"/>
  <c r="U44" i="48" s="1"/>
  <c r="M44" i="48"/>
  <c r="T44" i="48" s="1"/>
  <c r="K44" i="48"/>
  <c r="S44" i="48" s="1"/>
  <c r="I44" i="48"/>
  <c r="R44" i="48" s="1"/>
  <c r="E44" i="48"/>
  <c r="P44" i="48" s="1"/>
  <c r="T45" i="47"/>
  <c r="O45" i="47"/>
  <c r="U45" i="47" s="1"/>
  <c r="K45" i="47"/>
  <c r="S45" i="47" s="1"/>
  <c r="I45" i="47"/>
  <c r="R45" i="47" s="1"/>
  <c r="G45" i="47"/>
  <c r="Q45" i="47" s="1"/>
  <c r="E45" i="47"/>
  <c r="P45" i="47" s="1"/>
  <c r="O44" i="47"/>
  <c r="U44" i="47" s="1"/>
  <c r="K44" i="47"/>
  <c r="S44" i="47" s="1"/>
  <c r="I44" i="47"/>
  <c r="R44" i="47" s="1"/>
  <c r="G44" i="47"/>
  <c r="Q44" i="47" s="1"/>
  <c r="E44" i="47"/>
  <c r="P44" i="47" s="1"/>
  <c r="T43" i="47"/>
  <c r="O43" i="47"/>
  <c r="U43" i="47" s="1"/>
  <c r="K43" i="47"/>
  <c r="S43" i="47" s="1"/>
  <c r="I43" i="47"/>
  <c r="R43" i="47" s="1"/>
  <c r="G43" i="47"/>
  <c r="Q43" i="47" s="1"/>
  <c r="E43" i="47"/>
  <c r="P43" i="47" s="1"/>
  <c r="O42" i="47"/>
  <c r="U42" i="47" s="1"/>
  <c r="T42" i="47"/>
  <c r="K42" i="47"/>
  <c r="S42" i="47" s="1"/>
  <c r="I42" i="47"/>
  <c r="R42" i="47" s="1"/>
  <c r="G42" i="47"/>
  <c r="Q42" i="47" s="1"/>
  <c r="E42" i="47"/>
  <c r="P42" i="47" s="1"/>
  <c r="O41" i="47"/>
  <c r="U41" i="47" s="1"/>
  <c r="T41" i="47"/>
  <c r="K41" i="47"/>
  <c r="S41" i="47" s="1"/>
  <c r="I41" i="47"/>
  <c r="R41" i="47" s="1"/>
  <c r="G41" i="47"/>
  <c r="Q41" i="47" s="1"/>
  <c r="E41" i="47"/>
  <c r="P41" i="47" s="1"/>
  <c r="O40" i="47"/>
  <c r="U40" i="47" s="1"/>
  <c r="K40" i="47"/>
  <c r="S40" i="47" s="1"/>
  <c r="I40" i="47"/>
  <c r="R40" i="47" s="1"/>
  <c r="G40" i="47"/>
  <c r="Q40" i="47" s="1"/>
  <c r="E40" i="47"/>
  <c r="P40" i="47" s="1"/>
  <c r="T39" i="47"/>
  <c r="O39" i="47"/>
  <c r="U39" i="47" s="1"/>
  <c r="K39" i="47"/>
  <c r="S39" i="47" s="1"/>
  <c r="I39" i="47"/>
  <c r="R39" i="47" s="1"/>
  <c r="G39" i="47"/>
  <c r="Q39" i="47" s="1"/>
  <c r="E39" i="47"/>
  <c r="P39" i="47" s="1"/>
  <c r="O38" i="47"/>
  <c r="U38" i="47" s="1"/>
  <c r="T38" i="47"/>
  <c r="K38" i="47"/>
  <c r="S38" i="47" s="1"/>
  <c r="I38" i="47"/>
  <c r="R38" i="47" s="1"/>
  <c r="G38" i="47"/>
  <c r="Q38" i="47" s="1"/>
  <c r="E38" i="47"/>
  <c r="P38" i="47" s="1"/>
  <c r="O37" i="47"/>
  <c r="U37" i="47" s="1"/>
  <c r="T37" i="47"/>
  <c r="K37" i="47"/>
  <c r="S37" i="47" s="1"/>
  <c r="I37" i="47"/>
  <c r="R37" i="47" s="1"/>
  <c r="G37" i="47"/>
  <c r="Q37" i="47" s="1"/>
  <c r="E37" i="47"/>
  <c r="P37" i="47" s="1"/>
  <c r="O36" i="47"/>
  <c r="U36" i="47" s="1"/>
  <c r="K36" i="47"/>
  <c r="S36" i="47" s="1"/>
  <c r="I36" i="47"/>
  <c r="R36" i="47" s="1"/>
  <c r="G36" i="47"/>
  <c r="Q36" i="47" s="1"/>
  <c r="E36" i="47"/>
  <c r="P36" i="47" s="1"/>
  <c r="T35" i="47"/>
  <c r="K35" i="47"/>
  <c r="S35" i="47" s="1"/>
  <c r="I35" i="47"/>
  <c r="R35" i="47" s="1"/>
  <c r="G35" i="47"/>
  <c r="Q35" i="47" s="1"/>
  <c r="E35" i="47"/>
  <c r="P35" i="47" s="1"/>
  <c r="T25" i="47"/>
  <c r="K25" i="47"/>
  <c r="S25" i="47" s="1"/>
  <c r="I25" i="47"/>
  <c r="R25" i="47" s="1"/>
  <c r="G25" i="47"/>
  <c r="Q25" i="47" s="1"/>
  <c r="E25" i="47"/>
  <c r="P25" i="47" s="1"/>
  <c r="K15" i="47"/>
  <c r="S15" i="47" s="1"/>
  <c r="I15" i="47"/>
  <c r="R15" i="47" s="1"/>
  <c r="G15" i="47"/>
  <c r="Q15" i="47" s="1"/>
  <c r="E15" i="47"/>
  <c r="P15" i="47" s="1"/>
  <c r="T17" i="47"/>
  <c r="K17" i="47"/>
  <c r="S17" i="47" s="1"/>
  <c r="I17" i="47"/>
  <c r="R17" i="47" s="1"/>
  <c r="G17" i="47"/>
  <c r="Q17" i="47" s="1"/>
  <c r="E17" i="47"/>
  <c r="P17" i="47" s="1"/>
  <c r="K12" i="47"/>
  <c r="S12" i="47" s="1"/>
  <c r="I12" i="47"/>
  <c r="R12" i="47" s="1"/>
  <c r="G12" i="47"/>
  <c r="Q12" i="47" s="1"/>
  <c r="G20" i="47"/>
  <c r="Q20" i="47" s="1"/>
  <c r="G16" i="47"/>
  <c r="Q16" i="47" s="1"/>
  <c r="O45" i="46"/>
  <c r="U45" i="46" s="1"/>
  <c r="G45" i="46"/>
  <c r="Q45" i="46" s="1"/>
  <c r="E45" i="46"/>
  <c r="P45" i="46" s="1"/>
  <c r="M45" i="46"/>
  <c r="T45" i="46" s="1"/>
  <c r="K45" i="46"/>
  <c r="S45" i="46" s="1"/>
  <c r="I45" i="46"/>
  <c r="R45" i="46" s="1"/>
  <c r="K44" i="46"/>
  <c r="S44" i="46" s="1"/>
  <c r="E44" i="46"/>
  <c r="P44" i="46" s="1"/>
  <c r="O44" i="46"/>
  <c r="U44" i="46" s="1"/>
  <c r="M44" i="46"/>
  <c r="T44" i="46" s="1"/>
  <c r="G44" i="46"/>
  <c r="Q44" i="46" s="1"/>
  <c r="I44" i="46"/>
  <c r="R44" i="46" s="1"/>
  <c r="O43" i="46"/>
  <c r="U43" i="46" s="1"/>
  <c r="M43" i="46"/>
  <c r="T43" i="46" s="1"/>
  <c r="K43" i="46"/>
  <c r="S43" i="46" s="1"/>
  <c r="I43" i="46"/>
  <c r="R43" i="46" s="1"/>
  <c r="G43" i="46"/>
  <c r="Q43" i="46" s="1"/>
  <c r="E43" i="46"/>
  <c r="P43" i="46" s="1"/>
  <c r="O42" i="46"/>
  <c r="U42" i="46" s="1"/>
  <c r="M42" i="46"/>
  <c r="T42" i="46" s="1"/>
  <c r="K42" i="46"/>
  <c r="S42" i="46" s="1"/>
  <c r="I42" i="46"/>
  <c r="R42" i="46" s="1"/>
  <c r="G42" i="46"/>
  <c r="Q42" i="46" s="1"/>
  <c r="E42" i="46"/>
  <c r="P42" i="46" s="1"/>
  <c r="K41" i="46"/>
  <c r="S41" i="46" s="1"/>
  <c r="E41" i="46"/>
  <c r="P41" i="46" s="1"/>
  <c r="O41" i="46"/>
  <c r="U41" i="46" s="1"/>
  <c r="M41" i="46"/>
  <c r="T41" i="46" s="1"/>
  <c r="I41" i="46"/>
  <c r="R41" i="46" s="1"/>
  <c r="G41" i="46"/>
  <c r="Q41" i="46" s="1"/>
  <c r="G40" i="46"/>
  <c r="Q40" i="46" s="1"/>
  <c r="O40" i="46"/>
  <c r="U40" i="46" s="1"/>
  <c r="M40" i="46"/>
  <c r="T40" i="46" s="1"/>
  <c r="K40" i="46"/>
  <c r="S40" i="46" s="1"/>
  <c r="I40" i="46"/>
  <c r="R40" i="46" s="1"/>
  <c r="E40" i="46"/>
  <c r="P40" i="46" s="1"/>
  <c r="M39" i="46"/>
  <c r="T39" i="46" s="1"/>
  <c r="E39" i="46"/>
  <c r="P39" i="46" s="1"/>
  <c r="O39" i="46"/>
  <c r="U39" i="46" s="1"/>
  <c r="K39" i="46"/>
  <c r="S39" i="46" s="1"/>
  <c r="I39" i="46"/>
  <c r="R39" i="46" s="1"/>
  <c r="G39" i="46"/>
  <c r="Q39" i="46" s="1"/>
  <c r="I38" i="46"/>
  <c r="R38" i="46" s="1"/>
  <c r="G38" i="46"/>
  <c r="Q38" i="46" s="1"/>
  <c r="O38" i="46"/>
  <c r="U38" i="46" s="1"/>
  <c r="M38" i="46"/>
  <c r="T38" i="46" s="1"/>
  <c r="K38" i="46"/>
  <c r="S38" i="46" s="1"/>
  <c r="E38" i="46"/>
  <c r="P38" i="46" s="1"/>
  <c r="M37" i="46"/>
  <c r="T37" i="46" s="1"/>
  <c r="O37" i="46"/>
  <c r="U37" i="46" s="1"/>
  <c r="K37" i="46"/>
  <c r="S37" i="46" s="1"/>
  <c r="I37" i="46"/>
  <c r="R37" i="46" s="1"/>
  <c r="G37" i="46"/>
  <c r="Q37" i="46" s="1"/>
  <c r="E37" i="46"/>
  <c r="P37" i="46" s="1"/>
  <c r="O36" i="46"/>
  <c r="U36" i="46" s="1"/>
  <c r="M36" i="46"/>
  <c r="T36" i="46" s="1"/>
  <c r="K36" i="46"/>
  <c r="S36" i="46" s="1"/>
  <c r="I36" i="46"/>
  <c r="R36" i="46" s="1"/>
  <c r="G36" i="46"/>
  <c r="Q36" i="46" s="1"/>
  <c r="E36" i="46"/>
  <c r="P36" i="46" s="1"/>
  <c r="M35" i="46"/>
  <c r="T35" i="46" s="1"/>
  <c r="K35" i="46"/>
  <c r="S35" i="46" s="1"/>
  <c r="O35" i="46"/>
  <c r="U35" i="46" s="1"/>
  <c r="I35" i="46"/>
  <c r="R35" i="46" s="1"/>
  <c r="G35" i="46"/>
  <c r="Q35" i="46" s="1"/>
  <c r="E35" i="46"/>
  <c r="P35" i="46" s="1"/>
  <c r="K34" i="46"/>
  <c r="S34" i="46" s="1"/>
  <c r="G34" i="46"/>
  <c r="Q34" i="46" s="1"/>
  <c r="O34" i="46"/>
  <c r="U34" i="46" s="1"/>
  <c r="M34" i="46"/>
  <c r="T34" i="46" s="1"/>
  <c r="I34" i="46"/>
  <c r="R34" i="46" s="1"/>
  <c r="E34" i="46"/>
  <c r="P34" i="46" s="1"/>
  <c r="O33" i="46"/>
  <c r="U33" i="46" s="1"/>
  <c r="M33" i="46"/>
  <c r="T33" i="46" s="1"/>
  <c r="K33" i="46"/>
  <c r="S33" i="46" s="1"/>
  <c r="I33" i="46"/>
  <c r="R33" i="46" s="1"/>
  <c r="G33" i="46"/>
  <c r="Q33" i="46" s="1"/>
  <c r="E33" i="46"/>
  <c r="P33" i="46" s="1"/>
  <c r="O32" i="46"/>
  <c r="U32" i="46" s="1"/>
  <c r="M32" i="46"/>
  <c r="T32" i="46" s="1"/>
  <c r="K32" i="46"/>
  <c r="S32" i="46" s="1"/>
  <c r="I32" i="46"/>
  <c r="R32" i="46" s="1"/>
  <c r="G32" i="46"/>
  <c r="Q32" i="46" s="1"/>
  <c r="E32" i="46"/>
  <c r="P32" i="46" s="1"/>
  <c r="E31" i="46"/>
  <c r="P31" i="46" s="1"/>
  <c r="O31" i="46"/>
  <c r="U31" i="46" s="1"/>
  <c r="M31" i="46"/>
  <c r="T31" i="46" s="1"/>
  <c r="K31" i="46"/>
  <c r="S31" i="46" s="1"/>
  <c r="I31" i="46"/>
  <c r="R31" i="46" s="1"/>
  <c r="G31" i="46"/>
  <c r="Q31" i="46" s="1"/>
  <c r="G30" i="46"/>
  <c r="Q30" i="46" s="1"/>
  <c r="O30" i="46"/>
  <c r="U30" i="46" s="1"/>
  <c r="M30" i="46"/>
  <c r="T30" i="46" s="1"/>
  <c r="K30" i="46"/>
  <c r="S30" i="46" s="1"/>
  <c r="I30" i="46"/>
  <c r="R30" i="46" s="1"/>
  <c r="E30" i="46"/>
  <c r="P30" i="46" s="1"/>
  <c r="O29" i="46"/>
  <c r="U29" i="46" s="1"/>
  <c r="M29" i="46"/>
  <c r="T29" i="46" s="1"/>
  <c r="K29" i="46"/>
  <c r="S29" i="46" s="1"/>
  <c r="I29" i="46"/>
  <c r="R29" i="46" s="1"/>
  <c r="G29" i="46"/>
  <c r="Q29" i="46" s="1"/>
  <c r="E29" i="46"/>
  <c r="P29" i="46" s="1"/>
  <c r="M28" i="46"/>
  <c r="T28" i="46" s="1"/>
  <c r="K28" i="46"/>
  <c r="S28" i="46" s="1"/>
  <c r="I28" i="46"/>
  <c r="R28" i="46" s="1"/>
  <c r="G28" i="46"/>
  <c r="Q28" i="46" s="1"/>
  <c r="E28" i="46"/>
  <c r="P28" i="46" s="1"/>
  <c r="M27" i="46"/>
  <c r="T27" i="46" s="1"/>
  <c r="K27" i="46"/>
  <c r="S27" i="46" s="1"/>
  <c r="I27" i="46"/>
  <c r="R27" i="46" s="1"/>
  <c r="G27" i="46"/>
  <c r="Q27" i="46" s="1"/>
  <c r="E27" i="46"/>
  <c r="P27" i="46" s="1"/>
  <c r="I44" i="45"/>
  <c r="R44" i="45" s="1"/>
  <c r="O44" i="45"/>
  <c r="U44" i="45" s="1"/>
  <c r="M44" i="45"/>
  <c r="T44" i="45" s="1"/>
  <c r="K44" i="45"/>
  <c r="S44" i="45" s="1"/>
  <c r="G44" i="45"/>
  <c r="Q44" i="45" s="1"/>
  <c r="E44" i="45"/>
  <c r="P44" i="45" s="1"/>
  <c r="O43" i="45"/>
  <c r="U43" i="45" s="1"/>
  <c r="K43" i="45"/>
  <c r="S43" i="45" s="1"/>
  <c r="G43" i="45"/>
  <c r="Q43" i="45" s="1"/>
  <c r="M43" i="45"/>
  <c r="T43" i="45" s="1"/>
  <c r="I43" i="45"/>
  <c r="R43" i="45" s="1"/>
  <c r="E43" i="45"/>
  <c r="P43" i="45" s="1"/>
  <c r="M45" i="44"/>
  <c r="T45" i="44" s="1"/>
  <c r="E45" i="44"/>
  <c r="P45" i="44" s="1"/>
  <c r="O45" i="44"/>
  <c r="U45" i="44" s="1"/>
  <c r="K45" i="44"/>
  <c r="S45" i="44" s="1"/>
  <c r="I45" i="44"/>
  <c r="R45" i="44" s="1"/>
  <c r="G45" i="44"/>
  <c r="Q45" i="44" s="1"/>
  <c r="I44" i="44"/>
  <c r="R44" i="44" s="1"/>
  <c r="O44" i="44"/>
  <c r="U44" i="44" s="1"/>
  <c r="M44" i="44"/>
  <c r="T44" i="44" s="1"/>
  <c r="K44" i="44"/>
  <c r="S44" i="44" s="1"/>
  <c r="G44" i="44"/>
  <c r="Q44" i="44" s="1"/>
  <c r="E44" i="44"/>
  <c r="P44" i="44" s="1"/>
  <c r="O43" i="44"/>
  <c r="U43" i="44" s="1"/>
  <c r="G43" i="44"/>
  <c r="Q43" i="44" s="1"/>
  <c r="E43" i="44"/>
  <c r="P43" i="44" s="1"/>
  <c r="M43" i="44"/>
  <c r="T43" i="44" s="1"/>
  <c r="K43" i="44"/>
  <c r="S43" i="44" s="1"/>
  <c r="I43" i="44"/>
  <c r="R43" i="44" s="1"/>
  <c r="O33" i="44"/>
  <c r="U33" i="44" s="1"/>
  <c r="M33" i="44"/>
  <c r="T33" i="44" s="1"/>
  <c r="K33" i="44"/>
  <c r="S33" i="44" s="1"/>
  <c r="I33" i="44"/>
  <c r="R33" i="44" s="1"/>
  <c r="G33" i="44"/>
  <c r="Q33" i="44" s="1"/>
  <c r="E33" i="44"/>
  <c r="P33" i="44" s="1"/>
  <c r="K25" i="44"/>
  <c r="S25" i="44" s="1"/>
  <c r="I25" i="44"/>
  <c r="R25" i="44" s="1"/>
  <c r="G25" i="44"/>
  <c r="Q25" i="44" s="1"/>
  <c r="E25" i="44"/>
  <c r="P25" i="44" s="1"/>
  <c r="K34" i="44"/>
  <c r="S34" i="44" s="1"/>
  <c r="G34" i="44"/>
  <c r="Q34" i="44" s="1"/>
  <c r="E34" i="44"/>
  <c r="P34" i="44" s="1"/>
  <c r="O29" i="43"/>
  <c r="U29" i="43" s="1"/>
  <c r="M29" i="43"/>
  <c r="T29" i="43" s="1"/>
  <c r="K29" i="43"/>
  <c r="S29" i="43" s="1"/>
  <c r="I29" i="43"/>
  <c r="R29" i="43" s="1"/>
  <c r="G29" i="43"/>
  <c r="Q29" i="43" s="1"/>
  <c r="E29" i="43"/>
  <c r="P29" i="43" s="1"/>
  <c r="O36" i="43"/>
  <c r="U36" i="43" s="1"/>
  <c r="M36" i="43"/>
  <c r="T36" i="43" s="1"/>
  <c r="K36" i="43"/>
  <c r="S36" i="43" s="1"/>
  <c r="I36" i="43"/>
  <c r="R36" i="43" s="1"/>
  <c r="G36" i="43"/>
  <c r="Q36" i="43" s="1"/>
  <c r="E36" i="43"/>
  <c r="P36" i="43" s="1"/>
  <c r="O33" i="43"/>
  <c r="U33" i="43" s="1"/>
  <c r="M33" i="43"/>
  <c r="T33" i="43" s="1"/>
  <c r="K33" i="43"/>
  <c r="S33" i="43" s="1"/>
  <c r="I33" i="43"/>
  <c r="R33" i="43" s="1"/>
  <c r="G33" i="43"/>
  <c r="Q33" i="43" s="1"/>
  <c r="E33" i="43"/>
  <c r="P33" i="43" s="1"/>
  <c r="O16" i="43"/>
  <c r="U16" i="43" s="1"/>
  <c r="M16" i="43"/>
  <c r="T16" i="43" s="1"/>
  <c r="K16" i="43"/>
  <c r="S16" i="43" s="1"/>
  <c r="I16" i="43"/>
  <c r="R16" i="43" s="1"/>
  <c r="G16" i="43"/>
  <c r="Q16" i="43" s="1"/>
  <c r="E16" i="43"/>
  <c r="P16" i="43" s="1"/>
  <c r="O21" i="43"/>
  <c r="U21" i="43" s="1"/>
  <c r="M21" i="43"/>
  <c r="T21" i="43" s="1"/>
  <c r="K21" i="43"/>
  <c r="S21" i="43" s="1"/>
  <c r="I21" i="43"/>
  <c r="R21" i="43" s="1"/>
  <c r="G21" i="43"/>
  <c r="Q21" i="43" s="1"/>
  <c r="E21" i="43"/>
  <c r="P21" i="43" s="1"/>
  <c r="O23" i="43"/>
  <c r="U23" i="43" s="1"/>
  <c r="M23" i="43"/>
  <c r="T23" i="43" s="1"/>
  <c r="K23" i="43"/>
  <c r="S23" i="43" s="1"/>
  <c r="I23" i="43"/>
  <c r="R23" i="43" s="1"/>
  <c r="E23" i="43"/>
  <c r="P23" i="43" s="1"/>
  <c r="I11" i="43"/>
  <c r="R11" i="43" s="1"/>
  <c r="E10" i="41"/>
  <c r="P10" i="41" s="1"/>
  <c r="E12" i="41"/>
  <c r="P12" i="41" s="1"/>
  <c r="E19" i="41"/>
  <c r="P19" i="41" s="1"/>
  <c r="E16" i="41"/>
  <c r="P16" i="41" s="1"/>
  <c r="E18" i="41"/>
  <c r="P18" i="41" s="1"/>
  <c r="E11" i="41"/>
  <c r="P11" i="41" s="1"/>
  <c r="E15" i="41"/>
  <c r="P15" i="41" s="1"/>
  <c r="E14" i="41"/>
  <c r="P14" i="41" s="1"/>
  <c r="E17" i="41"/>
  <c r="P17" i="41" s="1"/>
  <c r="E13" i="41"/>
  <c r="P13" i="41" s="1"/>
  <c r="G10" i="41"/>
  <c r="Q10" i="41" s="1"/>
  <c r="G12" i="41"/>
  <c r="Q12" i="41" s="1"/>
  <c r="G19" i="41"/>
  <c r="Q19" i="41" s="1"/>
  <c r="G16" i="41"/>
  <c r="Q16" i="41" s="1"/>
  <c r="G18" i="41"/>
  <c r="Q18" i="41" s="1"/>
  <c r="G11" i="41"/>
  <c r="Q11" i="41" s="1"/>
  <c r="G15" i="41"/>
  <c r="Q15" i="41" s="1"/>
  <c r="G14" i="41"/>
  <c r="Q14" i="41" s="1"/>
  <c r="G17" i="41"/>
  <c r="Q17" i="41" s="1"/>
  <c r="I10" i="41"/>
  <c r="R10" i="41" s="1"/>
  <c r="I12" i="41"/>
  <c r="R12" i="41" s="1"/>
  <c r="I19" i="41"/>
  <c r="R19" i="41" s="1"/>
  <c r="I16" i="41"/>
  <c r="R16" i="41" s="1"/>
  <c r="I18" i="41"/>
  <c r="R18" i="41" s="1"/>
  <c r="I11" i="41"/>
  <c r="R11" i="41" s="1"/>
  <c r="I15" i="41"/>
  <c r="R15" i="41" s="1"/>
  <c r="I14" i="41"/>
  <c r="R14" i="41" s="1"/>
  <c r="I17" i="41"/>
  <c r="R17" i="41" s="1"/>
  <c r="I13" i="41"/>
  <c r="R13" i="41" s="1"/>
  <c r="I20" i="41"/>
  <c r="R20" i="41" s="1"/>
  <c r="K10" i="41"/>
  <c r="S10" i="41" s="1"/>
  <c r="K12" i="41"/>
  <c r="S12" i="41" s="1"/>
  <c r="K19" i="41"/>
  <c r="S19" i="41" s="1"/>
  <c r="K16" i="41"/>
  <c r="S16" i="41" s="1"/>
  <c r="K18" i="41"/>
  <c r="S18" i="41" s="1"/>
  <c r="K11" i="41"/>
  <c r="S11" i="41" s="1"/>
  <c r="K15" i="41"/>
  <c r="S15" i="41" s="1"/>
  <c r="K14" i="41"/>
  <c r="S14" i="41" s="1"/>
  <c r="K17" i="41"/>
  <c r="S17" i="41" s="1"/>
  <c r="K13" i="41"/>
  <c r="S13" i="41" s="1"/>
  <c r="K20" i="41"/>
  <c r="S20" i="41" s="1"/>
  <c r="M10" i="41"/>
  <c r="T10" i="41" s="1"/>
  <c r="M12" i="41"/>
  <c r="T12" i="41" s="1"/>
  <c r="M19" i="41"/>
  <c r="T19" i="41" s="1"/>
  <c r="M16" i="41"/>
  <c r="T16" i="41" s="1"/>
  <c r="M18" i="41"/>
  <c r="T18" i="41" s="1"/>
  <c r="M11" i="41"/>
  <c r="T11" i="41" s="1"/>
  <c r="M15" i="41"/>
  <c r="T15" i="41" s="1"/>
  <c r="M14" i="41"/>
  <c r="T14" i="41" s="1"/>
  <c r="M17" i="41"/>
  <c r="T17" i="41" s="1"/>
  <c r="M13" i="41"/>
  <c r="T13" i="41" s="1"/>
  <c r="M20" i="41"/>
  <c r="T20" i="41" s="1"/>
  <c r="O45" i="41"/>
  <c r="U45" i="41" s="1"/>
  <c r="M45" i="41"/>
  <c r="T45" i="41" s="1"/>
  <c r="K45" i="41"/>
  <c r="S45" i="41" s="1"/>
  <c r="I45" i="41"/>
  <c r="R45" i="41" s="1"/>
  <c r="G45" i="41"/>
  <c r="Q45" i="41" s="1"/>
  <c r="E45" i="41"/>
  <c r="P45" i="41" s="1"/>
  <c r="E44" i="41"/>
  <c r="P44" i="41" s="1"/>
  <c r="O44" i="41"/>
  <c r="U44" i="41" s="1"/>
  <c r="M44" i="41"/>
  <c r="T44" i="41" s="1"/>
  <c r="K44" i="41"/>
  <c r="S44" i="41" s="1"/>
  <c r="I44" i="41"/>
  <c r="R44" i="41" s="1"/>
  <c r="G44" i="41"/>
  <c r="Q44" i="41" s="1"/>
  <c r="K43" i="41"/>
  <c r="S43" i="41" s="1"/>
  <c r="G43" i="41"/>
  <c r="Q43" i="41" s="1"/>
  <c r="O43" i="41"/>
  <c r="U43" i="41" s="1"/>
  <c r="M43" i="41"/>
  <c r="T43" i="41" s="1"/>
  <c r="I43" i="41"/>
  <c r="R43" i="41" s="1"/>
  <c r="E43" i="41"/>
  <c r="P43" i="41" s="1"/>
  <c r="K42" i="41"/>
  <c r="S42" i="41" s="1"/>
  <c r="O42" i="41"/>
  <c r="U42" i="41" s="1"/>
  <c r="M42" i="41"/>
  <c r="T42" i="41" s="1"/>
  <c r="I42" i="41"/>
  <c r="R42" i="41" s="1"/>
  <c r="G42" i="41"/>
  <c r="Q42" i="41" s="1"/>
  <c r="E42" i="41"/>
  <c r="P42" i="41" s="1"/>
  <c r="O41" i="41"/>
  <c r="U41" i="41" s="1"/>
  <c r="M41" i="41"/>
  <c r="T41" i="41" s="1"/>
  <c r="K41" i="41"/>
  <c r="S41" i="41" s="1"/>
  <c r="I41" i="41"/>
  <c r="R41" i="41" s="1"/>
  <c r="G41" i="41"/>
  <c r="Q41" i="41" s="1"/>
  <c r="E41" i="41"/>
  <c r="P41" i="41" s="1"/>
  <c r="M40" i="41"/>
  <c r="T40" i="41" s="1"/>
  <c r="O40" i="41"/>
  <c r="U40" i="41" s="1"/>
  <c r="K40" i="41"/>
  <c r="S40" i="41" s="1"/>
  <c r="I40" i="41"/>
  <c r="R40" i="41" s="1"/>
  <c r="G40" i="41"/>
  <c r="Q40" i="41" s="1"/>
  <c r="E40" i="41"/>
  <c r="P40" i="41" s="1"/>
  <c r="I39" i="41"/>
  <c r="R39" i="41" s="1"/>
  <c r="O39" i="41"/>
  <c r="U39" i="41" s="1"/>
  <c r="M39" i="41"/>
  <c r="T39" i="41" s="1"/>
  <c r="K39" i="41"/>
  <c r="S39" i="41" s="1"/>
  <c r="G39" i="41"/>
  <c r="Q39" i="41" s="1"/>
  <c r="E39" i="41"/>
  <c r="P39" i="41" s="1"/>
  <c r="O38" i="41"/>
  <c r="U38" i="41" s="1"/>
  <c r="M38" i="41"/>
  <c r="T38" i="41" s="1"/>
  <c r="K38" i="41"/>
  <c r="S38" i="41" s="1"/>
  <c r="I38" i="41"/>
  <c r="R38" i="41" s="1"/>
  <c r="G38" i="41"/>
  <c r="Q38" i="41" s="1"/>
  <c r="E38" i="41"/>
  <c r="P38" i="41" s="1"/>
  <c r="O37" i="41"/>
  <c r="U37" i="41" s="1"/>
  <c r="M37" i="41"/>
  <c r="T37" i="41" s="1"/>
  <c r="K37" i="41"/>
  <c r="S37" i="41" s="1"/>
  <c r="I37" i="41"/>
  <c r="R37" i="41" s="1"/>
  <c r="G37" i="41"/>
  <c r="Q37" i="41" s="1"/>
  <c r="E37" i="41"/>
  <c r="P37" i="41" s="1"/>
  <c r="K36" i="41"/>
  <c r="S36" i="41" s="1"/>
  <c r="O36" i="41"/>
  <c r="U36" i="41" s="1"/>
  <c r="M36" i="41"/>
  <c r="T36" i="41" s="1"/>
  <c r="I36" i="41"/>
  <c r="R36" i="41" s="1"/>
  <c r="G36" i="41"/>
  <c r="Q36" i="41" s="1"/>
  <c r="E36" i="41"/>
  <c r="P36" i="41" s="1"/>
  <c r="K35" i="41"/>
  <c r="S35" i="41" s="1"/>
  <c r="O35" i="41"/>
  <c r="U35" i="41" s="1"/>
  <c r="M35" i="41"/>
  <c r="T35" i="41" s="1"/>
  <c r="I35" i="41"/>
  <c r="R35" i="41" s="1"/>
  <c r="G35" i="41"/>
  <c r="Q35" i="41" s="1"/>
  <c r="E35" i="41"/>
  <c r="P35" i="41" s="1"/>
  <c r="E34" i="41"/>
  <c r="P34" i="41" s="1"/>
  <c r="O34" i="41"/>
  <c r="U34" i="41" s="1"/>
  <c r="M34" i="41"/>
  <c r="T34" i="41" s="1"/>
  <c r="K34" i="41"/>
  <c r="S34" i="41" s="1"/>
  <c r="I34" i="41"/>
  <c r="R34" i="41" s="1"/>
  <c r="G34" i="41"/>
  <c r="Q34" i="41" s="1"/>
  <c r="O33" i="41"/>
  <c r="U33" i="41" s="1"/>
  <c r="M33" i="41"/>
  <c r="T33" i="41" s="1"/>
  <c r="K33" i="41"/>
  <c r="S33" i="41" s="1"/>
  <c r="I33" i="41"/>
  <c r="R33" i="41" s="1"/>
  <c r="G33" i="41"/>
  <c r="Q33" i="41" s="1"/>
  <c r="E33" i="41"/>
  <c r="P33" i="41" s="1"/>
  <c r="E32" i="41"/>
  <c r="P32" i="41" s="1"/>
  <c r="O32" i="41"/>
  <c r="U32" i="41" s="1"/>
  <c r="M32" i="41"/>
  <c r="T32" i="41" s="1"/>
  <c r="K32" i="41"/>
  <c r="S32" i="41" s="1"/>
  <c r="I32" i="41"/>
  <c r="R32" i="41" s="1"/>
  <c r="G32" i="41"/>
  <c r="Q32" i="41" s="1"/>
  <c r="I31" i="41"/>
  <c r="R31" i="41" s="1"/>
  <c r="O31" i="41"/>
  <c r="U31" i="41" s="1"/>
  <c r="M31" i="41"/>
  <c r="T31" i="41" s="1"/>
  <c r="K31" i="41"/>
  <c r="S31" i="41" s="1"/>
  <c r="G31" i="41"/>
  <c r="Q31" i="41" s="1"/>
  <c r="E31" i="41"/>
  <c r="P31" i="41" s="1"/>
  <c r="M30" i="41"/>
  <c r="T30" i="41" s="1"/>
  <c r="E30" i="41"/>
  <c r="P30" i="41" s="1"/>
  <c r="O30" i="41"/>
  <c r="U30" i="41" s="1"/>
  <c r="K30" i="41"/>
  <c r="S30" i="41" s="1"/>
  <c r="I30" i="41"/>
  <c r="R30" i="41" s="1"/>
  <c r="G30" i="41"/>
  <c r="Q30" i="41" s="1"/>
  <c r="O29" i="41"/>
  <c r="U29" i="41" s="1"/>
  <c r="M29" i="41"/>
  <c r="T29" i="41" s="1"/>
  <c r="K29" i="41"/>
  <c r="S29" i="41" s="1"/>
  <c r="I29" i="41"/>
  <c r="R29" i="41" s="1"/>
  <c r="G29" i="41"/>
  <c r="Q29" i="41" s="1"/>
  <c r="E29" i="41"/>
  <c r="P29" i="41" s="1"/>
  <c r="E28" i="41"/>
  <c r="P28" i="41" s="1"/>
  <c r="O28" i="41"/>
  <c r="U28" i="41" s="1"/>
  <c r="M28" i="41"/>
  <c r="T28" i="41" s="1"/>
  <c r="K28" i="41"/>
  <c r="S28" i="41" s="1"/>
  <c r="I28" i="41"/>
  <c r="R28" i="41" s="1"/>
  <c r="G28" i="41"/>
  <c r="Q28" i="41" s="1"/>
  <c r="G27" i="41"/>
  <c r="Q27" i="41" s="1"/>
  <c r="O27" i="41"/>
  <c r="U27" i="41" s="1"/>
  <c r="M27" i="41"/>
  <c r="T27" i="41" s="1"/>
  <c r="K27" i="41"/>
  <c r="S27" i="41" s="1"/>
  <c r="I27" i="41"/>
  <c r="R27" i="41" s="1"/>
  <c r="E27" i="41"/>
  <c r="P27" i="41" s="1"/>
  <c r="M26" i="41"/>
  <c r="T26" i="41" s="1"/>
  <c r="E26" i="41"/>
  <c r="P26" i="41" s="1"/>
  <c r="O26" i="41"/>
  <c r="U26" i="41" s="1"/>
  <c r="K26" i="41"/>
  <c r="S26" i="41" s="1"/>
  <c r="I26" i="41"/>
  <c r="R26" i="41" s="1"/>
  <c r="G26" i="41"/>
  <c r="Q26" i="41" s="1"/>
  <c r="I25" i="41"/>
  <c r="R25" i="41" s="1"/>
  <c r="O25" i="41"/>
  <c r="U25" i="41" s="1"/>
  <c r="E25" i="41"/>
  <c r="P25" i="41" s="1"/>
  <c r="G25" i="41"/>
  <c r="Q25" i="41" s="1"/>
  <c r="K25" i="41"/>
  <c r="S25" i="41" s="1"/>
  <c r="M25" i="41"/>
  <c r="T25" i="41" s="1"/>
  <c r="O24" i="41"/>
  <c r="U24" i="41" s="1"/>
  <c r="G24" i="41"/>
  <c r="Q24" i="41" s="1"/>
  <c r="M24" i="41"/>
  <c r="T24" i="41" s="1"/>
  <c r="K24" i="41"/>
  <c r="S24" i="41" s="1"/>
  <c r="I24" i="41"/>
  <c r="R24" i="41" s="1"/>
  <c r="E24" i="41"/>
  <c r="P24" i="41" s="1"/>
  <c r="I23" i="41"/>
  <c r="R23" i="41" s="1"/>
  <c r="O23" i="41"/>
  <c r="U23" i="41" s="1"/>
  <c r="M23" i="41"/>
  <c r="T23" i="41" s="1"/>
  <c r="K23" i="41"/>
  <c r="S23" i="41" s="1"/>
  <c r="G23" i="41"/>
  <c r="Q23" i="41" s="1"/>
  <c r="E23" i="41"/>
  <c r="P23" i="41" s="1"/>
  <c r="O22" i="41"/>
  <c r="U22" i="41" s="1"/>
  <c r="G22" i="41"/>
  <c r="Q22" i="41" s="1"/>
  <c r="E22" i="41"/>
  <c r="P22" i="41" s="1"/>
  <c r="M22" i="41"/>
  <c r="T22" i="41" s="1"/>
  <c r="K22" i="41"/>
  <c r="S22" i="41" s="1"/>
  <c r="I22" i="41"/>
  <c r="R22" i="41" s="1"/>
  <c r="I21" i="41"/>
  <c r="R21" i="41" s="1"/>
  <c r="O21" i="41"/>
  <c r="U21" i="41" s="1"/>
  <c r="M21" i="41"/>
  <c r="T21" i="41" s="1"/>
  <c r="K21" i="41"/>
  <c r="S21" i="41" s="1"/>
  <c r="G21" i="41"/>
  <c r="Q21" i="41" s="1"/>
  <c r="E21" i="41"/>
  <c r="P21" i="41" s="1"/>
  <c r="O20" i="41"/>
  <c r="U20" i="41" s="1"/>
  <c r="G20" i="41"/>
  <c r="Q20" i="41" s="1"/>
  <c r="E20" i="41"/>
  <c r="P20" i="41" s="1"/>
  <c r="G13" i="41"/>
  <c r="Q13" i="41" s="1"/>
  <c r="E11" i="40"/>
  <c r="P11" i="40" s="1"/>
  <c r="E13" i="40"/>
  <c r="P13" i="40" s="1"/>
  <c r="E12" i="40"/>
  <c r="P12" i="40" s="1"/>
  <c r="E14" i="40"/>
  <c r="P14" i="40" s="1"/>
  <c r="E15" i="40"/>
  <c r="P15" i="40" s="1"/>
  <c r="E16" i="40"/>
  <c r="P16" i="40" s="1"/>
  <c r="E10" i="40"/>
  <c r="P10" i="40" s="1"/>
  <c r="E17" i="40"/>
  <c r="P17" i="40" s="1"/>
  <c r="E18" i="40"/>
  <c r="P18" i="40" s="1"/>
  <c r="G11" i="40"/>
  <c r="Q11" i="40" s="1"/>
  <c r="G13" i="40"/>
  <c r="Q13" i="40" s="1"/>
  <c r="G12" i="40"/>
  <c r="Q12" i="40" s="1"/>
  <c r="G14" i="40"/>
  <c r="Q14" i="40" s="1"/>
  <c r="G15" i="40"/>
  <c r="Q15" i="40" s="1"/>
  <c r="G16" i="40"/>
  <c r="Q16" i="40" s="1"/>
  <c r="G10" i="40"/>
  <c r="Q10" i="40" s="1"/>
  <c r="G17" i="40"/>
  <c r="Q17" i="40" s="1"/>
  <c r="G18" i="40"/>
  <c r="Q18" i="40" s="1"/>
  <c r="I11" i="40"/>
  <c r="R11" i="40" s="1"/>
  <c r="I13" i="40"/>
  <c r="R13" i="40" s="1"/>
  <c r="I12" i="40"/>
  <c r="R12" i="40" s="1"/>
  <c r="I14" i="40"/>
  <c r="R14" i="40" s="1"/>
  <c r="I15" i="40"/>
  <c r="R15" i="40" s="1"/>
  <c r="I16" i="40"/>
  <c r="R16" i="40" s="1"/>
  <c r="I10" i="40"/>
  <c r="R10" i="40" s="1"/>
  <c r="I17" i="40"/>
  <c r="R17" i="40" s="1"/>
  <c r="I18" i="40"/>
  <c r="R18" i="40" s="1"/>
  <c r="K11" i="40"/>
  <c r="S11" i="40" s="1"/>
  <c r="K13" i="40"/>
  <c r="S13" i="40" s="1"/>
  <c r="K12" i="40"/>
  <c r="S12" i="40" s="1"/>
  <c r="K14" i="40"/>
  <c r="S14" i="40" s="1"/>
  <c r="K15" i="40"/>
  <c r="S15" i="40" s="1"/>
  <c r="K16" i="40"/>
  <c r="S16" i="40" s="1"/>
  <c r="K10" i="40"/>
  <c r="S10" i="40" s="1"/>
  <c r="K17" i="40"/>
  <c r="S17" i="40" s="1"/>
  <c r="K18" i="40"/>
  <c r="S18" i="40" s="1"/>
  <c r="M11" i="40"/>
  <c r="T11" i="40" s="1"/>
  <c r="M13" i="40"/>
  <c r="T13" i="40" s="1"/>
  <c r="M12" i="40"/>
  <c r="T12" i="40" s="1"/>
  <c r="M14" i="40"/>
  <c r="T14" i="40" s="1"/>
  <c r="M15" i="40"/>
  <c r="T15" i="40" s="1"/>
  <c r="M16" i="40"/>
  <c r="T16" i="40" s="1"/>
  <c r="M10" i="40"/>
  <c r="T10" i="40" s="1"/>
  <c r="M17" i="40"/>
  <c r="T17" i="40" s="1"/>
  <c r="M18" i="40"/>
  <c r="T18" i="40" s="1"/>
  <c r="M19" i="40"/>
  <c r="T19" i="40" s="1"/>
  <c r="G45" i="40"/>
  <c r="Q45" i="40" s="1"/>
  <c r="E45" i="40"/>
  <c r="P45" i="40" s="1"/>
  <c r="O45" i="40"/>
  <c r="U45" i="40" s="1"/>
  <c r="M45" i="40"/>
  <c r="T45" i="40" s="1"/>
  <c r="K45" i="40"/>
  <c r="S45" i="40" s="1"/>
  <c r="I45" i="40"/>
  <c r="R45" i="40" s="1"/>
  <c r="I44" i="40"/>
  <c r="R44" i="40" s="1"/>
  <c r="G44" i="40"/>
  <c r="Q44" i="40" s="1"/>
  <c r="O44" i="40"/>
  <c r="U44" i="40" s="1"/>
  <c r="M44" i="40"/>
  <c r="T44" i="40" s="1"/>
  <c r="K44" i="40"/>
  <c r="S44" i="40" s="1"/>
  <c r="E44" i="40"/>
  <c r="P44" i="40" s="1"/>
  <c r="O43" i="40"/>
  <c r="U43" i="40" s="1"/>
  <c r="M43" i="40"/>
  <c r="T43" i="40" s="1"/>
  <c r="E43" i="40"/>
  <c r="P43" i="40" s="1"/>
  <c r="K43" i="40"/>
  <c r="S43" i="40" s="1"/>
  <c r="I43" i="40"/>
  <c r="R43" i="40" s="1"/>
  <c r="G43" i="40"/>
  <c r="Q43" i="40" s="1"/>
  <c r="O42" i="40"/>
  <c r="U42" i="40" s="1"/>
  <c r="M42" i="40"/>
  <c r="T42" i="40" s="1"/>
  <c r="K42" i="40"/>
  <c r="S42" i="40" s="1"/>
  <c r="I42" i="40"/>
  <c r="R42" i="40" s="1"/>
  <c r="G42" i="40"/>
  <c r="Q42" i="40" s="1"/>
  <c r="E42" i="40"/>
  <c r="P42" i="40" s="1"/>
  <c r="O41" i="40"/>
  <c r="U41" i="40" s="1"/>
  <c r="M41" i="40"/>
  <c r="T41" i="40" s="1"/>
  <c r="K41" i="40"/>
  <c r="S41" i="40" s="1"/>
  <c r="I41" i="40"/>
  <c r="R41" i="40" s="1"/>
  <c r="G41" i="40"/>
  <c r="Q41" i="40" s="1"/>
  <c r="E41" i="40"/>
  <c r="P41" i="40" s="1"/>
  <c r="I40" i="40"/>
  <c r="R40" i="40" s="1"/>
  <c r="O40" i="40"/>
  <c r="U40" i="40" s="1"/>
  <c r="M40" i="40"/>
  <c r="T40" i="40" s="1"/>
  <c r="K40" i="40"/>
  <c r="S40" i="40" s="1"/>
  <c r="G40" i="40"/>
  <c r="Q40" i="40" s="1"/>
  <c r="E40" i="40"/>
  <c r="P40" i="40" s="1"/>
  <c r="O39" i="40"/>
  <c r="U39" i="40" s="1"/>
  <c r="K39" i="40"/>
  <c r="S39" i="40" s="1"/>
  <c r="M39" i="40"/>
  <c r="T39" i="40" s="1"/>
  <c r="I39" i="40"/>
  <c r="R39" i="40" s="1"/>
  <c r="G39" i="40"/>
  <c r="Q39" i="40" s="1"/>
  <c r="E39" i="40"/>
  <c r="P39" i="40" s="1"/>
  <c r="O38" i="40"/>
  <c r="U38" i="40" s="1"/>
  <c r="M38" i="40"/>
  <c r="T38" i="40" s="1"/>
  <c r="K38" i="40"/>
  <c r="S38" i="40" s="1"/>
  <c r="I38" i="40"/>
  <c r="R38" i="40" s="1"/>
  <c r="G38" i="40"/>
  <c r="Q38" i="40" s="1"/>
  <c r="E38" i="40"/>
  <c r="P38" i="40" s="1"/>
  <c r="M37" i="40"/>
  <c r="T37" i="40" s="1"/>
  <c r="O37" i="40"/>
  <c r="U37" i="40" s="1"/>
  <c r="K37" i="40"/>
  <c r="S37" i="40" s="1"/>
  <c r="I37" i="40"/>
  <c r="R37" i="40" s="1"/>
  <c r="G37" i="40"/>
  <c r="Q37" i="40" s="1"/>
  <c r="E37" i="40"/>
  <c r="P37" i="40" s="1"/>
  <c r="K36" i="40"/>
  <c r="S36" i="40" s="1"/>
  <c r="O36" i="40"/>
  <c r="U36" i="40" s="1"/>
  <c r="M36" i="40"/>
  <c r="T36" i="40" s="1"/>
  <c r="I36" i="40"/>
  <c r="R36" i="40" s="1"/>
  <c r="G36" i="40"/>
  <c r="Q36" i="40" s="1"/>
  <c r="E36" i="40"/>
  <c r="P36" i="40" s="1"/>
  <c r="O35" i="40"/>
  <c r="U35" i="40" s="1"/>
  <c r="M35" i="40"/>
  <c r="T35" i="40" s="1"/>
  <c r="K35" i="40"/>
  <c r="S35" i="40" s="1"/>
  <c r="I35" i="40"/>
  <c r="R35" i="40" s="1"/>
  <c r="G35" i="40"/>
  <c r="Q35" i="40" s="1"/>
  <c r="E35" i="40"/>
  <c r="P35" i="40" s="1"/>
  <c r="O34" i="40"/>
  <c r="U34" i="40" s="1"/>
  <c r="M34" i="40"/>
  <c r="T34" i="40" s="1"/>
  <c r="K34" i="40"/>
  <c r="S34" i="40" s="1"/>
  <c r="I34" i="40"/>
  <c r="R34" i="40" s="1"/>
  <c r="G34" i="40"/>
  <c r="Q34" i="40" s="1"/>
  <c r="E34" i="40"/>
  <c r="P34" i="40" s="1"/>
  <c r="M33" i="40"/>
  <c r="T33" i="40" s="1"/>
  <c r="O33" i="40"/>
  <c r="U33" i="40" s="1"/>
  <c r="K33" i="40"/>
  <c r="S33" i="40" s="1"/>
  <c r="I33" i="40"/>
  <c r="R33" i="40" s="1"/>
  <c r="G33" i="40"/>
  <c r="Q33" i="40" s="1"/>
  <c r="E33" i="40"/>
  <c r="P33" i="40" s="1"/>
  <c r="I32" i="40"/>
  <c r="R32" i="40" s="1"/>
  <c r="O32" i="40"/>
  <c r="U32" i="40" s="1"/>
  <c r="M32" i="40"/>
  <c r="T32" i="40" s="1"/>
  <c r="K32" i="40"/>
  <c r="S32" i="40" s="1"/>
  <c r="G32" i="40"/>
  <c r="Q32" i="40" s="1"/>
  <c r="E32" i="40"/>
  <c r="P32" i="40" s="1"/>
  <c r="O31" i="40"/>
  <c r="U31" i="40" s="1"/>
  <c r="E31" i="40"/>
  <c r="P31" i="40" s="1"/>
  <c r="M31" i="40"/>
  <c r="T31" i="40" s="1"/>
  <c r="K31" i="40"/>
  <c r="S31" i="40" s="1"/>
  <c r="I31" i="40"/>
  <c r="R31" i="40" s="1"/>
  <c r="G31" i="40"/>
  <c r="Q31" i="40" s="1"/>
  <c r="O30" i="40"/>
  <c r="U30" i="40" s="1"/>
  <c r="M30" i="40"/>
  <c r="T30" i="40" s="1"/>
  <c r="K30" i="40"/>
  <c r="S30" i="40" s="1"/>
  <c r="I30" i="40"/>
  <c r="R30" i="40" s="1"/>
  <c r="G30" i="40"/>
  <c r="Q30" i="40" s="1"/>
  <c r="E30" i="40"/>
  <c r="P30" i="40" s="1"/>
  <c r="G29" i="40"/>
  <c r="Q29" i="40" s="1"/>
  <c r="E29" i="40"/>
  <c r="P29" i="40" s="1"/>
  <c r="O29" i="40"/>
  <c r="U29" i="40" s="1"/>
  <c r="M29" i="40"/>
  <c r="T29" i="40" s="1"/>
  <c r="K29" i="40"/>
  <c r="S29" i="40" s="1"/>
  <c r="I29" i="40"/>
  <c r="R29" i="40" s="1"/>
  <c r="K28" i="40"/>
  <c r="S28" i="40" s="1"/>
  <c r="G28" i="40"/>
  <c r="Q28" i="40" s="1"/>
  <c r="O28" i="40"/>
  <c r="U28" i="40" s="1"/>
  <c r="M28" i="40"/>
  <c r="T28" i="40" s="1"/>
  <c r="I28" i="40"/>
  <c r="R28" i="40" s="1"/>
  <c r="E28" i="40"/>
  <c r="P28" i="40" s="1"/>
  <c r="G27" i="40"/>
  <c r="Q27" i="40" s="1"/>
  <c r="E27" i="40"/>
  <c r="P27" i="40" s="1"/>
  <c r="I27" i="40"/>
  <c r="R27" i="40" s="1"/>
  <c r="K27" i="40"/>
  <c r="S27" i="40" s="1"/>
  <c r="M27" i="40"/>
  <c r="T27" i="40" s="1"/>
  <c r="O27" i="40"/>
  <c r="U27" i="40" s="1"/>
  <c r="O26" i="40"/>
  <c r="U26" i="40" s="1"/>
  <c r="M26" i="40"/>
  <c r="T26" i="40" s="1"/>
  <c r="K26" i="40"/>
  <c r="S26" i="40" s="1"/>
  <c r="I26" i="40"/>
  <c r="R26" i="40" s="1"/>
  <c r="G26" i="40"/>
  <c r="Q26" i="40" s="1"/>
  <c r="E26" i="40"/>
  <c r="P26" i="40" s="1"/>
  <c r="M25" i="40"/>
  <c r="T25" i="40" s="1"/>
  <c r="E25" i="40"/>
  <c r="P25" i="40" s="1"/>
  <c r="O25" i="40"/>
  <c r="U25" i="40" s="1"/>
  <c r="K25" i="40"/>
  <c r="S25" i="40" s="1"/>
  <c r="I25" i="40"/>
  <c r="R25" i="40" s="1"/>
  <c r="G25" i="40"/>
  <c r="Q25" i="40" s="1"/>
  <c r="I24" i="40"/>
  <c r="R24" i="40" s="1"/>
  <c r="O24" i="40"/>
  <c r="U24" i="40" s="1"/>
  <c r="M24" i="40"/>
  <c r="T24" i="40" s="1"/>
  <c r="K24" i="40"/>
  <c r="S24" i="40" s="1"/>
  <c r="G24" i="40"/>
  <c r="Q24" i="40" s="1"/>
  <c r="E24" i="40"/>
  <c r="P24" i="40" s="1"/>
  <c r="E23" i="40"/>
  <c r="P23" i="40" s="1"/>
  <c r="O23" i="40"/>
  <c r="U23" i="40" s="1"/>
  <c r="M23" i="40"/>
  <c r="T23" i="40" s="1"/>
  <c r="K23" i="40"/>
  <c r="S23" i="40" s="1"/>
  <c r="I23" i="40"/>
  <c r="R23" i="40" s="1"/>
  <c r="G23" i="40"/>
  <c r="Q23" i="40" s="1"/>
  <c r="O22" i="40"/>
  <c r="U22" i="40" s="1"/>
  <c r="M22" i="40"/>
  <c r="T22" i="40" s="1"/>
  <c r="K22" i="40"/>
  <c r="S22" i="40" s="1"/>
  <c r="I22" i="40"/>
  <c r="R22" i="40" s="1"/>
  <c r="G22" i="40"/>
  <c r="Q22" i="40" s="1"/>
  <c r="E22" i="40"/>
  <c r="P22" i="40" s="1"/>
  <c r="E21" i="40"/>
  <c r="P21" i="40" s="1"/>
  <c r="O21" i="40"/>
  <c r="U21" i="40" s="1"/>
  <c r="M21" i="40"/>
  <c r="T21" i="40" s="1"/>
  <c r="K21" i="40"/>
  <c r="S21" i="40" s="1"/>
  <c r="I21" i="40"/>
  <c r="R21" i="40" s="1"/>
  <c r="G21" i="40"/>
  <c r="Q21" i="40" s="1"/>
  <c r="G20" i="40"/>
  <c r="Q20" i="40" s="1"/>
  <c r="O20" i="40"/>
  <c r="U20" i="40" s="1"/>
  <c r="M20" i="40"/>
  <c r="T20" i="40" s="1"/>
  <c r="K20" i="40"/>
  <c r="S20" i="40" s="1"/>
  <c r="I20" i="40"/>
  <c r="R20" i="40" s="1"/>
  <c r="E20" i="40"/>
  <c r="P20" i="40" s="1"/>
  <c r="K19" i="40"/>
  <c r="S19" i="40" s="1"/>
  <c r="O19" i="40"/>
  <c r="U19" i="40" s="1"/>
  <c r="I19" i="40"/>
  <c r="R19" i="40" s="1"/>
  <c r="G19" i="40"/>
  <c r="Q19" i="40" s="1"/>
  <c r="E19" i="40"/>
  <c r="P19" i="40" s="1"/>
  <c r="O18" i="40"/>
  <c r="U18" i="40" s="1"/>
  <c r="E12" i="39"/>
  <c r="P12" i="39" s="1"/>
  <c r="E14" i="39"/>
  <c r="P14" i="39" s="1"/>
  <c r="E13" i="39"/>
  <c r="P13" i="39" s="1"/>
  <c r="E10" i="39"/>
  <c r="P10" i="39" s="1"/>
  <c r="E11" i="39"/>
  <c r="P11" i="39" s="1"/>
  <c r="E16" i="39"/>
  <c r="P16" i="39" s="1"/>
  <c r="E15" i="39"/>
  <c r="P15" i="39" s="1"/>
  <c r="E20" i="39"/>
  <c r="P20" i="39" s="1"/>
  <c r="E19" i="39"/>
  <c r="P19" i="39" s="1"/>
  <c r="E21" i="39"/>
  <c r="P21" i="39" s="1"/>
  <c r="E22" i="39"/>
  <c r="P22" i="39" s="1"/>
  <c r="E17" i="39"/>
  <c r="P17" i="39" s="1"/>
  <c r="E23" i="39"/>
  <c r="P23" i="39" s="1"/>
  <c r="E24" i="39"/>
  <c r="P24" i="39" s="1"/>
  <c r="E18" i="39"/>
  <c r="P18" i="39" s="1"/>
  <c r="E25" i="39"/>
  <c r="P25" i="39" s="1"/>
  <c r="E26" i="39"/>
  <c r="P26" i="39" s="1"/>
  <c r="E27" i="39"/>
  <c r="P27" i="39" s="1"/>
  <c r="E28" i="39"/>
  <c r="P28" i="39" s="1"/>
  <c r="E29" i="39"/>
  <c r="P29" i="39" s="1"/>
  <c r="G12" i="39"/>
  <c r="Q12" i="39" s="1"/>
  <c r="G14" i="39"/>
  <c r="Q14" i="39" s="1"/>
  <c r="G13" i="39"/>
  <c r="Q13" i="39" s="1"/>
  <c r="G10" i="39"/>
  <c r="Q10" i="39" s="1"/>
  <c r="G11" i="39"/>
  <c r="Q11" i="39" s="1"/>
  <c r="G16" i="39"/>
  <c r="Q16" i="39" s="1"/>
  <c r="G15" i="39"/>
  <c r="Q15" i="39" s="1"/>
  <c r="G20" i="39"/>
  <c r="Q20" i="39" s="1"/>
  <c r="G19" i="39"/>
  <c r="Q19" i="39" s="1"/>
  <c r="G21" i="39"/>
  <c r="Q21" i="39" s="1"/>
  <c r="G22" i="39"/>
  <c r="Q22" i="39" s="1"/>
  <c r="G17" i="39"/>
  <c r="Q17" i="39" s="1"/>
  <c r="G23" i="39"/>
  <c r="Q23" i="39" s="1"/>
  <c r="G24" i="39"/>
  <c r="Q24" i="39" s="1"/>
  <c r="G18" i="39"/>
  <c r="Q18" i="39" s="1"/>
  <c r="G25" i="39"/>
  <c r="Q25" i="39" s="1"/>
  <c r="G26" i="39"/>
  <c r="Q26" i="39" s="1"/>
  <c r="I26" i="39"/>
  <c r="R26" i="39" s="1"/>
  <c r="K26" i="39"/>
  <c r="S26" i="39" s="1"/>
  <c r="M26" i="39"/>
  <c r="T26" i="39" s="1"/>
  <c r="O26" i="39"/>
  <c r="U26" i="39" s="1"/>
  <c r="G27" i="39"/>
  <c r="Q27" i="39" s="1"/>
  <c r="G28" i="39"/>
  <c r="Q28" i="39" s="1"/>
  <c r="G29" i="39"/>
  <c r="Q29" i="39" s="1"/>
  <c r="I12" i="39"/>
  <c r="R12" i="39" s="1"/>
  <c r="I14" i="39"/>
  <c r="R14" i="39" s="1"/>
  <c r="I13" i="39"/>
  <c r="R13" i="39" s="1"/>
  <c r="I10" i="39"/>
  <c r="R10" i="39" s="1"/>
  <c r="I11" i="39"/>
  <c r="R11" i="39" s="1"/>
  <c r="I16" i="39"/>
  <c r="R16" i="39" s="1"/>
  <c r="I15" i="39"/>
  <c r="R15" i="39" s="1"/>
  <c r="I20" i="39"/>
  <c r="R20" i="39" s="1"/>
  <c r="I19" i="39"/>
  <c r="R19" i="39" s="1"/>
  <c r="I21" i="39"/>
  <c r="R21" i="39" s="1"/>
  <c r="I22" i="39"/>
  <c r="R22" i="39" s="1"/>
  <c r="I17" i="39"/>
  <c r="R17" i="39" s="1"/>
  <c r="I23" i="39"/>
  <c r="R23" i="39" s="1"/>
  <c r="I24" i="39"/>
  <c r="R24" i="39" s="1"/>
  <c r="I18" i="39"/>
  <c r="R18" i="39" s="1"/>
  <c r="I25" i="39"/>
  <c r="R25" i="39" s="1"/>
  <c r="I27" i="39"/>
  <c r="R27" i="39" s="1"/>
  <c r="I28" i="39"/>
  <c r="R28" i="39" s="1"/>
  <c r="K12" i="39"/>
  <c r="S12" i="39" s="1"/>
  <c r="K14" i="39"/>
  <c r="S14" i="39" s="1"/>
  <c r="K13" i="39"/>
  <c r="S13" i="39" s="1"/>
  <c r="K10" i="39"/>
  <c r="S10" i="39" s="1"/>
  <c r="K11" i="39"/>
  <c r="S11" i="39" s="1"/>
  <c r="K16" i="39"/>
  <c r="S16" i="39" s="1"/>
  <c r="K15" i="39"/>
  <c r="S15" i="39" s="1"/>
  <c r="K20" i="39"/>
  <c r="S20" i="39" s="1"/>
  <c r="K19" i="39"/>
  <c r="S19" i="39" s="1"/>
  <c r="K21" i="39"/>
  <c r="S21" i="39" s="1"/>
  <c r="K22" i="39"/>
  <c r="S22" i="39" s="1"/>
  <c r="K17" i="39"/>
  <c r="S17" i="39" s="1"/>
  <c r="K23" i="39"/>
  <c r="S23" i="39" s="1"/>
  <c r="K24" i="39"/>
  <c r="S24" i="39" s="1"/>
  <c r="K18" i="39"/>
  <c r="S18" i="39" s="1"/>
  <c r="K25" i="39"/>
  <c r="S25" i="39" s="1"/>
  <c r="K27" i="39"/>
  <c r="S27" i="39" s="1"/>
  <c r="K28" i="39"/>
  <c r="S28" i="39" s="1"/>
  <c r="M12" i="39"/>
  <c r="T12" i="39" s="1"/>
  <c r="M14" i="39"/>
  <c r="T14" i="39" s="1"/>
  <c r="M13" i="39"/>
  <c r="T13" i="39" s="1"/>
  <c r="M10" i="39"/>
  <c r="T10" i="39" s="1"/>
  <c r="M11" i="39"/>
  <c r="T11" i="39" s="1"/>
  <c r="M16" i="39"/>
  <c r="T16" i="39" s="1"/>
  <c r="M15" i="39"/>
  <c r="T15" i="39" s="1"/>
  <c r="M20" i="39"/>
  <c r="T20" i="39" s="1"/>
  <c r="M19" i="39"/>
  <c r="T19" i="39" s="1"/>
  <c r="M21" i="39"/>
  <c r="T21" i="39" s="1"/>
  <c r="M22" i="39"/>
  <c r="T22" i="39" s="1"/>
  <c r="M17" i="39"/>
  <c r="T17" i="39" s="1"/>
  <c r="M23" i="39"/>
  <c r="T23" i="39" s="1"/>
  <c r="M24" i="39"/>
  <c r="T24" i="39" s="1"/>
  <c r="M18" i="39"/>
  <c r="T18" i="39" s="1"/>
  <c r="M25" i="39"/>
  <c r="T25" i="39" s="1"/>
  <c r="O12" i="39"/>
  <c r="U12" i="39" s="1"/>
  <c r="O14" i="39"/>
  <c r="U14" i="39" s="1"/>
  <c r="O13" i="39"/>
  <c r="U13" i="39" s="1"/>
  <c r="O10" i="39"/>
  <c r="U10" i="39" s="1"/>
  <c r="O11" i="39"/>
  <c r="U11" i="39" s="1"/>
  <c r="O16" i="39"/>
  <c r="U16" i="39" s="1"/>
  <c r="O15" i="39"/>
  <c r="U15" i="39" s="1"/>
  <c r="O20" i="39"/>
  <c r="U20" i="39" s="1"/>
  <c r="O19" i="39"/>
  <c r="U19" i="39" s="1"/>
  <c r="O21" i="39"/>
  <c r="U21" i="39" s="1"/>
  <c r="O22" i="39"/>
  <c r="U22" i="39" s="1"/>
  <c r="O17" i="39"/>
  <c r="U17" i="39" s="1"/>
  <c r="O23" i="39"/>
  <c r="U23" i="39" s="1"/>
  <c r="O24" i="39"/>
  <c r="U24" i="39" s="1"/>
  <c r="O18" i="39"/>
  <c r="U18" i="39" s="1"/>
  <c r="O25" i="39"/>
  <c r="U25" i="39" s="1"/>
  <c r="K45" i="39"/>
  <c r="S45" i="39" s="1"/>
  <c r="O45" i="39"/>
  <c r="U45" i="39" s="1"/>
  <c r="M45" i="39"/>
  <c r="T45" i="39" s="1"/>
  <c r="I45" i="39"/>
  <c r="R45" i="39" s="1"/>
  <c r="G45" i="39"/>
  <c r="Q45" i="39" s="1"/>
  <c r="E45" i="39"/>
  <c r="P45" i="39" s="1"/>
  <c r="O44" i="39"/>
  <c r="U44" i="39" s="1"/>
  <c r="M44" i="39"/>
  <c r="T44" i="39" s="1"/>
  <c r="K44" i="39"/>
  <c r="S44" i="39" s="1"/>
  <c r="I44" i="39"/>
  <c r="R44" i="39" s="1"/>
  <c r="G44" i="39"/>
  <c r="Q44" i="39" s="1"/>
  <c r="E44" i="39"/>
  <c r="P44" i="39" s="1"/>
  <c r="E43" i="39"/>
  <c r="P43" i="39" s="1"/>
  <c r="O43" i="39"/>
  <c r="U43" i="39" s="1"/>
  <c r="M43" i="39"/>
  <c r="T43" i="39" s="1"/>
  <c r="K43" i="39"/>
  <c r="S43" i="39" s="1"/>
  <c r="I43" i="39"/>
  <c r="R43" i="39" s="1"/>
  <c r="G43" i="39"/>
  <c r="Q43" i="39" s="1"/>
  <c r="O42" i="39"/>
  <c r="U42" i="39" s="1"/>
  <c r="G42" i="39"/>
  <c r="Q42" i="39" s="1"/>
  <c r="E42" i="39"/>
  <c r="P42" i="39" s="1"/>
  <c r="M42" i="39"/>
  <c r="T42" i="39" s="1"/>
  <c r="K42" i="39"/>
  <c r="S42" i="39" s="1"/>
  <c r="I42" i="39"/>
  <c r="R42" i="39" s="1"/>
  <c r="K41" i="39"/>
  <c r="S41" i="39" s="1"/>
  <c r="O41" i="39"/>
  <c r="U41" i="39" s="1"/>
  <c r="M41" i="39"/>
  <c r="T41" i="39" s="1"/>
  <c r="I41" i="39"/>
  <c r="R41" i="39" s="1"/>
  <c r="G41" i="39"/>
  <c r="Q41" i="39" s="1"/>
  <c r="E41" i="39"/>
  <c r="P41" i="39" s="1"/>
  <c r="G40" i="39"/>
  <c r="Q40" i="39" s="1"/>
  <c r="E40" i="39"/>
  <c r="P40" i="39" s="1"/>
  <c r="O40" i="39"/>
  <c r="U40" i="39" s="1"/>
  <c r="M40" i="39"/>
  <c r="T40" i="39" s="1"/>
  <c r="K40" i="39"/>
  <c r="S40" i="39" s="1"/>
  <c r="I40" i="39"/>
  <c r="R40" i="39" s="1"/>
  <c r="K39" i="39"/>
  <c r="S39" i="39" s="1"/>
  <c r="O39" i="39"/>
  <c r="U39" i="39" s="1"/>
  <c r="M39" i="39"/>
  <c r="T39" i="39" s="1"/>
  <c r="I39" i="39"/>
  <c r="R39" i="39" s="1"/>
  <c r="G39" i="39"/>
  <c r="Q39" i="39" s="1"/>
  <c r="E39" i="39"/>
  <c r="P39" i="39" s="1"/>
  <c r="O38" i="39"/>
  <c r="U38" i="39" s="1"/>
  <c r="G38" i="39"/>
  <c r="Q38" i="39" s="1"/>
  <c r="M38" i="39"/>
  <c r="T38" i="39" s="1"/>
  <c r="K38" i="39"/>
  <c r="S38" i="39" s="1"/>
  <c r="I38" i="39"/>
  <c r="R38" i="39" s="1"/>
  <c r="E38" i="39"/>
  <c r="P38" i="39" s="1"/>
  <c r="K37" i="39"/>
  <c r="S37" i="39" s="1"/>
  <c r="O37" i="39"/>
  <c r="U37" i="39" s="1"/>
  <c r="M37" i="39"/>
  <c r="T37" i="39" s="1"/>
  <c r="I37" i="39"/>
  <c r="R37" i="39" s="1"/>
  <c r="G37" i="39"/>
  <c r="Q37" i="39" s="1"/>
  <c r="E37" i="39"/>
  <c r="P37" i="39" s="1"/>
  <c r="O36" i="39"/>
  <c r="U36" i="39" s="1"/>
  <c r="M36" i="39"/>
  <c r="T36" i="39" s="1"/>
  <c r="K36" i="39"/>
  <c r="S36" i="39" s="1"/>
  <c r="I36" i="39"/>
  <c r="R36" i="39" s="1"/>
  <c r="G36" i="39"/>
  <c r="Q36" i="39" s="1"/>
  <c r="E36" i="39"/>
  <c r="P36" i="39" s="1"/>
  <c r="E35" i="39"/>
  <c r="P35" i="39" s="1"/>
  <c r="O35" i="39"/>
  <c r="U35" i="39" s="1"/>
  <c r="M35" i="39"/>
  <c r="T35" i="39" s="1"/>
  <c r="K35" i="39"/>
  <c r="S35" i="39" s="1"/>
  <c r="I35" i="39"/>
  <c r="R35" i="39" s="1"/>
  <c r="G35" i="39"/>
  <c r="Q35" i="39" s="1"/>
  <c r="O34" i="39"/>
  <c r="U34" i="39" s="1"/>
  <c r="G34" i="39"/>
  <c r="Q34" i="39" s="1"/>
  <c r="E34" i="39"/>
  <c r="P34" i="39" s="1"/>
  <c r="M34" i="39"/>
  <c r="T34" i="39" s="1"/>
  <c r="K34" i="39"/>
  <c r="S34" i="39" s="1"/>
  <c r="I34" i="39"/>
  <c r="R34" i="39" s="1"/>
  <c r="K33" i="39"/>
  <c r="S33" i="39" s="1"/>
  <c r="O33" i="39"/>
  <c r="U33" i="39" s="1"/>
  <c r="M33" i="39"/>
  <c r="T33" i="39" s="1"/>
  <c r="I33" i="39"/>
  <c r="R33" i="39" s="1"/>
  <c r="G33" i="39"/>
  <c r="Q33" i="39" s="1"/>
  <c r="E33" i="39"/>
  <c r="P33" i="39" s="1"/>
  <c r="G32" i="39"/>
  <c r="Q32" i="39" s="1"/>
  <c r="E32" i="39"/>
  <c r="P32" i="39" s="1"/>
  <c r="O32" i="39"/>
  <c r="U32" i="39" s="1"/>
  <c r="M32" i="39"/>
  <c r="T32" i="39" s="1"/>
  <c r="K32" i="39"/>
  <c r="S32" i="39" s="1"/>
  <c r="I32" i="39"/>
  <c r="R32" i="39" s="1"/>
  <c r="K31" i="39"/>
  <c r="S31" i="39" s="1"/>
  <c r="O31" i="39"/>
  <c r="U31" i="39" s="1"/>
  <c r="M31" i="39"/>
  <c r="T31" i="39" s="1"/>
  <c r="I31" i="39"/>
  <c r="R31" i="39" s="1"/>
  <c r="G31" i="39"/>
  <c r="Q31" i="39" s="1"/>
  <c r="E31" i="39"/>
  <c r="P31" i="39" s="1"/>
  <c r="O30" i="39"/>
  <c r="U30" i="39" s="1"/>
  <c r="G30" i="39"/>
  <c r="Q30" i="39" s="1"/>
  <c r="M30" i="39"/>
  <c r="T30" i="39" s="1"/>
  <c r="K30" i="39"/>
  <c r="S30" i="39" s="1"/>
  <c r="I30" i="39"/>
  <c r="R30" i="39" s="1"/>
  <c r="E30" i="39"/>
  <c r="P30" i="39" s="1"/>
  <c r="K29" i="39"/>
  <c r="S29" i="39" s="1"/>
  <c r="I29" i="39"/>
  <c r="R29" i="39" s="1"/>
  <c r="O29" i="39"/>
  <c r="U29" i="39" s="1"/>
  <c r="M29" i="39"/>
  <c r="T29" i="39" s="1"/>
  <c r="O28" i="39"/>
  <c r="U28" i="39" s="1"/>
  <c r="M28" i="39"/>
  <c r="T28" i="39" s="1"/>
  <c r="O27" i="39"/>
  <c r="U27" i="39" s="1"/>
  <c r="M27" i="39"/>
  <c r="T27" i="39" s="1"/>
  <c r="E12" i="38"/>
  <c r="P12" i="38" s="1"/>
  <c r="E16" i="38"/>
  <c r="P16" i="38" s="1"/>
  <c r="E18" i="38"/>
  <c r="P18" i="38" s="1"/>
  <c r="E19" i="38"/>
  <c r="P19" i="38" s="1"/>
  <c r="E17" i="38"/>
  <c r="P17" i="38" s="1"/>
  <c r="E21" i="38"/>
  <c r="P21" i="38" s="1"/>
  <c r="E10" i="38"/>
  <c r="P10" i="38" s="1"/>
  <c r="E13" i="38"/>
  <c r="P13" i="38" s="1"/>
  <c r="E14" i="38"/>
  <c r="P14" i="38" s="1"/>
  <c r="E11" i="38"/>
  <c r="P11" i="38" s="1"/>
  <c r="E20" i="38"/>
  <c r="P20" i="38" s="1"/>
  <c r="E22" i="38"/>
  <c r="P22" i="38" s="1"/>
  <c r="E23" i="38"/>
  <c r="P23" i="38" s="1"/>
  <c r="E24" i="38"/>
  <c r="P24" i="38" s="1"/>
  <c r="E25" i="38"/>
  <c r="P25" i="38" s="1"/>
  <c r="E26" i="38"/>
  <c r="P26" i="38" s="1"/>
  <c r="E15" i="38"/>
  <c r="P15" i="38" s="1"/>
  <c r="E27" i="38"/>
  <c r="P27" i="38" s="1"/>
  <c r="G27" i="38"/>
  <c r="Q27" i="38" s="1"/>
  <c r="I27" i="38"/>
  <c r="R27" i="38" s="1"/>
  <c r="K27" i="38"/>
  <c r="S27" i="38" s="1"/>
  <c r="M27" i="38"/>
  <c r="T27" i="38" s="1"/>
  <c r="O27" i="38"/>
  <c r="U27" i="38" s="1"/>
  <c r="G12" i="38"/>
  <c r="Q12" i="38" s="1"/>
  <c r="G16" i="38"/>
  <c r="Q16" i="38" s="1"/>
  <c r="G18" i="38"/>
  <c r="Q18" i="38" s="1"/>
  <c r="G19" i="38"/>
  <c r="Q19" i="38" s="1"/>
  <c r="G17" i="38"/>
  <c r="Q17" i="38" s="1"/>
  <c r="G21" i="38"/>
  <c r="Q21" i="38" s="1"/>
  <c r="G10" i="38"/>
  <c r="Q10" i="38" s="1"/>
  <c r="G13" i="38"/>
  <c r="Q13" i="38" s="1"/>
  <c r="G14" i="38"/>
  <c r="Q14" i="38" s="1"/>
  <c r="G11" i="38"/>
  <c r="Q11" i="38" s="1"/>
  <c r="G20" i="38"/>
  <c r="Q20" i="38" s="1"/>
  <c r="G22" i="38"/>
  <c r="Q22" i="38" s="1"/>
  <c r="G23" i="38"/>
  <c r="Q23" i="38" s="1"/>
  <c r="I23" i="38"/>
  <c r="R23" i="38" s="1"/>
  <c r="K23" i="38"/>
  <c r="S23" i="38" s="1"/>
  <c r="M23" i="38"/>
  <c r="T23" i="38" s="1"/>
  <c r="G24" i="38"/>
  <c r="Q24" i="38" s="1"/>
  <c r="G25" i="38"/>
  <c r="Q25" i="38" s="1"/>
  <c r="G26" i="38"/>
  <c r="Q26" i="38" s="1"/>
  <c r="G15" i="38"/>
  <c r="Q15" i="38" s="1"/>
  <c r="I12" i="38"/>
  <c r="R12" i="38" s="1"/>
  <c r="I16" i="38"/>
  <c r="R16" i="38" s="1"/>
  <c r="I18" i="38"/>
  <c r="R18" i="38" s="1"/>
  <c r="I19" i="38"/>
  <c r="R19" i="38" s="1"/>
  <c r="I17" i="38"/>
  <c r="R17" i="38" s="1"/>
  <c r="I21" i="38"/>
  <c r="R21" i="38" s="1"/>
  <c r="I10" i="38"/>
  <c r="R10" i="38" s="1"/>
  <c r="I13" i="38"/>
  <c r="R13" i="38" s="1"/>
  <c r="I14" i="38"/>
  <c r="R14" i="38" s="1"/>
  <c r="I11" i="38"/>
  <c r="R11" i="38" s="1"/>
  <c r="I20" i="38"/>
  <c r="R20" i="38" s="1"/>
  <c r="I22" i="38"/>
  <c r="R22" i="38" s="1"/>
  <c r="I24" i="38"/>
  <c r="R24" i="38" s="1"/>
  <c r="I25" i="38"/>
  <c r="R25" i="38" s="1"/>
  <c r="I26" i="38"/>
  <c r="R26" i="38" s="1"/>
  <c r="I15" i="38"/>
  <c r="R15" i="38" s="1"/>
  <c r="I28" i="38"/>
  <c r="R28" i="38" s="1"/>
  <c r="K12" i="38"/>
  <c r="S12" i="38" s="1"/>
  <c r="K16" i="38"/>
  <c r="S16" i="38" s="1"/>
  <c r="K18" i="38"/>
  <c r="S18" i="38" s="1"/>
  <c r="K19" i="38"/>
  <c r="S19" i="38" s="1"/>
  <c r="K17" i="38"/>
  <c r="S17" i="38" s="1"/>
  <c r="K21" i="38"/>
  <c r="S21" i="38" s="1"/>
  <c r="K10" i="38"/>
  <c r="S10" i="38" s="1"/>
  <c r="K13" i="38"/>
  <c r="S13" i="38" s="1"/>
  <c r="K14" i="38"/>
  <c r="S14" i="38" s="1"/>
  <c r="K11" i="38"/>
  <c r="S11" i="38" s="1"/>
  <c r="K20" i="38"/>
  <c r="S20" i="38" s="1"/>
  <c r="K22" i="38"/>
  <c r="S22" i="38" s="1"/>
  <c r="K24" i="38"/>
  <c r="S24" i="38" s="1"/>
  <c r="K25" i="38"/>
  <c r="S25" i="38" s="1"/>
  <c r="K26" i="38"/>
  <c r="S26" i="38" s="1"/>
  <c r="M26" i="38"/>
  <c r="T26" i="38" s="1"/>
  <c r="K15" i="38"/>
  <c r="S15" i="38" s="1"/>
  <c r="K28" i="38"/>
  <c r="S28" i="38" s="1"/>
  <c r="M12" i="38"/>
  <c r="T12" i="38" s="1"/>
  <c r="M16" i="38"/>
  <c r="T16" i="38" s="1"/>
  <c r="M18" i="38"/>
  <c r="T18" i="38" s="1"/>
  <c r="M19" i="38"/>
  <c r="T19" i="38" s="1"/>
  <c r="M17" i="38"/>
  <c r="T17" i="38" s="1"/>
  <c r="M21" i="38"/>
  <c r="T21" i="38" s="1"/>
  <c r="M10" i="38"/>
  <c r="T10" i="38" s="1"/>
  <c r="M13" i="38"/>
  <c r="T13" i="38" s="1"/>
  <c r="M14" i="38"/>
  <c r="T14" i="38" s="1"/>
  <c r="M11" i="38"/>
  <c r="T11" i="38" s="1"/>
  <c r="M20" i="38"/>
  <c r="T20" i="38" s="1"/>
  <c r="M22" i="38"/>
  <c r="T22" i="38" s="1"/>
  <c r="M24" i="38"/>
  <c r="T24" i="38" s="1"/>
  <c r="M25" i="38"/>
  <c r="T25" i="38" s="1"/>
  <c r="M15" i="38"/>
  <c r="T15" i="38" s="1"/>
  <c r="M28" i="38"/>
  <c r="T28" i="38" s="1"/>
  <c r="M29" i="38"/>
  <c r="T29" i="38" s="1"/>
  <c r="M30" i="38"/>
  <c r="T30" i="38" s="1"/>
  <c r="O28" i="38"/>
  <c r="U28" i="38" s="1"/>
  <c r="G45" i="38"/>
  <c r="Q45" i="38" s="1"/>
  <c r="O45" i="38"/>
  <c r="U45" i="38" s="1"/>
  <c r="M45" i="38"/>
  <c r="T45" i="38" s="1"/>
  <c r="K45" i="38"/>
  <c r="S45" i="38" s="1"/>
  <c r="I45" i="38"/>
  <c r="R45" i="38" s="1"/>
  <c r="E45" i="38"/>
  <c r="P45" i="38" s="1"/>
  <c r="M44" i="38"/>
  <c r="T44" i="38" s="1"/>
  <c r="E44" i="38"/>
  <c r="P44" i="38" s="1"/>
  <c r="O44" i="38"/>
  <c r="U44" i="38" s="1"/>
  <c r="K44" i="38"/>
  <c r="S44" i="38" s="1"/>
  <c r="I44" i="38"/>
  <c r="R44" i="38" s="1"/>
  <c r="G44" i="38"/>
  <c r="Q44" i="38" s="1"/>
  <c r="G43" i="38"/>
  <c r="Q43" i="38" s="1"/>
  <c r="O43" i="38"/>
  <c r="U43" i="38" s="1"/>
  <c r="M43" i="38"/>
  <c r="T43" i="38" s="1"/>
  <c r="K43" i="38"/>
  <c r="S43" i="38" s="1"/>
  <c r="I43" i="38"/>
  <c r="R43" i="38" s="1"/>
  <c r="E43" i="38"/>
  <c r="P43" i="38" s="1"/>
  <c r="M42" i="38"/>
  <c r="T42" i="38" s="1"/>
  <c r="E42" i="38"/>
  <c r="P42" i="38" s="1"/>
  <c r="O42" i="38"/>
  <c r="U42" i="38" s="1"/>
  <c r="K42" i="38"/>
  <c r="S42" i="38" s="1"/>
  <c r="I42" i="38"/>
  <c r="R42" i="38" s="1"/>
  <c r="G42" i="38"/>
  <c r="Q42" i="38" s="1"/>
  <c r="G41" i="38"/>
  <c r="Q41" i="38" s="1"/>
  <c r="O41" i="38"/>
  <c r="U41" i="38" s="1"/>
  <c r="M41" i="38"/>
  <c r="T41" i="38" s="1"/>
  <c r="K41" i="38"/>
  <c r="S41" i="38" s="1"/>
  <c r="I41" i="38"/>
  <c r="R41" i="38" s="1"/>
  <c r="E41" i="38"/>
  <c r="P41" i="38" s="1"/>
  <c r="M40" i="38"/>
  <c r="T40" i="38" s="1"/>
  <c r="E40" i="38"/>
  <c r="P40" i="38" s="1"/>
  <c r="O40" i="38"/>
  <c r="U40" i="38" s="1"/>
  <c r="K40" i="38"/>
  <c r="S40" i="38" s="1"/>
  <c r="I40" i="38"/>
  <c r="R40" i="38" s="1"/>
  <c r="G40" i="38"/>
  <c r="Q40" i="38" s="1"/>
  <c r="G39" i="38"/>
  <c r="Q39" i="38" s="1"/>
  <c r="O39" i="38"/>
  <c r="U39" i="38" s="1"/>
  <c r="M39" i="38"/>
  <c r="T39" i="38" s="1"/>
  <c r="K39" i="38"/>
  <c r="S39" i="38" s="1"/>
  <c r="I39" i="38"/>
  <c r="R39" i="38" s="1"/>
  <c r="E39" i="38"/>
  <c r="P39" i="38" s="1"/>
  <c r="M38" i="38"/>
  <c r="T38" i="38" s="1"/>
  <c r="E38" i="38"/>
  <c r="P38" i="38" s="1"/>
  <c r="O38" i="38"/>
  <c r="U38" i="38" s="1"/>
  <c r="K38" i="38"/>
  <c r="S38" i="38" s="1"/>
  <c r="I38" i="38"/>
  <c r="R38" i="38" s="1"/>
  <c r="G38" i="38"/>
  <c r="Q38" i="38" s="1"/>
  <c r="G37" i="38"/>
  <c r="Q37" i="38" s="1"/>
  <c r="O37" i="38"/>
  <c r="U37" i="38" s="1"/>
  <c r="M37" i="38"/>
  <c r="T37" i="38" s="1"/>
  <c r="K37" i="38"/>
  <c r="S37" i="38" s="1"/>
  <c r="I37" i="38"/>
  <c r="R37" i="38" s="1"/>
  <c r="E37" i="38"/>
  <c r="P37" i="38" s="1"/>
  <c r="M36" i="38"/>
  <c r="T36" i="38" s="1"/>
  <c r="E36" i="38"/>
  <c r="P36" i="38" s="1"/>
  <c r="O36" i="38"/>
  <c r="U36" i="38" s="1"/>
  <c r="K36" i="38"/>
  <c r="S36" i="38" s="1"/>
  <c r="I36" i="38"/>
  <c r="R36" i="38" s="1"/>
  <c r="G36" i="38"/>
  <c r="Q36" i="38" s="1"/>
  <c r="G35" i="38"/>
  <c r="Q35" i="38" s="1"/>
  <c r="O35" i="38"/>
  <c r="U35" i="38" s="1"/>
  <c r="M35" i="38"/>
  <c r="T35" i="38" s="1"/>
  <c r="K35" i="38"/>
  <c r="S35" i="38" s="1"/>
  <c r="I35" i="38"/>
  <c r="R35" i="38" s="1"/>
  <c r="E35" i="38"/>
  <c r="P35" i="38" s="1"/>
  <c r="M34" i="38"/>
  <c r="T34" i="38" s="1"/>
  <c r="E34" i="38"/>
  <c r="P34" i="38" s="1"/>
  <c r="O34" i="38"/>
  <c r="U34" i="38" s="1"/>
  <c r="K34" i="38"/>
  <c r="S34" i="38" s="1"/>
  <c r="I34" i="38"/>
  <c r="R34" i="38" s="1"/>
  <c r="G34" i="38"/>
  <c r="Q34" i="38" s="1"/>
  <c r="M33" i="38"/>
  <c r="T33" i="38" s="1"/>
  <c r="E33" i="38"/>
  <c r="P33" i="38" s="1"/>
  <c r="O33" i="38"/>
  <c r="U33" i="38" s="1"/>
  <c r="K33" i="38"/>
  <c r="S33" i="38" s="1"/>
  <c r="I33" i="38"/>
  <c r="R33" i="38" s="1"/>
  <c r="G33" i="38"/>
  <c r="Q33" i="38" s="1"/>
  <c r="O32" i="38"/>
  <c r="U32" i="38" s="1"/>
  <c r="G32" i="38"/>
  <c r="Q32" i="38" s="1"/>
  <c r="M32" i="38"/>
  <c r="T32" i="38" s="1"/>
  <c r="K32" i="38"/>
  <c r="S32" i="38" s="1"/>
  <c r="I32" i="38"/>
  <c r="R32" i="38" s="1"/>
  <c r="E32" i="38"/>
  <c r="P32" i="38" s="1"/>
  <c r="K31" i="38"/>
  <c r="S31" i="38" s="1"/>
  <c r="O31" i="38"/>
  <c r="U31" i="38" s="1"/>
  <c r="M31" i="38"/>
  <c r="T31" i="38" s="1"/>
  <c r="I31" i="38"/>
  <c r="R31" i="38" s="1"/>
  <c r="G31" i="38"/>
  <c r="Q31" i="38" s="1"/>
  <c r="E31" i="38"/>
  <c r="P31" i="38" s="1"/>
  <c r="O30" i="38"/>
  <c r="U30" i="38" s="1"/>
  <c r="K30" i="38"/>
  <c r="S30" i="38" s="1"/>
  <c r="I30" i="38"/>
  <c r="R30" i="38" s="1"/>
  <c r="G30" i="38"/>
  <c r="Q30" i="38" s="1"/>
  <c r="E30" i="38"/>
  <c r="P30" i="38" s="1"/>
  <c r="O29" i="38"/>
  <c r="U29" i="38" s="1"/>
  <c r="K29" i="38"/>
  <c r="S29" i="38" s="1"/>
  <c r="I29" i="38"/>
  <c r="R29" i="38" s="1"/>
  <c r="G29" i="38"/>
  <c r="Q29" i="38" s="1"/>
  <c r="E29" i="38"/>
  <c r="P29" i="38" s="1"/>
  <c r="E28" i="38"/>
  <c r="P28" i="38" s="1"/>
  <c r="G28" i="38"/>
  <c r="Q28" i="38" s="1"/>
  <c r="E13" i="37"/>
  <c r="P13" i="37" s="1"/>
  <c r="E16" i="37"/>
  <c r="P16" i="37" s="1"/>
  <c r="E15" i="37"/>
  <c r="P15" i="37" s="1"/>
  <c r="E10" i="37"/>
  <c r="P10" i="37" s="1"/>
  <c r="E19" i="37"/>
  <c r="P19" i="37" s="1"/>
  <c r="E11" i="37"/>
  <c r="P11" i="37" s="1"/>
  <c r="E20" i="37"/>
  <c r="P20" i="37" s="1"/>
  <c r="E24" i="37"/>
  <c r="P24" i="37" s="1"/>
  <c r="E17" i="37"/>
  <c r="P17" i="37" s="1"/>
  <c r="E23" i="37"/>
  <c r="P23" i="37" s="1"/>
  <c r="E27" i="37"/>
  <c r="P27" i="37" s="1"/>
  <c r="E28" i="37"/>
  <c r="P28" i="37" s="1"/>
  <c r="E29" i="37"/>
  <c r="P29" i="37" s="1"/>
  <c r="E30" i="37"/>
  <c r="P30" i="37" s="1"/>
  <c r="E31" i="37"/>
  <c r="P31" i="37" s="1"/>
  <c r="E32" i="37"/>
  <c r="P32" i="37" s="1"/>
  <c r="E25" i="37"/>
  <c r="P25" i="37" s="1"/>
  <c r="E33" i="37"/>
  <c r="P33" i="37" s="1"/>
  <c r="E34" i="37"/>
  <c r="P34" i="37" s="1"/>
  <c r="E18" i="37"/>
  <c r="P18" i="37" s="1"/>
  <c r="E35" i="37"/>
  <c r="P35" i="37" s="1"/>
  <c r="E21" i="37"/>
  <c r="P21" i="37" s="1"/>
  <c r="E36" i="37"/>
  <c r="P36" i="37" s="1"/>
  <c r="E37" i="37"/>
  <c r="P37" i="37" s="1"/>
  <c r="E38" i="37"/>
  <c r="P38" i="37" s="1"/>
  <c r="E12" i="37"/>
  <c r="P12" i="37" s="1"/>
  <c r="G13" i="37"/>
  <c r="Q13" i="37" s="1"/>
  <c r="G16" i="37"/>
  <c r="Q16" i="37" s="1"/>
  <c r="G15" i="37"/>
  <c r="Q15" i="37" s="1"/>
  <c r="G10" i="37"/>
  <c r="Q10" i="37" s="1"/>
  <c r="G19" i="37"/>
  <c r="Q19" i="37" s="1"/>
  <c r="G11" i="37"/>
  <c r="Q11" i="37" s="1"/>
  <c r="G20" i="37"/>
  <c r="Q20" i="37" s="1"/>
  <c r="G24" i="37"/>
  <c r="Q24" i="37" s="1"/>
  <c r="G17" i="37"/>
  <c r="Q17" i="37" s="1"/>
  <c r="G23" i="37"/>
  <c r="Q23" i="37" s="1"/>
  <c r="G27" i="37"/>
  <c r="Q27" i="37" s="1"/>
  <c r="G28" i="37"/>
  <c r="Q28" i="37" s="1"/>
  <c r="G29" i="37"/>
  <c r="Q29" i="37" s="1"/>
  <c r="G30" i="37"/>
  <c r="Q30" i="37" s="1"/>
  <c r="G31" i="37"/>
  <c r="Q31" i="37" s="1"/>
  <c r="G32" i="37"/>
  <c r="Q32" i="37" s="1"/>
  <c r="G25" i="37"/>
  <c r="Q25" i="37" s="1"/>
  <c r="G33" i="37"/>
  <c r="Q33" i="37" s="1"/>
  <c r="G34" i="37"/>
  <c r="Q34" i="37" s="1"/>
  <c r="G18" i="37"/>
  <c r="Q18" i="37" s="1"/>
  <c r="G35" i="37"/>
  <c r="Q35" i="37" s="1"/>
  <c r="G21" i="37"/>
  <c r="Q21" i="37" s="1"/>
  <c r="G36" i="37"/>
  <c r="Q36" i="37" s="1"/>
  <c r="G37" i="37"/>
  <c r="Q37" i="37" s="1"/>
  <c r="G38" i="37"/>
  <c r="Q38" i="37" s="1"/>
  <c r="I13" i="37"/>
  <c r="R13" i="37" s="1"/>
  <c r="I16" i="37"/>
  <c r="R16" i="37" s="1"/>
  <c r="I15" i="37"/>
  <c r="R15" i="37" s="1"/>
  <c r="I10" i="37"/>
  <c r="R10" i="37" s="1"/>
  <c r="I19" i="37"/>
  <c r="R19" i="37" s="1"/>
  <c r="I11" i="37"/>
  <c r="R11" i="37" s="1"/>
  <c r="I20" i="37"/>
  <c r="R20" i="37" s="1"/>
  <c r="I24" i="37"/>
  <c r="R24" i="37" s="1"/>
  <c r="I17" i="37"/>
  <c r="R17" i="37" s="1"/>
  <c r="I23" i="37"/>
  <c r="R23" i="37" s="1"/>
  <c r="I27" i="37"/>
  <c r="R27" i="37" s="1"/>
  <c r="I28" i="37"/>
  <c r="R28" i="37" s="1"/>
  <c r="I29" i="37"/>
  <c r="R29" i="37" s="1"/>
  <c r="I30" i="37"/>
  <c r="R30" i="37" s="1"/>
  <c r="I31" i="37"/>
  <c r="R31" i="37" s="1"/>
  <c r="I32" i="37"/>
  <c r="R32" i="37" s="1"/>
  <c r="I25" i="37"/>
  <c r="R25" i="37" s="1"/>
  <c r="I33" i="37"/>
  <c r="R33" i="37" s="1"/>
  <c r="I34" i="37"/>
  <c r="R34" i="37" s="1"/>
  <c r="I18" i="37"/>
  <c r="R18" i="37" s="1"/>
  <c r="I35" i="37"/>
  <c r="R35" i="37" s="1"/>
  <c r="I21" i="37"/>
  <c r="R21" i="37" s="1"/>
  <c r="I36" i="37"/>
  <c r="R36" i="37" s="1"/>
  <c r="I37" i="37"/>
  <c r="R37" i="37" s="1"/>
  <c r="I38" i="37"/>
  <c r="R38" i="37" s="1"/>
  <c r="I12" i="37"/>
  <c r="R12" i="37" s="1"/>
  <c r="I14" i="37"/>
  <c r="R14" i="37" s="1"/>
  <c r="I22" i="37"/>
  <c r="R22" i="37" s="1"/>
  <c r="K13" i="37"/>
  <c r="S13" i="37" s="1"/>
  <c r="K16" i="37"/>
  <c r="S16" i="37" s="1"/>
  <c r="K15" i="37"/>
  <c r="S15" i="37" s="1"/>
  <c r="K10" i="37"/>
  <c r="S10" i="37" s="1"/>
  <c r="K19" i="37"/>
  <c r="S19" i="37" s="1"/>
  <c r="K11" i="37"/>
  <c r="S11" i="37" s="1"/>
  <c r="K20" i="37"/>
  <c r="S20" i="37" s="1"/>
  <c r="K24" i="37"/>
  <c r="S24" i="37" s="1"/>
  <c r="K17" i="37"/>
  <c r="S17" i="37" s="1"/>
  <c r="K23" i="37"/>
  <c r="S23" i="37" s="1"/>
  <c r="K27" i="37"/>
  <c r="S27" i="37" s="1"/>
  <c r="K28" i="37"/>
  <c r="S28" i="37" s="1"/>
  <c r="K29" i="37"/>
  <c r="S29" i="37" s="1"/>
  <c r="K30" i="37"/>
  <c r="S30" i="37" s="1"/>
  <c r="K31" i="37"/>
  <c r="S31" i="37" s="1"/>
  <c r="K32" i="37"/>
  <c r="S32" i="37" s="1"/>
  <c r="K25" i="37"/>
  <c r="S25" i="37" s="1"/>
  <c r="K33" i="37"/>
  <c r="S33" i="37" s="1"/>
  <c r="K34" i="37"/>
  <c r="S34" i="37" s="1"/>
  <c r="K18" i="37"/>
  <c r="S18" i="37" s="1"/>
  <c r="K35" i="37"/>
  <c r="S35" i="37" s="1"/>
  <c r="K21" i="37"/>
  <c r="S21" i="37" s="1"/>
  <c r="K36" i="37"/>
  <c r="S36" i="37" s="1"/>
  <c r="K37" i="37"/>
  <c r="S37" i="37" s="1"/>
  <c r="K38" i="37"/>
  <c r="S38" i="37" s="1"/>
  <c r="K12" i="37"/>
  <c r="S12" i="37" s="1"/>
  <c r="K14" i="37"/>
  <c r="S14" i="37" s="1"/>
  <c r="M13" i="37"/>
  <c r="T13" i="37" s="1"/>
  <c r="M16" i="37"/>
  <c r="T16" i="37" s="1"/>
  <c r="M15" i="37"/>
  <c r="T15" i="37" s="1"/>
  <c r="M10" i="37"/>
  <c r="T10" i="37" s="1"/>
  <c r="M19" i="37"/>
  <c r="T19" i="37" s="1"/>
  <c r="M11" i="37"/>
  <c r="T11" i="37" s="1"/>
  <c r="M20" i="37"/>
  <c r="T20" i="37" s="1"/>
  <c r="M24" i="37"/>
  <c r="T24" i="37" s="1"/>
  <c r="M17" i="37"/>
  <c r="T17" i="37" s="1"/>
  <c r="M23" i="37"/>
  <c r="T23" i="37" s="1"/>
  <c r="M27" i="37"/>
  <c r="T27" i="37" s="1"/>
  <c r="M28" i="37"/>
  <c r="T28" i="37" s="1"/>
  <c r="M29" i="37"/>
  <c r="T29" i="37" s="1"/>
  <c r="M30" i="37"/>
  <c r="T30" i="37" s="1"/>
  <c r="M31" i="37"/>
  <c r="T31" i="37" s="1"/>
  <c r="M32" i="37"/>
  <c r="T32" i="37" s="1"/>
  <c r="M25" i="37"/>
  <c r="T25" i="37" s="1"/>
  <c r="M33" i="37"/>
  <c r="T33" i="37" s="1"/>
  <c r="M34" i="37"/>
  <c r="T34" i="37" s="1"/>
  <c r="M18" i="37"/>
  <c r="T18" i="37" s="1"/>
  <c r="M35" i="37"/>
  <c r="T35" i="37" s="1"/>
  <c r="M21" i="37"/>
  <c r="T21" i="37" s="1"/>
  <c r="M36" i="37"/>
  <c r="T36" i="37" s="1"/>
  <c r="M37" i="37"/>
  <c r="T37" i="37" s="1"/>
  <c r="M38" i="37"/>
  <c r="T38" i="37" s="1"/>
  <c r="M12" i="37"/>
  <c r="T12" i="37" s="1"/>
  <c r="M14" i="37"/>
  <c r="T14" i="37" s="1"/>
  <c r="M22" i="37"/>
  <c r="T22" i="37" s="1"/>
  <c r="M26" i="37"/>
  <c r="T26" i="37" s="1"/>
  <c r="M39" i="37"/>
  <c r="T39" i="37" s="1"/>
  <c r="O12" i="37"/>
  <c r="U12" i="37" s="1"/>
  <c r="O14" i="37"/>
  <c r="U14" i="37" s="1"/>
  <c r="O22" i="37"/>
  <c r="U22" i="37" s="1"/>
  <c r="E10" i="36"/>
  <c r="P10" i="36" s="1"/>
  <c r="E15" i="36"/>
  <c r="P15" i="36" s="1"/>
  <c r="E22" i="36"/>
  <c r="P22" i="36" s="1"/>
  <c r="E13" i="36"/>
  <c r="P13" i="36" s="1"/>
  <c r="E23" i="36"/>
  <c r="P23" i="36" s="1"/>
  <c r="E17" i="36"/>
  <c r="P17" i="36" s="1"/>
  <c r="E19" i="36"/>
  <c r="P19" i="36" s="1"/>
  <c r="E26" i="36"/>
  <c r="P26" i="36" s="1"/>
  <c r="E21" i="36"/>
  <c r="P21" i="36" s="1"/>
  <c r="E18" i="36"/>
  <c r="P18" i="36" s="1"/>
  <c r="E12" i="36"/>
  <c r="P12" i="36" s="1"/>
  <c r="E11" i="36"/>
  <c r="P11" i="36" s="1"/>
  <c r="E29" i="36"/>
  <c r="P29" i="36" s="1"/>
  <c r="E27" i="36"/>
  <c r="P27" i="36" s="1"/>
  <c r="E28" i="36"/>
  <c r="P28" i="36" s="1"/>
  <c r="E25" i="36"/>
  <c r="P25" i="36" s="1"/>
  <c r="E30" i="36"/>
  <c r="P30" i="36" s="1"/>
  <c r="E31" i="36"/>
  <c r="P31" i="36" s="1"/>
  <c r="E14" i="36"/>
  <c r="P14" i="36" s="1"/>
  <c r="E16" i="36"/>
  <c r="P16" i="36" s="1"/>
  <c r="E24" i="36"/>
  <c r="P24" i="36" s="1"/>
  <c r="E20" i="36"/>
  <c r="P20" i="36" s="1"/>
  <c r="E32" i="36"/>
  <c r="P32" i="36" s="1"/>
  <c r="G10" i="36"/>
  <c r="Q10" i="36" s="1"/>
  <c r="G15" i="36"/>
  <c r="Q15" i="36" s="1"/>
  <c r="G22" i="36"/>
  <c r="Q22" i="36" s="1"/>
  <c r="G13" i="36"/>
  <c r="Q13" i="36" s="1"/>
  <c r="G23" i="36"/>
  <c r="Q23" i="36" s="1"/>
  <c r="G17" i="36"/>
  <c r="Q17" i="36" s="1"/>
  <c r="G19" i="36"/>
  <c r="Q19" i="36" s="1"/>
  <c r="G26" i="36"/>
  <c r="Q26" i="36" s="1"/>
  <c r="G21" i="36"/>
  <c r="Q21" i="36" s="1"/>
  <c r="G18" i="36"/>
  <c r="Q18" i="36" s="1"/>
  <c r="G12" i="36"/>
  <c r="Q12" i="36" s="1"/>
  <c r="G11" i="36"/>
  <c r="Q11" i="36" s="1"/>
  <c r="G29" i="36"/>
  <c r="Q29" i="36" s="1"/>
  <c r="G27" i="36"/>
  <c r="Q27" i="36" s="1"/>
  <c r="G28" i="36"/>
  <c r="Q28" i="36" s="1"/>
  <c r="G25" i="36"/>
  <c r="Q25" i="36" s="1"/>
  <c r="G30" i="36"/>
  <c r="Q30" i="36" s="1"/>
  <c r="G31" i="36"/>
  <c r="Q31" i="36" s="1"/>
  <c r="G14" i="36"/>
  <c r="Q14" i="36" s="1"/>
  <c r="G16" i="36"/>
  <c r="Q16" i="36" s="1"/>
  <c r="G24" i="36"/>
  <c r="Q24" i="36" s="1"/>
  <c r="G20" i="36"/>
  <c r="Q20" i="36" s="1"/>
  <c r="G32" i="36"/>
  <c r="Q32" i="36" s="1"/>
  <c r="I10" i="36"/>
  <c r="R10" i="36" s="1"/>
  <c r="I15" i="36"/>
  <c r="R15" i="36" s="1"/>
  <c r="I22" i="36"/>
  <c r="R22" i="36" s="1"/>
  <c r="I13" i="36"/>
  <c r="R13" i="36" s="1"/>
  <c r="I23" i="36"/>
  <c r="R23" i="36" s="1"/>
  <c r="I17" i="36"/>
  <c r="R17" i="36" s="1"/>
  <c r="I19" i="36"/>
  <c r="R19" i="36" s="1"/>
  <c r="I26" i="36"/>
  <c r="R26" i="36" s="1"/>
  <c r="I21" i="36"/>
  <c r="R21" i="36" s="1"/>
  <c r="I18" i="36"/>
  <c r="R18" i="36" s="1"/>
  <c r="I12" i="36"/>
  <c r="R12" i="36" s="1"/>
  <c r="I11" i="36"/>
  <c r="R11" i="36" s="1"/>
  <c r="I29" i="36"/>
  <c r="R29" i="36" s="1"/>
  <c r="I27" i="36"/>
  <c r="R27" i="36" s="1"/>
  <c r="I28" i="36"/>
  <c r="R28" i="36" s="1"/>
  <c r="I25" i="36"/>
  <c r="R25" i="36" s="1"/>
  <c r="I30" i="36"/>
  <c r="R30" i="36" s="1"/>
  <c r="I31" i="36"/>
  <c r="R31" i="36" s="1"/>
  <c r="I14" i="36"/>
  <c r="R14" i="36" s="1"/>
  <c r="I16" i="36"/>
  <c r="R16" i="36" s="1"/>
  <c r="I24" i="36"/>
  <c r="R24" i="36" s="1"/>
  <c r="I20" i="36"/>
  <c r="R20" i="36" s="1"/>
  <c r="I32" i="36"/>
  <c r="R32" i="36" s="1"/>
  <c r="I33" i="36"/>
  <c r="R33" i="36" s="1"/>
  <c r="I34" i="36"/>
  <c r="R34" i="36" s="1"/>
  <c r="K10" i="36"/>
  <c r="S10" i="36" s="1"/>
  <c r="K15" i="36"/>
  <c r="S15" i="36" s="1"/>
  <c r="K22" i="36"/>
  <c r="S22" i="36" s="1"/>
  <c r="K13" i="36"/>
  <c r="S13" i="36" s="1"/>
  <c r="K23" i="36"/>
  <c r="S23" i="36" s="1"/>
  <c r="K17" i="36"/>
  <c r="S17" i="36" s="1"/>
  <c r="K19" i="36"/>
  <c r="S19" i="36" s="1"/>
  <c r="K26" i="36"/>
  <c r="S26" i="36" s="1"/>
  <c r="K21" i="36"/>
  <c r="S21" i="36" s="1"/>
  <c r="K18" i="36"/>
  <c r="S18" i="36" s="1"/>
  <c r="K12" i="36"/>
  <c r="S12" i="36" s="1"/>
  <c r="K11" i="36"/>
  <c r="S11" i="36" s="1"/>
  <c r="K29" i="36"/>
  <c r="S29" i="36" s="1"/>
  <c r="K27" i="36"/>
  <c r="S27" i="36" s="1"/>
  <c r="K28" i="36"/>
  <c r="S28" i="36" s="1"/>
  <c r="K25" i="36"/>
  <c r="S25" i="36" s="1"/>
  <c r="K30" i="36"/>
  <c r="S30" i="36" s="1"/>
  <c r="K31" i="36"/>
  <c r="S31" i="36" s="1"/>
  <c r="K14" i="36"/>
  <c r="S14" i="36" s="1"/>
  <c r="K16" i="36"/>
  <c r="S16" i="36" s="1"/>
  <c r="K24" i="36"/>
  <c r="S24" i="36" s="1"/>
  <c r="K20" i="36"/>
  <c r="S20" i="36" s="1"/>
  <c r="K32" i="36"/>
  <c r="S32" i="36" s="1"/>
  <c r="K33" i="36"/>
  <c r="S33" i="36" s="1"/>
  <c r="M10" i="36"/>
  <c r="T10" i="36" s="1"/>
  <c r="M15" i="36"/>
  <c r="T15" i="36" s="1"/>
  <c r="M22" i="36"/>
  <c r="T22" i="36" s="1"/>
  <c r="M13" i="36"/>
  <c r="T13" i="36" s="1"/>
  <c r="M23" i="36"/>
  <c r="T23" i="36" s="1"/>
  <c r="M17" i="36"/>
  <c r="T17" i="36" s="1"/>
  <c r="M19" i="36"/>
  <c r="T19" i="36" s="1"/>
  <c r="M26" i="36"/>
  <c r="T26" i="36" s="1"/>
  <c r="M21" i="36"/>
  <c r="T21" i="36" s="1"/>
  <c r="M18" i="36"/>
  <c r="T18" i="36" s="1"/>
  <c r="M12" i="36"/>
  <c r="T12" i="36" s="1"/>
  <c r="M11" i="36"/>
  <c r="T11" i="36" s="1"/>
  <c r="M29" i="36"/>
  <c r="T29" i="36" s="1"/>
  <c r="M27" i="36"/>
  <c r="T27" i="36" s="1"/>
  <c r="M28" i="36"/>
  <c r="T28" i="36" s="1"/>
  <c r="M25" i="36"/>
  <c r="T25" i="36" s="1"/>
  <c r="M30" i="36"/>
  <c r="T30" i="36" s="1"/>
  <c r="M31" i="36"/>
  <c r="T31" i="36" s="1"/>
  <c r="M14" i="36"/>
  <c r="T14" i="36" s="1"/>
  <c r="M16" i="36"/>
  <c r="T16" i="36" s="1"/>
  <c r="M24" i="36"/>
  <c r="T24" i="36" s="1"/>
  <c r="M20" i="36"/>
  <c r="T20" i="36" s="1"/>
  <c r="M32" i="36"/>
  <c r="T32" i="36" s="1"/>
  <c r="O10" i="36"/>
  <c r="U10" i="36" s="1"/>
  <c r="O15" i="36"/>
  <c r="U15" i="36" s="1"/>
  <c r="O22" i="36"/>
  <c r="U22" i="36" s="1"/>
  <c r="O13" i="36"/>
  <c r="U13" i="36" s="1"/>
  <c r="O23" i="36"/>
  <c r="U23" i="36" s="1"/>
  <c r="O17" i="36"/>
  <c r="U17" i="36" s="1"/>
  <c r="O19" i="36"/>
  <c r="U19" i="36" s="1"/>
  <c r="O26" i="36"/>
  <c r="U26" i="36" s="1"/>
  <c r="O21" i="36"/>
  <c r="U21" i="36" s="1"/>
  <c r="O18" i="36"/>
  <c r="U18" i="36" s="1"/>
  <c r="O12" i="36"/>
  <c r="U12" i="36" s="1"/>
  <c r="O11" i="36"/>
  <c r="U11" i="36" s="1"/>
  <c r="O29" i="36"/>
  <c r="U29" i="36" s="1"/>
  <c r="O27" i="36"/>
  <c r="U27" i="36" s="1"/>
  <c r="O28" i="36"/>
  <c r="U28" i="36" s="1"/>
  <c r="O25" i="36"/>
  <c r="U25" i="36" s="1"/>
  <c r="O30" i="36"/>
  <c r="U30" i="36" s="1"/>
  <c r="O31" i="36"/>
  <c r="U31" i="36" s="1"/>
  <c r="O14" i="36"/>
  <c r="U14" i="36" s="1"/>
  <c r="O16" i="36"/>
  <c r="U16" i="36" s="1"/>
  <c r="O24" i="36"/>
  <c r="U24" i="36" s="1"/>
  <c r="O20" i="36"/>
  <c r="U20" i="36" s="1"/>
  <c r="O32" i="36"/>
  <c r="U32" i="36" s="1"/>
  <c r="O45" i="37"/>
  <c r="U45" i="37" s="1"/>
  <c r="M45" i="37"/>
  <c r="T45" i="37" s="1"/>
  <c r="K45" i="37"/>
  <c r="S45" i="37" s="1"/>
  <c r="I45" i="37"/>
  <c r="R45" i="37" s="1"/>
  <c r="G45" i="37"/>
  <c r="Q45" i="37" s="1"/>
  <c r="E45" i="37"/>
  <c r="P45" i="37" s="1"/>
  <c r="O44" i="37"/>
  <c r="U44" i="37" s="1"/>
  <c r="M44" i="37"/>
  <c r="T44" i="37" s="1"/>
  <c r="K44" i="37"/>
  <c r="S44" i="37" s="1"/>
  <c r="I44" i="37"/>
  <c r="R44" i="37" s="1"/>
  <c r="G44" i="37"/>
  <c r="Q44" i="37" s="1"/>
  <c r="E44" i="37"/>
  <c r="P44" i="37" s="1"/>
  <c r="G43" i="37"/>
  <c r="Q43" i="37" s="1"/>
  <c r="E43" i="37"/>
  <c r="P43" i="37" s="1"/>
  <c r="O43" i="37"/>
  <c r="U43" i="37" s="1"/>
  <c r="M43" i="37"/>
  <c r="T43" i="37" s="1"/>
  <c r="K43" i="37"/>
  <c r="S43" i="37" s="1"/>
  <c r="I43" i="37"/>
  <c r="R43" i="37" s="1"/>
  <c r="O42" i="37"/>
  <c r="U42" i="37" s="1"/>
  <c r="M42" i="37"/>
  <c r="T42" i="37" s="1"/>
  <c r="K42" i="37"/>
  <c r="S42" i="37" s="1"/>
  <c r="I42" i="37"/>
  <c r="R42" i="37" s="1"/>
  <c r="G42" i="37"/>
  <c r="Q42" i="37" s="1"/>
  <c r="E42" i="37"/>
  <c r="P42" i="37" s="1"/>
  <c r="O41" i="37"/>
  <c r="U41" i="37" s="1"/>
  <c r="M41" i="37"/>
  <c r="T41" i="37" s="1"/>
  <c r="K41" i="37"/>
  <c r="S41" i="37" s="1"/>
  <c r="I41" i="37"/>
  <c r="R41" i="37" s="1"/>
  <c r="G41" i="37"/>
  <c r="Q41" i="37" s="1"/>
  <c r="E41" i="37"/>
  <c r="P41" i="37" s="1"/>
  <c r="O40" i="37"/>
  <c r="U40" i="37" s="1"/>
  <c r="M40" i="37"/>
  <c r="T40" i="37" s="1"/>
  <c r="K40" i="37"/>
  <c r="S40" i="37" s="1"/>
  <c r="I40" i="37"/>
  <c r="R40" i="37" s="1"/>
  <c r="G40" i="37"/>
  <c r="Q40" i="37" s="1"/>
  <c r="E40" i="37"/>
  <c r="P40" i="37" s="1"/>
  <c r="E39" i="37"/>
  <c r="P39" i="37" s="1"/>
  <c r="O39" i="37"/>
  <c r="U39" i="37" s="1"/>
  <c r="K39" i="37"/>
  <c r="S39" i="37" s="1"/>
  <c r="I39" i="37"/>
  <c r="R39" i="37" s="1"/>
  <c r="G39" i="37"/>
  <c r="Q39" i="37" s="1"/>
  <c r="O26" i="37"/>
  <c r="U26" i="37" s="1"/>
  <c r="K26" i="37"/>
  <c r="S26" i="37" s="1"/>
  <c r="I26" i="37"/>
  <c r="R26" i="37" s="1"/>
  <c r="G26" i="37"/>
  <c r="Q26" i="37" s="1"/>
  <c r="E26" i="37"/>
  <c r="P26" i="37" s="1"/>
  <c r="K22" i="37"/>
  <c r="S22" i="37" s="1"/>
  <c r="G22" i="37"/>
  <c r="Q22" i="37" s="1"/>
  <c r="E22" i="37"/>
  <c r="P22" i="37" s="1"/>
  <c r="G14" i="37"/>
  <c r="Q14" i="37" s="1"/>
  <c r="E14" i="37"/>
  <c r="P14" i="37" s="1"/>
  <c r="G12" i="37"/>
  <c r="Q12" i="37" s="1"/>
  <c r="O45" i="36"/>
  <c r="U45" i="36" s="1"/>
  <c r="M45" i="36"/>
  <c r="T45" i="36" s="1"/>
  <c r="K45" i="36"/>
  <c r="S45" i="36" s="1"/>
  <c r="I45" i="36"/>
  <c r="R45" i="36" s="1"/>
  <c r="G45" i="36"/>
  <c r="Q45" i="36" s="1"/>
  <c r="E45" i="36"/>
  <c r="P45" i="36" s="1"/>
  <c r="M44" i="36"/>
  <c r="T44" i="36" s="1"/>
  <c r="G44" i="36"/>
  <c r="Q44" i="36" s="1"/>
  <c r="O44" i="36"/>
  <c r="U44" i="36" s="1"/>
  <c r="K44" i="36"/>
  <c r="S44" i="36" s="1"/>
  <c r="I44" i="36"/>
  <c r="R44" i="36" s="1"/>
  <c r="E44" i="36"/>
  <c r="P44" i="36" s="1"/>
  <c r="K43" i="36"/>
  <c r="S43" i="36" s="1"/>
  <c r="O43" i="36"/>
  <c r="U43" i="36" s="1"/>
  <c r="M43" i="36"/>
  <c r="T43" i="36" s="1"/>
  <c r="I43" i="36"/>
  <c r="R43" i="36" s="1"/>
  <c r="G43" i="36"/>
  <c r="Q43" i="36" s="1"/>
  <c r="E43" i="36"/>
  <c r="P43" i="36" s="1"/>
  <c r="E42" i="36"/>
  <c r="P42" i="36" s="1"/>
  <c r="O42" i="36"/>
  <c r="U42" i="36" s="1"/>
  <c r="M42" i="36"/>
  <c r="T42" i="36" s="1"/>
  <c r="K42" i="36"/>
  <c r="S42" i="36" s="1"/>
  <c r="I42" i="36"/>
  <c r="R42" i="36" s="1"/>
  <c r="G42" i="36"/>
  <c r="Q42" i="36" s="1"/>
  <c r="O41" i="36"/>
  <c r="U41" i="36" s="1"/>
  <c r="M41" i="36"/>
  <c r="T41" i="36" s="1"/>
  <c r="K41" i="36"/>
  <c r="S41" i="36" s="1"/>
  <c r="I41" i="36"/>
  <c r="R41" i="36" s="1"/>
  <c r="G41" i="36"/>
  <c r="Q41" i="36" s="1"/>
  <c r="E41" i="36"/>
  <c r="P41" i="36" s="1"/>
  <c r="M40" i="36"/>
  <c r="T40" i="36" s="1"/>
  <c r="G40" i="36"/>
  <c r="Q40" i="36" s="1"/>
  <c r="O40" i="36"/>
  <c r="U40" i="36" s="1"/>
  <c r="K40" i="36"/>
  <c r="S40" i="36" s="1"/>
  <c r="I40" i="36"/>
  <c r="R40" i="36" s="1"/>
  <c r="E40" i="36"/>
  <c r="P40" i="36" s="1"/>
  <c r="K39" i="36"/>
  <c r="S39" i="36" s="1"/>
  <c r="O39" i="36"/>
  <c r="U39" i="36" s="1"/>
  <c r="M39" i="36"/>
  <c r="T39" i="36" s="1"/>
  <c r="I39" i="36"/>
  <c r="R39" i="36" s="1"/>
  <c r="G39" i="36"/>
  <c r="Q39" i="36" s="1"/>
  <c r="E39" i="36"/>
  <c r="P39" i="36" s="1"/>
  <c r="O38" i="36"/>
  <c r="U38" i="36" s="1"/>
  <c r="E38" i="36"/>
  <c r="P38" i="36" s="1"/>
  <c r="M38" i="36"/>
  <c r="T38" i="36" s="1"/>
  <c r="K38" i="36"/>
  <c r="S38" i="36" s="1"/>
  <c r="I38" i="36"/>
  <c r="R38" i="36" s="1"/>
  <c r="G38" i="36"/>
  <c r="Q38" i="36" s="1"/>
  <c r="O37" i="36"/>
  <c r="U37" i="36" s="1"/>
  <c r="M37" i="36"/>
  <c r="T37" i="36" s="1"/>
  <c r="K37" i="36"/>
  <c r="S37" i="36" s="1"/>
  <c r="I37" i="36"/>
  <c r="R37" i="36" s="1"/>
  <c r="G37" i="36"/>
  <c r="Q37" i="36" s="1"/>
  <c r="E37" i="36"/>
  <c r="P37" i="36" s="1"/>
  <c r="M36" i="36"/>
  <c r="T36" i="36" s="1"/>
  <c r="G36" i="36"/>
  <c r="Q36" i="36" s="1"/>
  <c r="O36" i="36"/>
  <c r="U36" i="36" s="1"/>
  <c r="K36" i="36"/>
  <c r="S36" i="36" s="1"/>
  <c r="I36" i="36"/>
  <c r="R36" i="36" s="1"/>
  <c r="E36" i="36"/>
  <c r="P36" i="36" s="1"/>
  <c r="K35" i="36"/>
  <c r="S35" i="36" s="1"/>
  <c r="O35" i="36"/>
  <c r="U35" i="36" s="1"/>
  <c r="M35" i="36"/>
  <c r="T35" i="36" s="1"/>
  <c r="I35" i="36"/>
  <c r="R35" i="36" s="1"/>
  <c r="G35" i="36"/>
  <c r="Q35" i="36" s="1"/>
  <c r="E35" i="36"/>
  <c r="P35" i="36" s="1"/>
  <c r="E34" i="36"/>
  <c r="P34" i="36" s="1"/>
  <c r="O34" i="36"/>
  <c r="U34" i="36" s="1"/>
  <c r="M34" i="36"/>
  <c r="T34" i="36" s="1"/>
  <c r="K34" i="36"/>
  <c r="S34" i="36" s="1"/>
  <c r="G34" i="36"/>
  <c r="Q34" i="36" s="1"/>
  <c r="O33" i="36"/>
  <c r="U33" i="36" s="1"/>
  <c r="M33" i="36"/>
  <c r="T33" i="36" s="1"/>
  <c r="G33" i="36"/>
  <c r="Q33" i="36" s="1"/>
  <c r="E33" i="36"/>
  <c r="P33" i="36" s="1"/>
  <c r="V15" i="46"/>
  <c r="V28" i="45"/>
  <c r="W41" i="44"/>
  <c r="W29" i="45"/>
  <c r="W32" i="45"/>
  <c r="W36" i="45"/>
  <c r="W28" i="45"/>
  <c r="W40" i="44"/>
  <c r="W40" i="43"/>
  <c r="V38" i="44"/>
  <c r="Q42" i="45"/>
  <c r="W42" i="45" s="1"/>
  <c r="V31" i="45"/>
  <c r="D24" i="4"/>
  <c r="D25" i="4"/>
  <c r="D26" i="4"/>
  <c r="D27" i="4"/>
  <c r="D28" i="4"/>
  <c r="D29" i="4"/>
  <c r="D30" i="4"/>
  <c r="D31" i="4"/>
  <c r="D32" i="4"/>
  <c r="D33" i="4"/>
  <c r="D34" i="4"/>
  <c r="V10" i="44" l="1"/>
  <c r="W44" i="49"/>
  <c r="W45" i="42"/>
  <c r="V32" i="45"/>
  <c r="W20" i="49"/>
  <c r="W43" i="45"/>
  <c r="V38" i="45"/>
  <c r="W23" i="39"/>
  <c r="W26" i="41"/>
  <c r="W32" i="41"/>
  <c r="V36" i="41"/>
  <c r="V38" i="41"/>
  <c r="V39" i="41"/>
  <c r="W41" i="41"/>
  <c r="W43" i="41"/>
  <c r="W37" i="49"/>
  <c r="V30" i="45"/>
  <c r="W17" i="40"/>
  <c r="W18" i="40"/>
  <c r="V14" i="46"/>
  <c r="V32" i="41"/>
  <c r="W37" i="46"/>
  <c r="V41" i="46"/>
  <c r="V30" i="40"/>
  <c r="W34" i="40"/>
  <c r="V39" i="40"/>
  <c r="W40" i="40"/>
  <c r="V43" i="42"/>
  <c r="W39" i="45"/>
  <c r="V16" i="40"/>
  <c r="V31" i="41"/>
  <c r="W33" i="41"/>
  <c r="W44" i="42"/>
  <c r="W38" i="45"/>
  <c r="V36" i="45"/>
  <c r="W24" i="46"/>
  <c r="V21" i="40"/>
  <c r="V28" i="46"/>
  <c r="W29" i="46"/>
  <c r="W32" i="46"/>
  <c r="W33" i="46"/>
  <c r="W31" i="45"/>
  <c r="V29" i="45"/>
  <c r="W17" i="45"/>
  <c r="V40" i="45"/>
  <c r="W15" i="46"/>
  <c r="W24" i="39"/>
  <c r="V41" i="40"/>
  <c r="W41" i="43"/>
  <c r="V44" i="43"/>
  <c r="V40" i="43"/>
  <c r="V41" i="44"/>
  <c r="V42" i="44"/>
  <c r="W38" i="44"/>
  <c r="V40" i="44"/>
  <c r="W34" i="45"/>
  <c r="W30" i="45"/>
  <c r="V18" i="45"/>
  <c r="V23" i="45"/>
  <c r="W35" i="45"/>
  <c r="W38" i="41"/>
  <c r="W38" i="49"/>
  <c r="V41" i="49"/>
  <c r="V42" i="49"/>
  <c r="V19" i="49"/>
  <c r="W24" i="49"/>
  <c r="W30" i="49"/>
  <c r="V45" i="42"/>
  <c r="W42" i="42"/>
  <c r="V46" i="42"/>
  <c r="W35" i="46"/>
  <c r="W33" i="45"/>
  <c r="V33" i="45"/>
  <c r="V37" i="46"/>
  <c r="W42" i="44"/>
  <c r="W45" i="39"/>
  <c r="W19" i="41"/>
  <c r="V29" i="46"/>
  <c r="V43" i="46"/>
  <c r="W40" i="48"/>
  <c r="V41" i="48"/>
  <c r="V10" i="48"/>
  <c r="V33" i="49"/>
  <c r="W44" i="43"/>
  <c r="V32" i="46"/>
  <c r="W41" i="40"/>
  <c r="W18" i="45"/>
  <c r="V34" i="45"/>
  <c r="V17" i="45"/>
  <c r="W40" i="45"/>
  <c r="W14" i="46"/>
  <c r="W34" i="39"/>
  <c r="V36" i="39"/>
  <c r="W28" i="39"/>
  <c r="W30" i="41"/>
  <c r="V30" i="41"/>
  <c r="W31" i="41"/>
  <c r="W36" i="46"/>
  <c r="W26" i="49"/>
  <c r="W45" i="43"/>
  <c r="W25" i="46"/>
  <c r="V24" i="46"/>
  <c r="V42" i="45"/>
  <c r="W43" i="42"/>
  <c r="V42" i="42"/>
  <c r="W35" i="40"/>
  <c r="V37" i="40"/>
  <c r="V28" i="41"/>
  <c r="V34" i="41"/>
  <c r="W42" i="41"/>
  <c r="W44" i="41"/>
  <c r="W41" i="45"/>
  <c r="V28" i="49"/>
  <c r="W42" i="43"/>
  <c r="V42" i="43"/>
  <c r="V40" i="42"/>
  <c r="W40" i="42"/>
  <c r="V43" i="40"/>
  <c r="W27" i="41"/>
  <c r="V43" i="43"/>
  <c r="W43" i="43"/>
  <c r="W26" i="46"/>
  <c r="V26" i="46"/>
  <c r="W23" i="46"/>
  <c r="V23" i="46"/>
  <c r="V29" i="41"/>
  <c r="W29" i="41"/>
  <c r="V44" i="44"/>
  <c r="W44" i="44"/>
  <c r="W37" i="44"/>
  <c r="V37" i="44"/>
  <c r="W33" i="49"/>
  <c r="W28" i="41"/>
  <c r="V33" i="46"/>
  <c r="V38" i="38"/>
  <c r="W22" i="39"/>
  <c r="V22" i="41"/>
  <c r="V26" i="41"/>
  <c r="V33" i="41"/>
  <c r="W34" i="41"/>
  <c r="V41" i="43"/>
  <c r="V37" i="45"/>
  <c r="W37" i="40"/>
  <c r="V27" i="41"/>
  <c r="W41" i="46"/>
  <c r="V42" i="46"/>
  <c r="V20" i="49"/>
  <c r="W45" i="38"/>
  <c r="V10" i="39"/>
  <c r="V42" i="41"/>
  <c r="V40" i="40"/>
  <c r="W42" i="40"/>
  <c r="V42" i="40"/>
  <c r="V23" i="41"/>
  <c r="W23" i="41"/>
  <c r="W26" i="39"/>
  <c r="V27" i="40"/>
  <c r="V39" i="37"/>
  <c r="W20" i="38"/>
  <c r="V30" i="39"/>
  <c r="V30" i="46"/>
  <c r="W30" i="46"/>
  <c r="W39" i="44"/>
  <c r="V39" i="44"/>
  <c r="V17" i="40"/>
  <c r="W43" i="48"/>
  <c r="W43" i="46"/>
  <c r="V44" i="48"/>
  <c r="W36" i="36"/>
  <c r="W43" i="36"/>
  <c r="W26" i="37"/>
  <c r="W38" i="37"/>
  <c r="W27" i="40"/>
  <c r="W38" i="38"/>
  <c r="V26" i="38"/>
  <c r="W20" i="40"/>
  <c r="V18" i="40"/>
  <c r="V44" i="41"/>
  <c r="V31" i="46"/>
  <c r="W39" i="46"/>
  <c r="W45" i="49"/>
  <c r="V31" i="49"/>
  <c r="W19" i="49"/>
  <c r="W22" i="36"/>
  <c r="V36" i="37"/>
  <c r="V31" i="36"/>
  <c r="W24" i="38"/>
  <c r="V24" i="38"/>
  <c r="W34" i="36"/>
  <c r="W38" i="36"/>
  <c r="W45" i="36"/>
  <c r="V40" i="37"/>
  <c r="W44" i="37"/>
  <c r="W32" i="37"/>
  <c r="W31" i="37"/>
  <c r="V28" i="38"/>
  <c r="W21" i="39"/>
  <c r="W16" i="40"/>
  <c r="W40" i="36"/>
  <c r="V42" i="36"/>
  <c r="V10" i="36"/>
  <c r="V28" i="36"/>
  <c r="W35" i="37"/>
  <c r="W25" i="37"/>
  <c r="V20" i="38"/>
  <c r="V45" i="39"/>
  <c r="V22" i="39"/>
  <c r="V26" i="37"/>
  <c r="W39" i="37"/>
  <c r="V23" i="38"/>
  <c r="V22" i="36"/>
  <c r="V29" i="38"/>
  <c r="W30" i="38"/>
  <c r="V39" i="38"/>
  <c r="W32" i="38"/>
  <c r="V37" i="38"/>
  <c r="V42" i="38"/>
  <c r="V44" i="38"/>
  <c r="V45" i="38"/>
  <c r="W26" i="38"/>
  <c r="V14" i="38"/>
  <c r="V21" i="38"/>
  <c r="W30" i="39"/>
  <c r="V32" i="39"/>
  <c r="V40" i="39"/>
  <c r="W43" i="39"/>
  <c r="V44" i="39"/>
  <c r="V27" i="39"/>
  <c r="W25" i="39"/>
  <c r="W23" i="40"/>
  <c r="V24" i="40"/>
  <c r="V44" i="40"/>
  <c r="W45" i="40"/>
  <c r="W25" i="41"/>
  <c r="W43" i="44"/>
  <c r="V43" i="45"/>
  <c r="W42" i="46"/>
  <c r="V45" i="46"/>
  <c r="V27" i="38"/>
  <c r="W20" i="39"/>
  <c r="W22" i="40"/>
  <c r="W39" i="40"/>
  <c r="W35" i="41"/>
  <c r="W36" i="41"/>
  <c r="V37" i="41"/>
  <c r="W39" i="41"/>
  <c r="W40" i="41"/>
  <c r="V41" i="41"/>
  <c r="V43" i="41"/>
  <c r="W45" i="41"/>
  <c r="V35" i="46"/>
  <c r="V38" i="46"/>
  <c r="W44" i="46"/>
  <c r="V45" i="48"/>
  <c r="V23" i="39"/>
  <c r="V26" i="39"/>
  <c r="W45" i="44"/>
  <c r="V44" i="45"/>
  <c r="W40" i="46"/>
  <c r="V24" i="39"/>
  <c r="W19" i="40"/>
  <c r="W25" i="40"/>
  <c r="V26" i="40"/>
  <c r="V28" i="40"/>
  <c r="W29" i="40"/>
  <c r="W30" i="40"/>
  <c r="W31" i="40"/>
  <c r="V32" i="40"/>
  <c r="V33" i="40"/>
  <c r="V34" i="40"/>
  <c r="V35" i="40"/>
  <c r="V21" i="41"/>
  <c r="W22" i="41"/>
  <c r="V24" i="41"/>
  <c r="W28" i="46"/>
  <c r="V34" i="46"/>
  <c r="V36" i="46"/>
  <c r="W41" i="48"/>
  <c r="V44" i="49"/>
  <c r="V25" i="49"/>
  <c r="W46" i="42"/>
  <c r="V37" i="49"/>
  <c r="V40" i="49"/>
  <c r="W32" i="42"/>
  <c r="V35" i="44"/>
  <c r="V39" i="45"/>
  <c r="V19" i="41"/>
  <c r="V45" i="43"/>
  <c r="W37" i="45"/>
  <c r="V34" i="49"/>
  <c r="W35" i="49"/>
  <c r="V36" i="49"/>
  <c r="V38" i="49"/>
  <c r="W41" i="49"/>
  <c r="W42" i="49"/>
  <c r="V21" i="49"/>
  <c r="V30" i="49"/>
  <c r="V26" i="49"/>
  <c r="V44" i="42"/>
  <c r="V32" i="49"/>
  <c r="W32" i="49"/>
  <c r="V45" i="49"/>
  <c r="W40" i="49"/>
  <c r="W39" i="49"/>
  <c r="W43" i="49"/>
  <c r="W27" i="49"/>
  <c r="V29" i="49"/>
  <c r="W41" i="36"/>
  <c r="V41" i="36"/>
  <c r="W36" i="38"/>
  <c r="V36" i="38"/>
  <c r="W38" i="39"/>
  <c r="V38" i="39"/>
  <c r="W29" i="39"/>
  <c r="V29" i="39"/>
  <c r="V41" i="37"/>
  <c r="W43" i="37"/>
  <c r="V43" i="37"/>
  <c r="W45" i="37"/>
  <c r="V45" i="37"/>
  <c r="V25" i="36"/>
  <c r="W25" i="36"/>
  <c r="W33" i="37"/>
  <c r="V33" i="37"/>
  <c r="V35" i="37"/>
  <c r="V37" i="37"/>
  <c r="V34" i="37"/>
  <c r="V31" i="37"/>
  <c r="W29" i="37"/>
  <c r="V33" i="38"/>
  <c r="W33" i="38"/>
  <c r="W35" i="38"/>
  <c r="V35" i="38"/>
  <c r="V41" i="38"/>
  <c r="W41" i="38"/>
  <c r="W22" i="38"/>
  <c r="W25" i="38"/>
  <c r="W31" i="39"/>
  <c r="V31" i="39"/>
  <c r="W35" i="39"/>
  <c r="V35" i="39"/>
  <c r="W39" i="39"/>
  <c r="V39" i="39"/>
  <c r="V43" i="39"/>
  <c r="W38" i="40"/>
  <c r="V38" i="40"/>
  <c r="W27" i="46"/>
  <c r="V27" i="46"/>
  <c r="W27" i="36"/>
  <c r="V27" i="36"/>
  <c r="W37" i="38"/>
  <c r="W42" i="38"/>
  <c r="W40" i="37"/>
  <c r="V25" i="37"/>
  <c r="V25" i="39"/>
  <c r="V33" i="36"/>
  <c r="W33" i="36"/>
  <c r="W35" i="36"/>
  <c r="V35" i="36"/>
  <c r="W39" i="36"/>
  <c r="V39" i="36"/>
  <c r="V43" i="36"/>
  <c r="W42" i="37"/>
  <c r="V42" i="37"/>
  <c r="W31" i="36"/>
  <c r="V28" i="37"/>
  <c r="W28" i="37"/>
  <c r="W27" i="37"/>
  <c r="V30" i="38"/>
  <c r="V34" i="38"/>
  <c r="W34" i="38"/>
  <c r="W40" i="38"/>
  <c r="V40" i="38"/>
  <c r="W44" i="38"/>
  <c r="V34" i="39"/>
  <c r="W36" i="39"/>
  <c r="W42" i="39"/>
  <c r="V42" i="39"/>
  <c r="W44" i="39"/>
  <c r="W21" i="40"/>
  <c r="W36" i="40"/>
  <c r="W37" i="36"/>
  <c r="V37" i="36"/>
  <c r="W11" i="40"/>
  <c r="V11" i="40"/>
  <c r="V44" i="37"/>
  <c r="V38" i="36"/>
  <c r="V45" i="36"/>
  <c r="W40" i="39"/>
  <c r="V23" i="40"/>
  <c r="W32" i="39"/>
  <c r="W27" i="38"/>
  <c r="W41" i="37"/>
  <c r="V32" i="38"/>
  <c r="V32" i="37"/>
  <c r="V34" i="36"/>
  <c r="V36" i="36"/>
  <c r="V40" i="36"/>
  <c r="W42" i="36"/>
  <c r="V44" i="36"/>
  <c r="W44" i="36"/>
  <c r="W32" i="36"/>
  <c r="V32" i="36"/>
  <c r="W20" i="36"/>
  <c r="V20" i="36"/>
  <c r="V30" i="36"/>
  <c r="W28" i="36"/>
  <c r="W30" i="37"/>
  <c r="V30" i="37"/>
  <c r="W37" i="37"/>
  <c r="V31" i="38"/>
  <c r="W31" i="38"/>
  <c r="W43" i="38"/>
  <c r="V43" i="38"/>
  <c r="W19" i="38"/>
  <c r="V19" i="38"/>
  <c r="W33" i="39"/>
  <c r="V33" i="39"/>
  <c r="W37" i="39"/>
  <c r="V37" i="39"/>
  <c r="W41" i="39"/>
  <c r="V41" i="39"/>
  <c r="V20" i="41"/>
  <c r="W20" i="41"/>
  <c r="W45" i="46"/>
  <c r="W34" i="49"/>
  <c r="V28" i="39"/>
  <c r="V36" i="40"/>
  <c r="V20" i="40"/>
  <c r="V39" i="49"/>
  <c r="W32" i="40"/>
  <c r="V43" i="49"/>
  <c r="W33" i="40"/>
  <c r="W31" i="46"/>
  <c r="W44" i="40"/>
  <c r="V38" i="37"/>
  <c r="V35" i="41"/>
  <c r="W28" i="40"/>
  <c r="W34" i="37"/>
  <c r="W21" i="38"/>
  <c r="V43" i="48"/>
  <c r="V18" i="49"/>
  <c r="V20" i="39"/>
  <c r="W44" i="48"/>
  <c r="V45" i="44"/>
  <c r="V25" i="40"/>
  <c r="W29" i="49"/>
  <c r="W21" i="41"/>
  <c r="W44" i="45"/>
  <c r="V40" i="46"/>
  <c r="W45" i="48"/>
  <c r="V40" i="41"/>
  <c r="V35" i="49"/>
  <c r="W37" i="41"/>
  <c r="W36" i="49"/>
  <c r="V22" i="40"/>
  <c r="W24" i="41"/>
  <c r="V19" i="40"/>
  <c r="W38" i="46"/>
  <c r="V43" i="44"/>
  <c r="V45" i="40"/>
  <c r="V29" i="40"/>
  <c r="W34" i="46"/>
  <c r="V31" i="40"/>
  <c r="W26" i="40"/>
  <c r="W27" i="39"/>
  <c r="W24" i="40"/>
  <c r="W29" i="38"/>
  <c r="W28" i="38"/>
  <c r="W25" i="49"/>
  <c r="V25" i="38"/>
  <c r="W36" i="37"/>
  <c r="W30" i="36"/>
  <c r="V27" i="49"/>
  <c r="V22" i="38"/>
  <c r="V21" i="39"/>
  <c r="W14" i="38"/>
  <c r="V33" i="43"/>
  <c r="W45" i="47"/>
  <c r="V25" i="41"/>
  <c r="V42" i="48"/>
  <c r="V39" i="46"/>
  <c r="V45" i="41"/>
  <c r="W39" i="38"/>
  <c r="V29" i="37"/>
  <c r="V44" i="46"/>
  <c r="W31" i="49"/>
  <c r="W23" i="38"/>
  <c r="W43" i="40"/>
  <c r="V14" i="40"/>
  <c r="W28" i="49"/>
  <c r="W11" i="41"/>
  <c r="V40" i="48"/>
  <c r="W38" i="48"/>
  <c r="V29" i="42"/>
  <c r="W32" i="44"/>
  <c r="V35" i="45"/>
  <c r="S11" i="50"/>
  <c r="W25" i="47"/>
  <c r="V24" i="49"/>
  <c r="V11" i="46"/>
  <c r="V36" i="43"/>
  <c r="V39" i="42"/>
  <c r="W29" i="42"/>
  <c r="V41" i="45"/>
  <c r="W39" i="42"/>
  <c r="V36" i="42"/>
  <c r="V27" i="42"/>
  <c r="V36" i="44"/>
  <c r="W27" i="45"/>
  <c r="W35" i="44"/>
  <c r="V25" i="46"/>
  <c r="W13" i="46"/>
  <c r="V13" i="46"/>
  <c r="W26" i="47"/>
  <c r="W31" i="44"/>
  <c r="W33" i="47"/>
  <c r="V20" i="46"/>
  <c r="W32" i="47"/>
  <c r="V32" i="47"/>
  <c r="V27" i="47"/>
  <c r="W27" i="47"/>
  <c r="W37" i="47"/>
  <c r="V38" i="47"/>
  <c r="W41" i="47"/>
  <c r="V42" i="47"/>
  <c r="V34" i="47"/>
  <c r="W34" i="47"/>
  <c r="V31" i="47"/>
  <c r="W28" i="47"/>
  <c r="V28" i="47"/>
  <c r="V26" i="47"/>
  <c r="V36" i="47"/>
  <c r="W36" i="47"/>
  <c r="V39" i="47"/>
  <c r="W39" i="47"/>
  <c r="V40" i="47"/>
  <c r="W40" i="47"/>
  <c r="V43" i="47"/>
  <c r="W43" i="47"/>
  <c r="W44" i="47"/>
  <c r="V44" i="47"/>
  <c r="V45" i="47"/>
  <c r="V23" i="47"/>
  <c r="W23" i="47"/>
  <c r="V25" i="47"/>
  <c r="V35" i="47"/>
  <c r="V41" i="47"/>
  <c r="W30" i="47"/>
  <c r="V30" i="47"/>
  <c r="V29" i="47"/>
  <c r="V33" i="47"/>
  <c r="W21" i="47"/>
  <c r="V24" i="47"/>
  <c r="W38" i="47"/>
  <c r="V10" i="47"/>
  <c r="W35" i="47"/>
  <c r="W42" i="47"/>
  <c r="V37" i="47"/>
  <c r="W29" i="47"/>
  <c r="W31" i="47"/>
  <c r="W13" i="47"/>
  <c r="V20" i="47"/>
  <c r="V14" i="47"/>
  <c r="W24" i="47"/>
  <c r="V18" i="47"/>
  <c r="V22" i="47"/>
  <c r="V11" i="47"/>
  <c r="W11" i="47"/>
  <c r="V19" i="47"/>
  <c r="W19" i="47"/>
  <c r="W12" i="47"/>
  <c r="V16" i="47"/>
  <c r="V17" i="47"/>
  <c r="W20" i="47"/>
  <c r="V21" i="47"/>
  <c r="W18" i="47"/>
  <c r="V13" i="47"/>
  <c r="W10" i="47"/>
  <c r="W14" i="47"/>
  <c r="W15" i="47"/>
  <c r="V15" i="47"/>
  <c r="V12" i="47"/>
  <c r="W17" i="47"/>
  <c r="W16" i="47"/>
  <c r="W22" i="47"/>
  <c r="W11" i="46"/>
  <c r="W20" i="46"/>
  <c r="V19" i="46"/>
  <c r="W21" i="46"/>
  <c r="W22" i="46"/>
  <c r="V17" i="46"/>
  <c r="W18" i="46"/>
  <c r="V12" i="46"/>
  <c r="V16" i="46"/>
  <c r="V18" i="46"/>
  <c r="W19" i="46"/>
  <c r="V10" i="46"/>
  <c r="W12" i="46"/>
  <c r="W17" i="46"/>
  <c r="V22" i="46"/>
  <c r="W10" i="46"/>
  <c r="V21" i="46"/>
  <c r="W16" i="46"/>
  <c r="W11" i="45"/>
  <c r="W24" i="45"/>
  <c r="V22" i="45"/>
  <c r="W21" i="45"/>
  <c r="W22" i="45"/>
  <c r="V16" i="45"/>
  <c r="V13" i="45"/>
  <c r="V27" i="45"/>
  <c r="V21" i="45"/>
  <c r="W13" i="45"/>
  <c r="W23" i="45"/>
  <c r="V11" i="45"/>
  <c r="W16" i="45"/>
  <c r="V12" i="45"/>
  <c r="W12" i="45"/>
  <c r="W15" i="45"/>
  <c r="V15" i="45"/>
  <c r="V26" i="45"/>
  <c r="W26" i="45"/>
  <c r="V20" i="45"/>
  <c r="W20" i="45"/>
  <c r="W14" i="45"/>
  <c r="V14" i="45"/>
  <c r="W19" i="45"/>
  <c r="V19" i="45"/>
  <c r="W25" i="45"/>
  <c r="V25" i="45"/>
  <c r="W10" i="45"/>
  <c r="V10" i="45"/>
  <c r="V24" i="45"/>
  <c r="W16" i="44"/>
  <c r="V20" i="44"/>
  <c r="W18" i="44"/>
  <c r="W28" i="44"/>
  <c r="V11" i="44"/>
  <c r="V31" i="44"/>
  <c r="V18" i="44"/>
  <c r="W25" i="44"/>
  <c r="V24" i="44"/>
  <c r="W12" i="44"/>
  <c r="W36" i="44"/>
  <c r="V13" i="44"/>
  <c r="W10" i="44"/>
  <c r="W24" i="44"/>
  <c r="V32" i="44"/>
  <c r="V28" i="44"/>
  <c r="W11" i="44"/>
  <c r="V16" i="44"/>
  <c r="W13" i="44"/>
  <c r="V12" i="44"/>
  <c r="V25" i="44"/>
  <c r="V33" i="44"/>
  <c r="W20" i="44"/>
  <c r="V26" i="44"/>
  <c r="W26" i="44"/>
  <c r="V21" i="44"/>
  <c r="W21" i="44"/>
  <c r="W19" i="44"/>
  <c r="V19" i="44"/>
  <c r="W17" i="44"/>
  <c r="V17" i="44"/>
  <c r="W23" i="44"/>
  <c r="V23" i="44"/>
  <c r="V22" i="44"/>
  <c r="W22" i="44"/>
  <c r="W30" i="44"/>
  <c r="V30" i="44"/>
  <c r="V27" i="44"/>
  <c r="W27" i="44"/>
  <c r="W15" i="44"/>
  <c r="V15" i="44"/>
  <c r="V34" i="44"/>
  <c r="W34" i="44"/>
  <c r="W29" i="44"/>
  <c r="V29" i="44"/>
  <c r="V14" i="44"/>
  <c r="W14" i="44"/>
  <c r="W33" i="44"/>
  <c r="W33" i="43"/>
  <c r="W36" i="43"/>
  <c r="W29" i="43"/>
  <c r="W21" i="43"/>
  <c r="V25" i="43"/>
  <c r="V22" i="43"/>
  <c r="W16" i="43"/>
  <c r="V16" i="43"/>
  <c r="V35" i="43"/>
  <c r="W11" i="43"/>
  <c r="W23" i="43"/>
  <c r="V21" i="43"/>
  <c r="V28" i="43"/>
  <c r="W28" i="43"/>
  <c r="V31" i="43"/>
  <c r="W31" i="43"/>
  <c r="V20" i="43"/>
  <c r="W20" i="43"/>
  <c r="W39" i="43"/>
  <c r="V39" i="43"/>
  <c r="V34" i="43"/>
  <c r="W34" i="43"/>
  <c r="W38" i="43"/>
  <c r="V38" i="43"/>
  <c r="V23" i="43"/>
  <c r="V32" i="43"/>
  <c r="W30" i="43"/>
  <c r="W35" i="43"/>
  <c r="V19" i="43"/>
  <c r="W26" i="43"/>
  <c r="V27" i="43"/>
  <c r="W27" i="43"/>
  <c r="V29" i="43"/>
  <c r="V11" i="43"/>
  <c r="W25" i="43"/>
  <c r="V37" i="43"/>
  <c r="W22" i="43"/>
  <c r="W19" i="43"/>
  <c r="V26" i="43"/>
  <c r="V30" i="43"/>
  <c r="W32" i="43"/>
  <c r="W37" i="43"/>
  <c r="V17" i="43"/>
  <c r="W17" i="43"/>
  <c r="W13" i="43"/>
  <c r="V13" i="43"/>
  <c r="V15" i="43"/>
  <c r="W15" i="43"/>
  <c r="W18" i="43"/>
  <c r="V18" i="43"/>
  <c r="W24" i="43"/>
  <c r="V24" i="43"/>
  <c r="W14" i="43"/>
  <c r="V14" i="43"/>
  <c r="V12" i="43"/>
  <c r="W12" i="43"/>
  <c r="V10" i="43"/>
  <c r="W10" i="43"/>
  <c r="W34" i="42"/>
  <c r="W15" i="42"/>
  <c r="W23" i="42"/>
  <c r="V37" i="42"/>
  <c r="V21" i="42"/>
  <c r="V32" i="42"/>
  <c r="W21" i="42"/>
  <c r="V35" i="42"/>
  <c r="W36" i="42"/>
  <c r="V15" i="42"/>
  <c r="W27" i="42"/>
  <c r="V16" i="42"/>
  <c r="V38" i="42"/>
  <c r="V19" i="42"/>
  <c r="V23" i="42"/>
  <c r="V34" i="42"/>
  <c r="W17" i="42"/>
  <c r="W41" i="42"/>
  <c r="V41" i="42"/>
  <c r="W30" i="42"/>
  <c r="V30" i="42"/>
  <c r="W38" i="42"/>
  <c r="W19" i="42"/>
  <c r="W35" i="42"/>
  <c r="W16" i="42"/>
  <c r="V17" i="42"/>
  <c r="W37" i="42"/>
  <c r="V22" i="42"/>
  <c r="W22" i="42"/>
  <c r="V20" i="42"/>
  <c r="W20" i="42"/>
  <c r="W33" i="42"/>
  <c r="V33" i="42"/>
  <c r="V31" i="42"/>
  <c r="W31" i="42"/>
  <c r="V18" i="42"/>
  <c r="W18" i="42"/>
  <c r="W28" i="42"/>
  <c r="V28" i="42"/>
  <c r="W26" i="42"/>
  <c r="V26" i="42"/>
  <c r="W14" i="42"/>
  <c r="V14" i="42"/>
  <c r="W25" i="42"/>
  <c r="V25" i="42"/>
  <c r="W11" i="42"/>
  <c r="V11" i="42"/>
  <c r="W13" i="42"/>
  <c r="V13" i="42"/>
  <c r="V24" i="42"/>
  <c r="W24" i="42"/>
  <c r="W12" i="42"/>
  <c r="V12" i="42"/>
  <c r="W10" i="42"/>
  <c r="V10" i="42"/>
  <c r="W36" i="48"/>
  <c r="V24" i="48"/>
  <c r="V37" i="48"/>
  <c r="W34" i="48"/>
  <c r="V31" i="48"/>
  <c r="W32" i="48"/>
  <c r="V36" i="48"/>
  <c r="W31" i="48"/>
  <c r="W37" i="48"/>
  <c r="V38" i="48"/>
  <c r="V27" i="48"/>
  <c r="W42" i="48"/>
  <c r="V34" i="48"/>
  <c r="W24" i="48"/>
  <c r="V32" i="48"/>
  <c r="W27" i="48"/>
  <c r="W39" i="48"/>
  <c r="V39" i="48"/>
  <c r="W26" i="48"/>
  <c r="V26" i="48"/>
  <c r="W21" i="48"/>
  <c r="V21" i="48"/>
  <c r="W29" i="48"/>
  <c r="V29" i="48"/>
  <c r="V22" i="48"/>
  <c r="W22" i="48"/>
  <c r="W33" i="48"/>
  <c r="V33" i="48"/>
  <c r="W35" i="48"/>
  <c r="V35" i="48"/>
  <c r="V15" i="48"/>
  <c r="W15" i="48"/>
  <c r="V20" i="48"/>
  <c r="W20" i="48"/>
  <c r="V30" i="48"/>
  <c r="W30" i="48"/>
  <c r="V16" i="48"/>
  <c r="W16" i="48"/>
  <c r="W19" i="48"/>
  <c r="V19" i="48"/>
  <c r="V18" i="48"/>
  <c r="W18" i="48"/>
  <c r="V17" i="48"/>
  <c r="W17" i="48"/>
  <c r="W23" i="48"/>
  <c r="V23" i="48"/>
  <c r="W25" i="48"/>
  <c r="V25" i="48"/>
  <c r="V28" i="48"/>
  <c r="W28" i="48"/>
  <c r="V13" i="48"/>
  <c r="W13" i="48"/>
  <c r="W11" i="48"/>
  <c r="V11" i="48"/>
  <c r="V14" i="48"/>
  <c r="W14" i="48"/>
  <c r="W10" i="48"/>
  <c r="V12" i="48"/>
  <c r="W12" i="48"/>
  <c r="V13" i="41"/>
  <c r="W13" i="41"/>
  <c r="V17" i="41"/>
  <c r="W18" i="41"/>
  <c r="V18" i="41"/>
  <c r="W17" i="41"/>
  <c r="V11" i="41"/>
  <c r="W15" i="41"/>
  <c r="V15" i="41"/>
  <c r="W14" i="41"/>
  <c r="V14" i="41"/>
  <c r="W16" i="41"/>
  <c r="V16" i="41"/>
  <c r="V12" i="41"/>
  <c r="W12" i="41"/>
  <c r="W10" i="41"/>
  <c r="V10" i="41"/>
  <c r="V15" i="40"/>
  <c r="W15" i="40"/>
  <c r="W14" i="40"/>
  <c r="W12" i="40"/>
  <c r="V12" i="40"/>
  <c r="W13" i="40"/>
  <c r="V13" i="40"/>
  <c r="W10" i="40"/>
  <c r="V10" i="40"/>
  <c r="V16" i="39"/>
  <c r="W17" i="39"/>
  <c r="V18" i="39"/>
  <c r="W19" i="39"/>
  <c r="V17" i="39"/>
  <c r="W16" i="39"/>
  <c r="V13" i="39"/>
  <c r="W18" i="39"/>
  <c r="W13" i="39"/>
  <c r="V19" i="39"/>
  <c r="W14" i="39"/>
  <c r="V14" i="39"/>
  <c r="W12" i="39"/>
  <c r="V12" i="39"/>
  <c r="V15" i="39"/>
  <c r="W15" i="39"/>
  <c r="W11" i="39"/>
  <c r="V11" i="39"/>
  <c r="W10" i="39"/>
  <c r="V17" i="38"/>
  <c r="W17" i="38"/>
  <c r="V16" i="38"/>
  <c r="W16" i="38"/>
  <c r="W12" i="38"/>
  <c r="V12" i="38"/>
  <c r="V18" i="38"/>
  <c r="W18" i="38"/>
  <c r="W13" i="38"/>
  <c r="V13" i="38"/>
  <c r="W10" i="38"/>
  <c r="V10" i="38"/>
  <c r="W15" i="38"/>
  <c r="V15" i="38"/>
  <c r="V11" i="38"/>
  <c r="W11" i="38"/>
  <c r="W24" i="37"/>
  <c r="V24" i="37"/>
  <c r="W23" i="37"/>
  <c r="V23" i="37"/>
  <c r="V27" i="37"/>
  <c r="V20" i="37"/>
  <c r="W20" i="37"/>
  <c r="V21" i="37"/>
  <c r="W21" i="37"/>
  <c r="W22" i="37"/>
  <c r="V22" i="37"/>
  <c r="W18" i="37"/>
  <c r="V18" i="37"/>
  <c r="W17" i="37"/>
  <c r="V17" i="37"/>
  <c r="V19" i="37"/>
  <c r="W19" i="37"/>
  <c r="W14" i="37"/>
  <c r="V14" i="37"/>
  <c r="W16" i="37"/>
  <c r="V16" i="37"/>
  <c r="V12" i="37"/>
  <c r="W12" i="37"/>
  <c r="W11" i="37"/>
  <c r="V11" i="37"/>
  <c r="W13" i="37"/>
  <c r="V13" i="37"/>
  <c r="V15" i="37"/>
  <c r="W15" i="37"/>
  <c r="V10" i="37"/>
  <c r="W10" i="37"/>
  <c r="W29" i="36"/>
  <c r="V21" i="36"/>
  <c r="V24" i="36"/>
  <c r="V29" i="36"/>
  <c r="W21" i="36"/>
  <c r="W24" i="36"/>
  <c r="V16" i="36"/>
  <c r="W16" i="36"/>
  <c r="W17" i="36"/>
  <c r="V17" i="36"/>
  <c r="V12" i="36"/>
  <c r="W12" i="36"/>
  <c r="W26" i="36"/>
  <c r="V26" i="36"/>
  <c r="V18" i="36"/>
  <c r="W18" i="36"/>
  <c r="V19" i="36"/>
  <c r="W19" i="36"/>
  <c r="V14" i="36"/>
  <c r="W14" i="36"/>
  <c r="W23" i="36"/>
  <c r="V23" i="36"/>
  <c r="V11" i="36"/>
  <c r="W11" i="36"/>
  <c r="W13" i="36"/>
  <c r="V13" i="36"/>
  <c r="W15" i="36"/>
  <c r="V15" i="36"/>
  <c r="W10" i="36"/>
  <c r="W23" i="49"/>
  <c r="V23" i="49"/>
  <c r="W18" i="49"/>
  <c r="W13" i="49"/>
  <c r="V13" i="49"/>
  <c r="V10" i="49"/>
  <c r="W10" i="49"/>
  <c r="W22" i="49"/>
  <c r="V22" i="49"/>
  <c r="W17" i="49"/>
  <c r="V17" i="49"/>
  <c r="W16" i="49"/>
  <c r="V16" i="49"/>
  <c r="W21" i="49"/>
  <c r="V14" i="49"/>
  <c r="W14" i="49"/>
  <c r="V15" i="49"/>
  <c r="W15" i="49"/>
  <c r="V11" i="49"/>
  <c r="W11" i="49"/>
  <c r="W12" i="49"/>
  <c r="V12" i="49"/>
  <c r="T11" i="50"/>
</calcChain>
</file>

<file path=xl/sharedStrings.xml><?xml version="1.0" encoding="utf-8"?>
<sst xmlns="http://schemas.openxmlformats.org/spreadsheetml/2006/main" count="1175" uniqueCount="321">
  <si>
    <t xml:space="preserve">Plass </t>
  </si>
  <si>
    <t>Klubb                 </t>
  </si>
  <si>
    <t>Runar</t>
  </si>
  <si>
    <t>Finale</t>
  </si>
  <si>
    <t>Fristil</t>
  </si>
  <si>
    <t>Poeng</t>
  </si>
  <si>
    <t>Lista viser alle som har deltatt i Nordea TV - Cup.</t>
  </si>
  <si>
    <t>Antall     renn</t>
  </si>
  <si>
    <t>Renn1</t>
  </si>
  <si>
    <t>Renn2</t>
  </si>
  <si>
    <t>Renn3</t>
  </si>
  <si>
    <t>Renn4</t>
  </si>
  <si>
    <t>Renn5</t>
  </si>
  <si>
    <t>Klasse - Jenter 13 år</t>
  </si>
  <si>
    <t>De 3 beste rennene teller sammenlagt</t>
  </si>
  <si>
    <t>Klasse - Jenter 14 år</t>
  </si>
  <si>
    <t>Klasse - Jenter 15 år</t>
  </si>
  <si>
    <t>Klasse - Jenter 16 år</t>
  </si>
  <si>
    <t>Klasse - Kvinner 17 år</t>
  </si>
  <si>
    <t>Klasse - Kvinner 18 år</t>
  </si>
  <si>
    <t>Klasse - Gutter 13 år</t>
  </si>
  <si>
    <t>Klasse - Gutter 14 år</t>
  </si>
  <si>
    <t>Klasse - Gutter 15 år</t>
  </si>
  <si>
    <t>Klasse - Gutter 16 år</t>
  </si>
  <si>
    <t>Klasse - Menn 17 år</t>
  </si>
  <si>
    <t>Klasse - Menn 18 år</t>
  </si>
  <si>
    <t>Navn</t>
  </si>
  <si>
    <t>Premieliste pallplasser</t>
  </si>
  <si>
    <t>Jenter 13</t>
  </si>
  <si>
    <t>Mobil</t>
  </si>
  <si>
    <t>Premie</t>
  </si>
  <si>
    <t>Jenter 14</t>
  </si>
  <si>
    <t>Jenter 15</t>
  </si>
  <si>
    <t>Jenter 16</t>
  </si>
  <si>
    <t>Kvinner 17</t>
  </si>
  <si>
    <t>Kvinner 18</t>
  </si>
  <si>
    <t>Kvinner 19-20</t>
  </si>
  <si>
    <t>Gutter 13</t>
  </si>
  <si>
    <t>Gutter 14</t>
  </si>
  <si>
    <t>Gutter 15</t>
  </si>
  <si>
    <t>Gutter 16</t>
  </si>
  <si>
    <t>Menn 17</t>
  </si>
  <si>
    <t>Menn 18</t>
  </si>
  <si>
    <t>Menn 19-20</t>
  </si>
  <si>
    <t>Stian Yndesdal Ofte</t>
  </si>
  <si>
    <t>Larvik Ski</t>
  </si>
  <si>
    <t>Botne SK</t>
  </si>
  <si>
    <t>Poengskala</t>
  </si>
  <si>
    <t>Plass</t>
  </si>
  <si>
    <t>Bonus</t>
  </si>
  <si>
    <t>Normal</t>
  </si>
  <si>
    <t>Menn FH Junior Stående</t>
  </si>
  <si>
    <t>Sammenlagtresultater</t>
  </si>
  <si>
    <t>Klubblister</t>
  </si>
  <si>
    <t>Heddal IL</t>
  </si>
  <si>
    <t>Total Poeng</t>
  </si>
  <si>
    <t>Lars Norheim Christiansen Botne SK/ Team Nordre Vestfold 34:42 1   20</t>
  </si>
  <si>
    <t xml:space="preserve">HSG/ Høydalsmo IL                    </t>
  </si>
  <si>
    <t>35:31 2 00:49 22</t>
  </si>
  <si>
    <t>lass</t>
  </si>
  <si>
    <t>Mats Lanner Larvik Ski                       37:43 3 03:01</t>
  </si>
  <si>
    <t>Evt. feil sendes til tvsk@skiforbundet.no</t>
  </si>
  <si>
    <t>Klasse - Kvinner 19/20 år</t>
  </si>
  <si>
    <t>Finale Tour</t>
  </si>
  <si>
    <t>Klasse - Menn 19/20 år</t>
  </si>
  <si>
    <t>Ingerid Vadder</t>
  </si>
  <si>
    <t>Morgedal IL</t>
  </si>
  <si>
    <t>Mari Haugenes Elvestad</t>
  </si>
  <si>
    <t>Svarstad IL</t>
  </si>
  <si>
    <t>Andebu IL</t>
  </si>
  <si>
    <t>Sandra Solheim</t>
  </si>
  <si>
    <t>Stokke IL</t>
  </si>
  <si>
    <t>Vinje IL</t>
  </si>
  <si>
    <t>Gulset IF</t>
  </si>
  <si>
    <t>Stella Kval</t>
  </si>
  <si>
    <t>Oseberg Skilag</t>
  </si>
  <si>
    <t>Fredrik Hoksrud Myhre</t>
  </si>
  <si>
    <t>Martin Røland Jensen</t>
  </si>
  <si>
    <t>Sande Sportsklubb</t>
  </si>
  <si>
    <t>Vebjørn Hovdejord</t>
  </si>
  <si>
    <t>Halvor Kleiv</t>
  </si>
  <si>
    <t>Andreas Rivenes</t>
  </si>
  <si>
    <t>Amund Aalvik</t>
  </si>
  <si>
    <t>Oskar Myrvang Olsen</t>
  </si>
  <si>
    <t>Markus Mæland</t>
  </si>
  <si>
    <t>Martinius Hage Gunnerød</t>
  </si>
  <si>
    <t>Adrian Einvik Jensen</t>
  </si>
  <si>
    <t>Edvard Reier Vangsnes</t>
  </si>
  <si>
    <t>Simen Bergh Pedersen</t>
  </si>
  <si>
    <t>Mina Sofie Kjærås Moland</t>
  </si>
  <si>
    <t>Larvik ski</t>
  </si>
  <si>
    <t>Sigrid Marit Jonassen Verpe</t>
  </si>
  <si>
    <t>Ingeborg Hovdejord</t>
  </si>
  <si>
    <t>Oskar Opstad Vike</t>
  </si>
  <si>
    <t>Nikolai Einvik Jensen</t>
  </si>
  <si>
    <t>Simon Skjeldal Grytnes</t>
  </si>
  <si>
    <t>Benjamin Riis Korsane</t>
  </si>
  <si>
    <t>Rasmus Aagaard</t>
  </si>
  <si>
    <t>Tinus Rilvaag</t>
  </si>
  <si>
    <t>Disse kolonnene skal være skjulte</t>
  </si>
  <si>
    <t>Klasse - FH Menn Junior Stående</t>
  </si>
  <si>
    <t>Total Poengsum</t>
  </si>
  <si>
    <t>Johannes Solvik</t>
  </si>
  <si>
    <t>Kolbjørn Hage Gunnerød</t>
  </si>
  <si>
    <t>Utøveren må ha fullført 3 av 5 renn i cupen for å bli premiert.</t>
  </si>
  <si>
    <t>Julie Marie Hynne</t>
  </si>
  <si>
    <t>1000,-</t>
  </si>
  <si>
    <t>500,-</t>
  </si>
  <si>
    <t>250,-</t>
  </si>
  <si>
    <t>IF Ørn</t>
  </si>
  <si>
    <t>Klubb</t>
  </si>
  <si>
    <t>Totalt</t>
  </si>
  <si>
    <t>Klassisk</t>
  </si>
  <si>
    <t>Nordea TV-Cup 2017-2018</t>
  </si>
  <si>
    <t>Nordea TV-Cup 2018</t>
  </si>
  <si>
    <t>Oppdatert: 03.01.2018</t>
  </si>
  <si>
    <t>Ine Bjaadal Winberg</t>
  </si>
  <si>
    <t>Ida Wergeland Kvestad</t>
  </si>
  <si>
    <t>Maren Cecilie Mustad</t>
  </si>
  <si>
    <t>Anette Løvik Haukvik</t>
  </si>
  <si>
    <t>Lisa Amèlie Schrøder</t>
  </si>
  <si>
    <t>Tuva Stubberød Nilssen</t>
  </si>
  <si>
    <t>Mathilde Bjørnstad</t>
  </si>
  <si>
    <t>Anne Omholt Berrefjord</t>
  </si>
  <si>
    <t>Jens Kristoffer Dyrdahl</t>
  </si>
  <si>
    <t>Lucas Broby Heimdal</t>
  </si>
  <si>
    <t>Max Ratus Semb</t>
  </si>
  <si>
    <t>Kristoffer Auli</t>
  </si>
  <si>
    <t>Tore Oksefjell Onsøien</t>
  </si>
  <si>
    <t>Nicholas Torvund</t>
  </si>
  <si>
    <t>Håkon Milliam Ustad</t>
  </si>
  <si>
    <t>Elias Michelsen Tangen</t>
  </si>
  <si>
    <t>Tuva Svindland</t>
  </si>
  <si>
    <t>Heidi Hovde Løndal</t>
  </si>
  <si>
    <t>Gransherad IL</t>
  </si>
  <si>
    <t>Thea Tveitan Aaland</t>
  </si>
  <si>
    <t>IL Ivrig</t>
  </si>
  <si>
    <t>Emma Kvendbø Johansen</t>
  </si>
  <si>
    <t>Vilde Aakre Leistad</t>
  </si>
  <si>
    <t>Mari Oksfjell Onsøien</t>
  </si>
  <si>
    <t>Gjertrud Oksfjell Onsøien</t>
  </si>
  <si>
    <t>Alette Stavnum</t>
  </si>
  <si>
    <t>Lista viser alle som har deltatt i TV - Cup.</t>
  </si>
  <si>
    <t>Stathelle og Omegn</t>
  </si>
  <si>
    <t>Nora Randby</t>
  </si>
  <si>
    <t>IL Runar</t>
  </si>
  <si>
    <t>Marie Sofie Ekeberg</t>
  </si>
  <si>
    <t>Mia Westeng Jeppson</t>
  </si>
  <si>
    <t>Hanna Hjertaas</t>
  </si>
  <si>
    <t>Astrid Horgen</t>
  </si>
  <si>
    <t>IL Skarphedin</t>
  </si>
  <si>
    <t>Anna Vetvik Morken</t>
  </si>
  <si>
    <t>Jenny Axisa Eriksen</t>
  </si>
  <si>
    <t>Maren Halle Haugen</t>
  </si>
  <si>
    <t>Nora Sofie Doksrød</t>
  </si>
  <si>
    <t>Karoline Wergeland Kvestad</t>
  </si>
  <si>
    <t>Hedda Madeleine Gjerstad</t>
  </si>
  <si>
    <t>Hanna Møller- Hansen</t>
  </si>
  <si>
    <t>Sophie Margrethe Nordlund Bønsnæs</t>
  </si>
  <si>
    <t>Betina Staulen Fredin</t>
  </si>
  <si>
    <t>Katrine Talmo</t>
  </si>
  <si>
    <t>Lars Opstad Vike</t>
  </si>
  <si>
    <t>Kasper Fet Støtvig</t>
  </si>
  <si>
    <t>Marius Innhaug Dahl</t>
  </si>
  <si>
    <t>Simen Bror Knotten</t>
  </si>
  <si>
    <t>Christoffer Rüger</t>
  </si>
  <si>
    <t>Tov Røysland</t>
  </si>
  <si>
    <t>Tinn IL Ski</t>
  </si>
  <si>
    <t>Knut Eirik Aspheim Kåsa</t>
  </si>
  <si>
    <t>Ola Bratland</t>
  </si>
  <si>
    <t>Oseberg skilag</t>
  </si>
  <si>
    <t>Patrick Johansen</t>
  </si>
  <si>
    <t>Tobias Kalmo Thorbjørnsen</t>
  </si>
  <si>
    <t>Kristoffer Saga</t>
  </si>
  <si>
    <t>Kasper Andre`Hartikkala- Pettersen</t>
  </si>
  <si>
    <t>Henrik Rivenes</t>
  </si>
  <si>
    <t>Henrik Førsund- Njøten</t>
  </si>
  <si>
    <t>Eirik Hjerpekjønn Skjelland</t>
  </si>
  <si>
    <t>Eldar Ravn Holm</t>
  </si>
  <si>
    <t>Finn Wilfried Schrøder</t>
  </si>
  <si>
    <t>Sivert Ekroll</t>
  </si>
  <si>
    <t>Berger Idrettslag</t>
  </si>
  <si>
    <t>Andreas Olafsen Foyn</t>
  </si>
  <si>
    <t>Vebjørn Horn</t>
  </si>
  <si>
    <t>Fredrik Camillo Wille</t>
  </si>
  <si>
    <t>Sindre Andreas Søby</t>
  </si>
  <si>
    <t>Mathias Bugge Danielsen</t>
  </si>
  <si>
    <t>Tinn IL ski</t>
  </si>
  <si>
    <t xml:space="preserve">Torjus Holst </t>
  </si>
  <si>
    <t>William Cumbes Pedersen</t>
  </si>
  <si>
    <t>Robert Ursin- Holm Walle</t>
  </si>
  <si>
    <t>Marius Fevang Vidum</t>
  </si>
  <si>
    <t>Anders Hasaas Klavenes</t>
  </si>
  <si>
    <t>Sebastian Joberg Horn</t>
  </si>
  <si>
    <t xml:space="preserve">Casper Rønning </t>
  </si>
  <si>
    <t>Eskil Rolland Sørensen</t>
  </si>
  <si>
    <t xml:space="preserve">Iver Elias Holm </t>
  </si>
  <si>
    <t>Johan August Aune Johansen</t>
  </si>
  <si>
    <t>Christian Jacobsen</t>
  </si>
  <si>
    <t>Arthur Hartvedt Klavenes</t>
  </si>
  <si>
    <t>Jørgen Bertram Dyrdahl</t>
  </si>
  <si>
    <t>Andreas Fon Heierstad</t>
  </si>
  <si>
    <t>Sander Haugerud</t>
  </si>
  <si>
    <t>Vegard Horgen</t>
  </si>
  <si>
    <t>Jens Kålås Abrahamsen</t>
  </si>
  <si>
    <t>Håkon Omholt Berrefjord</t>
  </si>
  <si>
    <t>Markus Fet Støtvig</t>
  </si>
  <si>
    <t>Mats Tallakstad</t>
  </si>
  <si>
    <t>Sandefjord</t>
  </si>
  <si>
    <t>Markus Klepp Grytnes</t>
  </si>
  <si>
    <t>Sprint Klassisk</t>
  </si>
  <si>
    <t xml:space="preserve">Klassisk </t>
  </si>
  <si>
    <t>Høydalsmo IL</t>
  </si>
  <si>
    <t>IL Ivrig/Botne SK</t>
  </si>
  <si>
    <t>16.03-17.03.2019</t>
  </si>
  <si>
    <t>Maren Sofie Fremstad</t>
  </si>
  <si>
    <t>Nanset IF</t>
  </si>
  <si>
    <t>Mille Tomine Polland Lekman</t>
  </si>
  <si>
    <t>Camilla Vataker Liverød</t>
  </si>
  <si>
    <t>Malene Schøne Tallakstad</t>
  </si>
  <si>
    <t>Kvelde IL</t>
  </si>
  <si>
    <t>Johanna Vedal Sjøl</t>
  </si>
  <si>
    <t>Kamilla Talmo</t>
  </si>
  <si>
    <t>Berger IL</t>
  </si>
  <si>
    <t>Ragnhild Xui Gunleiksrød</t>
  </si>
  <si>
    <t>Elise Drøpping Polland</t>
  </si>
  <si>
    <t>Bamble IF</t>
  </si>
  <si>
    <t>Helene Hafredal Haugan</t>
  </si>
  <si>
    <t>Guro Tho Anundskås</t>
  </si>
  <si>
    <t>Ida Lie Sørensen</t>
  </si>
  <si>
    <t>Sigrid Vinjerui</t>
  </si>
  <si>
    <t>Byrte IL</t>
  </si>
  <si>
    <t>Kristin Melby Jacobsen</t>
  </si>
  <si>
    <t>Gro Njølstad Randby</t>
  </si>
  <si>
    <t>Maja Kjærås Moland</t>
  </si>
  <si>
    <t>NTG- L/ Stokke IL</t>
  </si>
  <si>
    <t>Andrea Eie Svendsen</t>
  </si>
  <si>
    <t>Melum IL</t>
  </si>
  <si>
    <t>Ella Honningdal Nilsen</t>
  </si>
  <si>
    <t>Vera Kristina Flatland</t>
  </si>
  <si>
    <t>Stine Nicolaysen</t>
  </si>
  <si>
    <t>Andrine Harriet Fremstad</t>
  </si>
  <si>
    <t>Melanie Kristiansen</t>
  </si>
  <si>
    <t>Marthe Quenild- Svennungsen</t>
  </si>
  <si>
    <t>Annbjørg Hovdejord</t>
  </si>
  <si>
    <t>Andreas Flaatten</t>
  </si>
  <si>
    <t>Adrian Andersen Pedersen</t>
  </si>
  <si>
    <t>Sander Innhaug Dahl</t>
  </si>
  <si>
    <t>Thomas Akselsen Seawright</t>
  </si>
  <si>
    <t>Edvin Iver Stakston</t>
  </si>
  <si>
    <t>Herman Vennerød Langedrag</t>
  </si>
  <si>
    <t>Bjørn Berven Agard</t>
  </si>
  <si>
    <t>Nicolai Hegg Vestli</t>
  </si>
  <si>
    <t>Lars Olav Aspheim Kåsa</t>
  </si>
  <si>
    <t>Håkon Tho Anundskås</t>
  </si>
  <si>
    <t>Sivert Vataker Liverød</t>
  </si>
  <si>
    <t>Hallvard Tjentland</t>
  </si>
  <si>
    <t>Jakob Kristoffer Skjold Engedahl</t>
  </si>
  <si>
    <t>Kristian Borge-Moe</t>
  </si>
  <si>
    <t>Andreas Sørsdal</t>
  </si>
  <si>
    <t>Kristian Fremstad</t>
  </si>
  <si>
    <t>Daniel Andersen Pedersen</t>
  </si>
  <si>
    <t>Marius Rønningen Skaug</t>
  </si>
  <si>
    <t>Åsmund Grinilia</t>
  </si>
  <si>
    <t>Lukas Jordbru</t>
  </si>
  <si>
    <t>Eirik Brostigen Ringhus</t>
  </si>
  <si>
    <t>IL Rein</t>
  </si>
  <si>
    <t>Vemund Hogstad Lie</t>
  </si>
  <si>
    <t>Mikkel Wergeland Aas</t>
  </si>
  <si>
    <t>Markus Vonstett</t>
  </si>
  <si>
    <t>Rasmus Ingebretsen</t>
  </si>
  <si>
    <t>Henrik Alexander Storåsløkken</t>
  </si>
  <si>
    <t>Even Gravningen</t>
  </si>
  <si>
    <t>Lars Erik Gyving Hoppestad</t>
  </si>
  <si>
    <t>Vebjørn Weldingh Nilsen</t>
  </si>
  <si>
    <t>Jonas Hammelow Fridberg</t>
  </si>
  <si>
    <t>Jon Rabe Osnes</t>
  </si>
  <si>
    <t>Henrik Bertelsen</t>
  </si>
  <si>
    <t>Magnus Wedege Polsrød</t>
  </si>
  <si>
    <t>Sindre Aarrestad Berg</t>
  </si>
  <si>
    <t>Tor Anton Brandvold Pedersen</t>
  </si>
  <si>
    <t>Marcus Linheim</t>
  </si>
  <si>
    <t>Tobias Hafredal Haugan</t>
  </si>
  <si>
    <t>Håvard Myhra</t>
  </si>
  <si>
    <t>Mons Kjærås Moland</t>
  </si>
  <si>
    <t>Johanne Berven Agard</t>
  </si>
  <si>
    <t>Jenny Elise Carlsen</t>
  </si>
  <si>
    <t>Aasa Kjosavik</t>
  </si>
  <si>
    <t>Agathe Brathagen</t>
  </si>
  <si>
    <t>Mari Kålås Abrahamsen</t>
  </si>
  <si>
    <t>Kristin Nordgård</t>
  </si>
  <si>
    <t>Emil Creutzer Langslet</t>
  </si>
  <si>
    <t>Martin Gunnerud Arvesen</t>
  </si>
  <si>
    <t>Erlend Markmanrud</t>
  </si>
  <si>
    <t>Martin Holtan</t>
  </si>
  <si>
    <t>Nicklas Skaug</t>
  </si>
  <si>
    <t>Sivert Skaug</t>
  </si>
  <si>
    <t>Oscar Nome</t>
  </si>
  <si>
    <t>Kristian Gunnerud Arvesen</t>
  </si>
  <si>
    <t>Trygve Eriksen</t>
  </si>
  <si>
    <t>Ingrid Stigen Byggland</t>
  </si>
  <si>
    <t>Oppdatert: 12.02.2019</t>
  </si>
  <si>
    <t>Oppdatert: 12.02.2018</t>
  </si>
  <si>
    <t>Ina Halle Haugen</t>
  </si>
  <si>
    <t>Guro Ingebjørg Kleiv</t>
  </si>
  <si>
    <t>Sondre Harstad Rinde</t>
  </si>
  <si>
    <t>Olav Haugeberg Midtbø</t>
  </si>
  <si>
    <t>Mats Jacob Vestmoen Thorsen</t>
  </si>
  <si>
    <t>Brede Byggjordet Eriksen</t>
  </si>
  <si>
    <t>Thomas Haugerud Øverland</t>
  </si>
  <si>
    <t>Seljord IL</t>
  </si>
  <si>
    <t>Oscar Creutzer Langslet</t>
  </si>
  <si>
    <t>Tiril Kristine Knotten</t>
  </si>
  <si>
    <t>Kine Kristoffersen</t>
  </si>
  <si>
    <t>Kragerø IF Ski</t>
  </si>
  <si>
    <t>Jesper Skaug</t>
  </si>
  <si>
    <t>Sondre Aarli</t>
  </si>
  <si>
    <t>Phillip Ruger</t>
  </si>
  <si>
    <t>Magnus Mobråthen</t>
  </si>
  <si>
    <t>Botne Skiklubb</t>
  </si>
  <si>
    <t>Herman Mobråthen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</si>
</sst>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24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Times New Roman"/>
      <family val="1"/>
    </font>
    <font>
      <b/>
      <sz val="11"/>
      <name val="Times New Roman"/>
      <family val="1"/>
    </font>
    <font>
      <b/>
      <sz val="10"/>
      <name val="Arial"/>
      <family val="2"/>
    </font>
    <font>
      <b/>
      <sz val="12"/>
      <color indexed="8"/>
      <name val="Times New Roman"/>
      <family val="1"/>
    </font>
    <font>
      <b/>
      <sz val="22"/>
      <color indexed="8"/>
      <name val="Times New Roman"/>
      <family val="1"/>
    </font>
    <font>
      <sz val="28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2"/>
      <name val="Times New Roman"/>
      <family val="1"/>
    </font>
    <font>
      <b/>
      <u/>
      <sz val="10"/>
      <name val="Arial"/>
      <family val="2"/>
    </font>
    <font>
      <u/>
      <sz val="10"/>
      <color theme="1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</cellStyleXfs>
  <cellXfs count="146">
    <xf numFmtId="0" fontId="0" fillId="0" borderId="0" xfId="0"/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wrapText="1"/>
    </xf>
    <xf numFmtId="0" fontId="10" fillId="0" borderId="0" xfId="1" applyFont="1" applyFill="1" applyAlignment="1" applyProtection="1">
      <alignment horizontal="right" wrapText="1"/>
    </xf>
    <xf numFmtId="0" fontId="8" fillId="0" borderId="0" xfId="0" applyFont="1" applyFill="1"/>
    <xf numFmtId="0" fontId="0" fillId="0" borderId="0" xfId="0" applyAlignment="1">
      <alignment horizontal="center"/>
    </xf>
    <xf numFmtId="0" fontId="3" fillId="0" borderId="0" xfId="0" applyFont="1"/>
    <xf numFmtId="0" fontId="12" fillId="0" borderId="0" xfId="0" applyFont="1" applyAlignment="1">
      <alignment horizontal="center"/>
    </xf>
    <xf numFmtId="1" fontId="7" fillId="0" borderId="0" xfId="0" applyNumberFormat="1" applyFont="1" applyFill="1" applyAlignment="1">
      <alignment horizontal="center"/>
    </xf>
    <xf numFmtId="1" fontId="0" fillId="0" borderId="0" xfId="0" applyNumberFormat="1"/>
    <xf numFmtId="0" fontId="8" fillId="0" borderId="0" xfId="0" applyFont="1" applyFill="1" applyAlignment="1">
      <alignment horizontal="center" wrapText="1"/>
    </xf>
    <xf numFmtId="1" fontId="7" fillId="0" borderId="1" xfId="0" applyNumberFormat="1" applyFont="1" applyFill="1" applyBorder="1" applyAlignment="1">
      <alignment horizontal="center"/>
    </xf>
    <xf numFmtId="0" fontId="6" fillId="0" borderId="1" xfId="1" applyFont="1" applyFill="1" applyBorder="1" applyAlignment="1" applyProtection="1">
      <alignment horizontal="center" wrapText="1"/>
    </xf>
    <xf numFmtId="1" fontId="6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6" fillId="0" borderId="1" xfId="1" applyFont="1" applyFill="1" applyBorder="1" applyAlignment="1" applyProtection="1">
      <alignment horizontal="left" wrapText="1"/>
    </xf>
    <xf numFmtId="0" fontId="9" fillId="0" borderId="1" xfId="0" applyFont="1" applyFill="1" applyBorder="1" applyAlignment="1">
      <alignment horizontal="center" wrapText="1"/>
    </xf>
    <xf numFmtId="1" fontId="6" fillId="0" borderId="1" xfId="1" applyNumberFormat="1" applyFont="1" applyFill="1" applyBorder="1" applyAlignment="1" applyProtection="1">
      <alignment horizontal="center" wrapText="1"/>
    </xf>
    <xf numFmtId="0" fontId="13" fillId="0" borderId="0" xfId="0" applyFont="1" applyFill="1"/>
    <xf numFmtId="0" fontId="14" fillId="0" borderId="0" xfId="0" applyFont="1" applyFill="1"/>
    <xf numFmtId="0" fontId="6" fillId="0" borderId="0" xfId="0" applyFont="1" applyFill="1" applyAlignment="1">
      <alignment wrapText="1"/>
    </xf>
    <xf numFmtId="49" fontId="11" fillId="3" borderId="1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0" fontId="0" fillId="3" borderId="0" xfId="0" applyFill="1"/>
    <xf numFmtId="0" fontId="6" fillId="0" borderId="0" xfId="0" applyFont="1"/>
    <xf numFmtId="0" fontId="7" fillId="0" borderId="0" xfId="1" applyFont="1" applyFill="1" applyAlignment="1" applyProtection="1">
      <alignment horizontal="left" wrapText="1"/>
    </xf>
    <xf numFmtId="0" fontId="18" fillId="0" borderId="0" xfId="0" applyFont="1"/>
    <xf numFmtId="0" fontId="7" fillId="0" borderId="0" xfId="0" applyFont="1"/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12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5" fillId="0" borderId="0" xfId="0" applyFont="1" applyFill="1" applyBorder="1"/>
    <xf numFmtId="0" fontId="0" fillId="0" borderId="0" xfId="0" applyFill="1" applyBorder="1" applyAlignment="1">
      <alignment horizontal="center"/>
    </xf>
    <xf numFmtId="0" fontId="14" fillId="0" borderId="0" xfId="0" applyFont="1" applyFill="1" applyBorder="1"/>
    <xf numFmtId="0" fontId="13" fillId="0" borderId="0" xfId="0" applyFont="1" applyFill="1" applyBorder="1"/>
    <xf numFmtId="0" fontId="7" fillId="0" borderId="2" xfId="1" applyFont="1" applyFill="1" applyBorder="1" applyAlignment="1" applyProtection="1">
      <alignment horizontal="center" wrapText="1"/>
    </xf>
    <xf numFmtId="0" fontId="7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wrapText="1"/>
    </xf>
    <xf numFmtId="0" fontId="7" fillId="0" borderId="2" xfId="1" applyFont="1" applyFill="1" applyBorder="1" applyAlignment="1" applyProtection="1">
      <alignment horizontal="left" wrapText="1"/>
    </xf>
    <xf numFmtId="0" fontId="9" fillId="0" borderId="1" xfId="3" applyFont="1" applyFill="1" applyBorder="1" applyAlignment="1">
      <alignment wrapText="1"/>
    </xf>
    <xf numFmtId="0" fontId="6" fillId="0" borderId="1" xfId="1" applyFont="1" applyFill="1" applyBorder="1" applyAlignment="1" applyProtection="1">
      <alignment horizontal="left" wrapText="1"/>
    </xf>
    <xf numFmtId="0" fontId="9" fillId="0" borderId="1" xfId="3" applyFont="1" applyFill="1" applyBorder="1" applyAlignment="1">
      <alignment wrapText="1"/>
    </xf>
    <xf numFmtId="0" fontId="6" fillId="0" borderId="1" xfId="1" applyFont="1" applyFill="1" applyBorder="1" applyAlignment="1" applyProtection="1">
      <alignment horizontal="left" wrapText="1"/>
    </xf>
    <xf numFmtId="0" fontId="9" fillId="0" borderId="1" xfId="3" applyFont="1" applyFill="1" applyBorder="1" applyAlignment="1">
      <alignment wrapText="1"/>
    </xf>
    <xf numFmtId="0" fontId="6" fillId="0" borderId="1" xfId="1" applyFont="1" applyFill="1" applyBorder="1" applyAlignment="1" applyProtection="1">
      <alignment horizontal="left" wrapText="1"/>
    </xf>
    <xf numFmtId="0" fontId="9" fillId="0" borderId="1" xfId="3" applyFont="1" applyFill="1" applyBorder="1" applyAlignment="1">
      <alignment wrapText="1"/>
    </xf>
    <xf numFmtId="0" fontId="6" fillId="0" borderId="1" xfId="1" applyFont="1" applyFill="1" applyBorder="1" applyAlignment="1" applyProtection="1">
      <alignment horizontal="left" wrapText="1"/>
    </xf>
    <xf numFmtId="0" fontId="9" fillId="2" borderId="1" xfId="3" applyFont="1" applyFill="1" applyBorder="1" applyAlignment="1">
      <alignment wrapText="1"/>
    </xf>
    <xf numFmtId="0" fontId="6" fillId="2" borderId="1" xfId="1" applyFont="1" applyFill="1" applyBorder="1" applyAlignment="1" applyProtection="1">
      <alignment horizontal="left" wrapText="1"/>
    </xf>
    <xf numFmtId="0" fontId="5" fillId="0" borderId="0" xfId="3" applyFont="1" applyFill="1"/>
    <xf numFmtId="0" fontId="6" fillId="0" borderId="0" xfId="3" applyFont="1" applyFill="1"/>
    <xf numFmtId="0" fontId="6" fillId="0" borderId="0" xfId="3" applyFont="1" applyFill="1" applyAlignment="1">
      <alignment horizontal="center"/>
    </xf>
    <xf numFmtId="1" fontId="7" fillId="0" borderId="0" xfId="3" applyNumberFormat="1" applyFont="1" applyFill="1" applyAlignment="1">
      <alignment horizontal="center"/>
    </xf>
    <xf numFmtId="0" fontId="7" fillId="0" borderId="0" xfId="3" applyFont="1" applyFill="1" applyAlignment="1">
      <alignment horizontal="center"/>
    </xf>
    <xf numFmtId="0" fontId="3" fillId="0" borderId="0" xfId="3" applyFill="1"/>
    <xf numFmtId="0" fontId="3" fillId="0" borderId="0" xfId="3"/>
    <xf numFmtId="0" fontId="14" fillId="0" borderId="0" xfId="3" applyFont="1" applyFill="1"/>
    <xf numFmtId="0" fontId="6" fillId="0" borderId="0" xfId="3" applyFont="1" applyFill="1" applyAlignment="1">
      <alignment wrapText="1"/>
    </xf>
    <xf numFmtId="0" fontId="13" fillId="0" borderId="0" xfId="3" applyFont="1" applyFill="1"/>
    <xf numFmtId="0" fontId="8" fillId="0" borderId="0" xfId="3" applyFont="1" applyFill="1"/>
    <xf numFmtId="49" fontId="11" fillId="3" borderId="1" xfId="3" applyNumberFormat="1" applyFont="1" applyFill="1" applyBorder="1" applyAlignment="1">
      <alignment horizontal="center"/>
    </xf>
    <xf numFmtId="49" fontId="7" fillId="3" borderId="1" xfId="3" applyNumberFormat="1" applyFont="1" applyFill="1" applyBorder="1" applyAlignment="1">
      <alignment horizontal="center"/>
    </xf>
    <xf numFmtId="0" fontId="8" fillId="0" borderId="0" xfId="3" applyFont="1" applyFill="1" applyAlignment="1">
      <alignment horizontal="center" wrapText="1"/>
    </xf>
    <xf numFmtId="0" fontId="9" fillId="0" borderId="0" xfId="3" applyFont="1" applyFill="1" applyAlignment="1">
      <alignment wrapText="1"/>
    </xf>
    <xf numFmtId="14" fontId="7" fillId="3" borderId="1" xfId="3" applyNumberFormat="1" applyFont="1" applyFill="1" applyBorder="1" applyAlignment="1">
      <alignment horizontal="center"/>
    </xf>
    <xf numFmtId="0" fontId="8" fillId="0" borderId="0" xfId="3" applyFont="1" applyFill="1" applyAlignment="1">
      <alignment wrapText="1"/>
    </xf>
    <xf numFmtId="0" fontId="7" fillId="0" borderId="0" xfId="1" applyFont="1" applyFill="1" applyAlignment="1" applyProtection="1">
      <alignment horizontal="right" wrapText="1"/>
    </xf>
    <xf numFmtId="0" fontId="7" fillId="0" borderId="1" xfId="1" applyFont="1" applyFill="1" applyBorder="1" applyAlignment="1" applyProtection="1">
      <alignment horizontal="center" wrapText="1"/>
    </xf>
    <xf numFmtId="0" fontId="7" fillId="0" borderId="1" xfId="3" applyFont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9" fillId="2" borderId="1" xfId="3" applyFont="1" applyFill="1" applyBorder="1" applyAlignment="1">
      <alignment horizontal="center" wrapText="1"/>
    </xf>
    <xf numFmtId="1" fontId="6" fillId="0" borderId="1" xfId="3" applyNumberFormat="1" applyFont="1" applyBorder="1" applyAlignment="1">
      <alignment horizontal="center"/>
    </xf>
    <xf numFmtId="1" fontId="6" fillId="0" borderId="1" xfId="3" applyNumberFormat="1" applyFont="1" applyFill="1" applyBorder="1" applyAlignment="1">
      <alignment horizontal="center"/>
    </xf>
    <xf numFmtId="1" fontId="6" fillId="3" borderId="1" xfId="3" applyNumberFormat="1" applyFont="1" applyFill="1" applyBorder="1" applyAlignment="1">
      <alignment horizontal="center"/>
    </xf>
    <xf numFmtId="1" fontId="7" fillId="0" borderId="1" xfId="3" applyNumberFormat="1" applyFont="1" applyFill="1" applyBorder="1" applyAlignment="1">
      <alignment horizontal="center"/>
    </xf>
    <xf numFmtId="0" fontId="3" fillId="0" borderId="1" xfId="3" applyFill="1" applyBorder="1"/>
    <xf numFmtId="0" fontId="3" fillId="2" borderId="1" xfId="3" applyFill="1" applyBorder="1"/>
    <xf numFmtId="0" fontId="3" fillId="0" borderId="0" xfId="3" applyAlignment="1">
      <alignment horizontal="center"/>
    </xf>
    <xf numFmtId="0" fontId="3" fillId="3" borderId="0" xfId="3" applyFill="1"/>
    <xf numFmtId="1" fontId="3" fillId="0" borderId="0" xfId="3" applyNumberFormat="1"/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/>
    <xf numFmtId="0" fontId="22" fillId="0" borderId="0" xfId="0" applyFont="1" applyFill="1" applyBorder="1" applyAlignment="1">
      <alignment horizontal="left"/>
    </xf>
    <xf numFmtId="0" fontId="21" fillId="0" borderId="4" xfId="6"/>
    <xf numFmtId="0" fontId="21" fillId="0" borderId="4" xfId="6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9" fillId="0" borderId="5" xfId="0" applyFont="1" applyFill="1" applyBorder="1" applyAlignment="1">
      <alignment wrapText="1"/>
    </xf>
    <xf numFmtId="0" fontId="6" fillId="0" borderId="5" xfId="1" applyFont="1" applyFill="1" applyBorder="1" applyAlignment="1" applyProtection="1">
      <alignment horizontal="left" wrapText="1"/>
    </xf>
    <xf numFmtId="1" fontId="6" fillId="0" borderId="3" xfId="1" applyNumberFormat="1" applyFont="1" applyFill="1" applyBorder="1" applyAlignment="1" applyProtection="1">
      <alignment horizontal="center" wrapText="1"/>
    </xf>
    <xf numFmtId="0" fontId="6" fillId="0" borderId="3" xfId="1" applyFont="1" applyFill="1" applyBorder="1" applyAlignment="1" applyProtection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wrapText="1"/>
    </xf>
    <xf numFmtId="0" fontId="6" fillId="0" borderId="2" xfId="1" applyFont="1" applyFill="1" applyBorder="1" applyAlignment="1" applyProtection="1">
      <alignment horizontal="left" wrapText="1"/>
    </xf>
    <xf numFmtId="0" fontId="9" fillId="0" borderId="0" xfId="0" applyFont="1" applyFill="1" applyBorder="1" applyAlignment="1">
      <alignment wrapText="1"/>
    </xf>
    <xf numFmtId="0" fontId="6" fillId="0" borderId="0" xfId="1" applyFont="1" applyFill="1" applyBorder="1" applyAlignment="1" applyProtection="1">
      <alignment horizontal="left" wrapText="1"/>
    </xf>
    <xf numFmtId="0" fontId="6" fillId="0" borderId="1" xfId="0" applyFont="1" applyBorder="1"/>
    <xf numFmtId="0" fontId="6" fillId="0" borderId="1" xfId="0" applyFont="1" applyFill="1" applyBorder="1"/>
    <xf numFmtId="0" fontId="9" fillId="4" borderId="1" xfId="0" applyFont="1" applyFill="1" applyBorder="1" applyAlignment="1">
      <alignment wrapText="1"/>
    </xf>
    <xf numFmtId="0" fontId="6" fillId="4" borderId="1" xfId="1" applyFont="1" applyFill="1" applyBorder="1" applyAlignment="1" applyProtection="1">
      <alignment horizontal="left" wrapText="1"/>
    </xf>
    <xf numFmtId="0" fontId="9" fillId="4" borderId="1" xfId="3" applyFont="1" applyFill="1" applyBorder="1" applyAlignment="1">
      <alignment wrapText="1"/>
    </xf>
    <xf numFmtId="0" fontId="11" fillId="0" borderId="1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7" fillId="0" borderId="1" xfId="1" applyFont="1" applyFill="1" applyBorder="1" applyAlignment="1" applyProtection="1">
      <alignment horizontal="center" wrapText="1"/>
    </xf>
    <xf numFmtId="49" fontId="7" fillId="0" borderId="1" xfId="0" applyNumberFormat="1" applyFont="1" applyFill="1" applyBorder="1" applyAlignment="1">
      <alignment horizontal="center"/>
    </xf>
    <xf numFmtId="49" fontId="23" fillId="0" borderId="1" xfId="0" applyNumberFormat="1" applyFont="1" applyFill="1" applyBorder="1" applyAlignment="1">
      <alignment horizontal="center"/>
    </xf>
    <xf numFmtId="14" fontId="7" fillId="0" borderId="2" xfId="1" applyNumberFormat="1" applyFont="1" applyFill="1" applyBorder="1" applyAlignment="1" applyProtection="1">
      <alignment horizontal="center" wrapText="1"/>
    </xf>
    <xf numFmtId="14" fontId="7" fillId="0" borderId="2" xfId="0" applyNumberFormat="1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 wrapText="1"/>
    </xf>
    <xf numFmtId="1" fontId="11" fillId="0" borderId="2" xfId="0" applyNumberFormat="1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 wrapText="1"/>
    </xf>
    <xf numFmtId="0" fontId="16" fillId="0" borderId="1" xfId="1" applyFont="1" applyFill="1" applyBorder="1" applyAlignment="1" applyProtection="1">
      <alignment horizontal="center" wrapText="1"/>
    </xf>
    <xf numFmtId="49" fontId="11" fillId="0" borderId="1" xfId="0" applyNumberFormat="1" applyFont="1" applyFill="1" applyBorder="1" applyAlignment="1">
      <alignment horizontal="center"/>
    </xf>
    <xf numFmtId="0" fontId="17" fillId="0" borderId="6" xfId="1" applyFont="1" applyFill="1" applyBorder="1" applyAlignment="1" applyProtection="1">
      <alignment horizontal="center" wrapText="1"/>
    </xf>
    <xf numFmtId="0" fontId="17" fillId="0" borderId="3" xfId="1" applyFont="1" applyFill="1" applyBorder="1" applyAlignment="1" applyProtection="1">
      <alignment horizontal="center" wrapText="1"/>
    </xf>
    <xf numFmtId="49" fontId="7" fillId="0" borderId="6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49" fontId="23" fillId="0" borderId="6" xfId="0" applyNumberFormat="1" applyFont="1" applyFill="1" applyBorder="1" applyAlignment="1">
      <alignment horizontal="center"/>
    </xf>
    <xf numFmtId="49" fontId="23" fillId="0" borderId="3" xfId="0" applyNumberFormat="1" applyFont="1" applyFill="1" applyBorder="1" applyAlignment="1">
      <alignment horizontal="center"/>
    </xf>
    <xf numFmtId="14" fontId="7" fillId="0" borderId="6" xfId="1" applyNumberFormat="1" applyFont="1" applyFill="1" applyBorder="1" applyAlignment="1" applyProtection="1">
      <alignment horizontal="center" wrapText="1"/>
    </xf>
    <xf numFmtId="14" fontId="7" fillId="0" borderId="3" xfId="1" applyNumberFormat="1" applyFont="1" applyFill="1" applyBorder="1" applyAlignment="1" applyProtection="1">
      <alignment horizontal="center" wrapText="1"/>
    </xf>
    <xf numFmtId="14" fontId="7" fillId="0" borderId="6" xfId="0" applyNumberFormat="1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center"/>
    </xf>
    <xf numFmtId="0" fontId="16" fillId="0" borderId="6" xfId="1" applyFont="1" applyFill="1" applyBorder="1" applyAlignment="1" applyProtection="1">
      <alignment horizontal="center" wrapText="1"/>
    </xf>
    <xf numFmtId="0" fontId="16" fillId="0" borderId="3" xfId="1" applyFont="1" applyFill="1" applyBorder="1" applyAlignment="1" applyProtection="1">
      <alignment horizontal="center" wrapText="1"/>
    </xf>
    <xf numFmtId="49" fontId="11" fillId="0" borderId="6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/>
    </xf>
    <xf numFmtId="1" fontId="11" fillId="0" borderId="1" xfId="3" applyNumberFormat="1" applyFont="1" applyFill="1" applyBorder="1" applyAlignment="1">
      <alignment horizontal="center" wrapText="1"/>
    </xf>
    <xf numFmtId="0" fontId="11" fillId="0" borderId="1" xfId="3" applyFont="1" applyFill="1" applyBorder="1" applyAlignment="1">
      <alignment horizontal="center" wrapText="1"/>
    </xf>
    <xf numFmtId="0" fontId="15" fillId="3" borderId="1" xfId="3" applyFont="1" applyFill="1" applyBorder="1" applyAlignment="1">
      <alignment horizontal="center" wrapText="1"/>
    </xf>
    <xf numFmtId="0" fontId="6" fillId="0" borderId="2" xfId="1" applyFont="1" applyFill="1" applyBorder="1" applyAlignment="1" applyProtection="1">
      <alignment horizontal="center" vertical="center" wrapText="1"/>
    </xf>
  </cellXfs>
  <cellStyles count="7">
    <cellStyle name="Followed Hyperlink" xfId="5" builtinId="9" hidden="1"/>
    <cellStyle name="Hyperlink" xfId="1" builtinId="8"/>
    <cellStyle name="Normal" xfId="0" builtinId="0"/>
    <cellStyle name="Normal 2" xfId="2" xr:uid="{00000000-0005-0000-0000-000003000000}"/>
    <cellStyle name="Normal 2 2" xfId="4" xr:uid="{00000000-0005-0000-0000-000004000000}"/>
    <cellStyle name="Normal 3" xfId="3" xr:uid="{00000000-0005-0000-0000-000005000000}"/>
    <cellStyle name="Total" xfId="6" builtinId="25"/>
  </cellStyles>
  <dxfs count="32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rdea-TV%20cup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13"/>
      <sheetName val="J14"/>
      <sheetName val="J15"/>
      <sheetName val="J16"/>
      <sheetName val="K17"/>
      <sheetName val="K18"/>
      <sheetName val="K19-20"/>
      <sheetName val="G13"/>
      <sheetName val="G14"/>
      <sheetName val="G15"/>
      <sheetName val="G16"/>
      <sheetName val="M17"/>
      <sheetName val="M18"/>
      <sheetName val="M19-20"/>
      <sheetName val="FH-Menn-Stående"/>
      <sheetName val="Poengskala"/>
      <sheetName val="Premier"/>
      <sheetName val="Klubbliste"/>
      <sheetName val="Totalt"/>
      <sheetName val="Sprintbon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">
          <cell r="B4">
            <v>1</v>
          </cell>
          <cell r="C4">
            <v>100</v>
          </cell>
        </row>
        <row r="5">
          <cell r="B5">
            <v>2</v>
          </cell>
          <cell r="C5">
            <v>80</v>
          </cell>
        </row>
        <row r="6">
          <cell r="B6">
            <v>3</v>
          </cell>
          <cell r="C6">
            <v>60</v>
          </cell>
        </row>
        <row r="7">
          <cell r="B7">
            <v>4</v>
          </cell>
          <cell r="C7">
            <v>50</v>
          </cell>
        </row>
        <row r="8">
          <cell r="B8">
            <v>5</v>
          </cell>
          <cell r="C8">
            <v>45</v>
          </cell>
        </row>
        <row r="9">
          <cell r="B9">
            <v>6</v>
          </cell>
          <cell r="C9">
            <v>40</v>
          </cell>
        </row>
        <row r="10">
          <cell r="B10">
            <v>7</v>
          </cell>
          <cell r="C10">
            <v>36</v>
          </cell>
        </row>
        <row r="11">
          <cell r="B11">
            <v>8</v>
          </cell>
          <cell r="C11">
            <v>32</v>
          </cell>
        </row>
        <row r="12">
          <cell r="B12">
            <v>9</v>
          </cell>
          <cell r="C12">
            <v>29</v>
          </cell>
        </row>
        <row r="13">
          <cell r="B13">
            <v>10</v>
          </cell>
          <cell r="C13">
            <v>26</v>
          </cell>
        </row>
        <row r="14">
          <cell r="B14">
            <v>11</v>
          </cell>
          <cell r="C14">
            <v>24</v>
          </cell>
        </row>
        <row r="15">
          <cell r="B15">
            <v>12</v>
          </cell>
          <cell r="C15">
            <v>22</v>
          </cell>
        </row>
        <row r="16">
          <cell r="B16">
            <v>13</v>
          </cell>
          <cell r="C16">
            <v>20</v>
          </cell>
        </row>
        <row r="17">
          <cell r="B17">
            <v>14</v>
          </cell>
          <cell r="C17">
            <v>18</v>
          </cell>
        </row>
        <row r="18">
          <cell r="B18">
            <v>15</v>
          </cell>
          <cell r="C18">
            <v>16</v>
          </cell>
        </row>
        <row r="19">
          <cell r="B19">
            <v>16</v>
          </cell>
          <cell r="C19">
            <v>15</v>
          </cell>
        </row>
        <row r="20">
          <cell r="B20">
            <v>17</v>
          </cell>
          <cell r="C20">
            <v>14</v>
          </cell>
        </row>
        <row r="21">
          <cell r="B21">
            <v>18</v>
          </cell>
          <cell r="C21">
            <v>13</v>
          </cell>
        </row>
        <row r="22">
          <cell r="B22">
            <v>19</v>
          </cell>
          <cell r="C22">
            <v>12</v>
          </cell>
        </row>
        <row r="23">
          <cell r="B23">
            <v>20</v>
          </cell>
          <cell r="C23">
            <v>11</v>
          </cell>
        </row>
        <row r="24">
          <cell r="B24">
            <v>21</v>
          </cell>
          <cell r="C24">
            <v>10</v>
          </cell>
        </row>
        <row r="25">
          <cell r="B25">
            <v>22</v>
          </cell>
          <cell r="C25">
            <v>9</v>
          </cell>
        </row>
        <row r="26">
          <cell r="B26">
            <v>23</v>
          </cell>
          <cell r="C26">
            <v>8</v>
          </cell>
        </row>
        <row r="27">
          <cell r="B27">
            <v>24</v>
          </cell>
          <cell r="C27">
            <v>7</v>
          </cell>
        </row>
        <row r="28">
          <cell r="B28">
            <v>25</v>
          </cell>
          <cell r="C28">
            <v>6</v>
          </cell>
        </row>
        <row r="29">
          <cell r="B29">
            <v>26</v>
          </cell>
          <cell r="C29">
            <v>5</v>
          </cell>
        </row>
        <row r="30">
          <cell r="B30">
            <v>27</v>
          </cell>
          <cell r="C30">
            <v>4</v>
          </cell>
        </row>
        <row r="31">
          <cell r="B31">
            <v>28</v>
          </cell>
          <cell r="C31">
            <v>3</v>
          </cell>
        </row>
        <row r="32">
          <cell r="B32">
            <v>29</v>
          </cell>
          <cell r="C32">
            <v>2</v>
          </cell>
        </row>
        <row r="33">
          <cell r="B33">
            <v>30</v>
          </cell>
          <cell r="C33">
            <v>1</v>
          </cell>
        </row>
        <row r="34">
          <cell r="B34">
            <v>31</v>
          </cell>
          <cell r="C34">
            <v>0.01</v>
          </cell>
        </row>
      </sheetData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5"/>
  <sheetViews>
    <sheetView topLeftCell="A4" workbookViewId="0">
      <selection activeCell="A10" sqref="A10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4" width="7.33203125" customWidth="1"/>
    <col min="15" max="15" width="5.88671875" bestFit="1" customWidth="1"/>
    <col min="16" max="19" width="7.109375" style="28" hidden="1" customWidth="1"/>
    <col min="20" max="20" width="1.88671875" style="28" hidden="1" customWidth="1"/>
    <col min="21" max="21" width="7.109375" style="28" hidden="1" customWidth="1"/>
    <col min="22" max="22" width="7.6640625" style="13" customWidth="1"/>
    <col min="23" max="23" width="7.44140625" customWidth="1"/>
  </cols>
  <sheetData>
    <row r="1" spans="1:23" ht="27" x14ac:dyDescent="0.4">
      <c r="A1" s="23" t="s">
        <v>13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4.15" x14ac:dyDescent="0.25">
      <c r="A6" s="8" t="s">
        <v>61</v>
      </c>
      <c r="C6" s="2"/>
      <c r="D6" s="126" t="s">
        <v>4</v>
      </c>
      <c r="E6" s="126"/>
      <c r="F6" s="127" t="s">
        <v>112</v>
      </c>
      <c r="G6" s="127"/>
      <c r="H6" s="127" t="s">
        <v>210</v>
      </c>
      <c r="I6" s="127"/>
      <c r="J6" s="127" t="s">
        <v>211</v>
      </c>
      <c r="K6" s="127"/>
      <c r="L6" s="127" t="s">
        <v>63</v>
      </c>
      <c r="M6" s="127"/>
      <c r="N6" s="127" t="s">
        <v>63</v>
      </c>
      <c r="O6" s="127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18" t="s">
        <v>75</v>
      </c>
      <c r="E7" s="118"/>
      <c r="F7" s="119" t="s">
        <v>68</v>
      </c>
      <c r="G7" s="119"/>
      <c r="H7" s="119" t="s">
        <v>145</v>
      </c>
      <c r="I7" s="119"/>
      <c r="J7" s="119" t="s">
        <v>212</v>
      </c>
      <c r="K7" s="119"/>
      <c r="L7" s="119" t="s">
        <v>2</v>
      </c>
      <c r="M7" s="119"/>
      <c r="N7" s="120" t="s">
        <v>213</v>
      </c>
      <c r="O7" s="120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21">
        <v>43450</v>
      </c>
      <c r="E8" s="121"/>
      <c r="F8" s="122">
        <v>43464</v>
      </c>
      <c r="G8" s="122"/>
      <c r="H8" s="122">
        <v>43499</v>
      </c>
      <c r="I8" s="122"/>
      <c r="J8" s="122">
        <v>43505</v>
      </c>
      <c r="K8" s="122"/>
      <c r="L8" s="122">
        <v>42812</v>
      </c>
      <c r="M8" s="122"/>
      <c r="N8" s="122" t="s">
        <v>214</v>
      </c>
      <c r="O8" s="122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18" t="s">
        <v>215</v>
      </c>
      <c r="C10" s="59" t="s">
        <v>216</v>
      </c>
      <c r="D10" s="21">
        <v>0</v>
      </c>
      <c r="E10" s="17">
        <f>IF(D10&gt;0,VLOOKUP(D10,Poengskala!$B$4:$C$34,2,TRUE),0)</f>
        <v>0</v>
      </c>
      <c r="F10" s="21">
        <v>1</v>
      </c>
      <c r="G10" s="17">
        <f>IF(F10&gt;0,VLOOKUP(F10,Poengskala!$B$4:$C$34,2,TRUE),0)</f>
        <v>100</v>
      </c>
      <c r="H10" s="17"/>
      <c r="I10" s="17">
        <f>IF(H10&gt;0,VLOOKUP(H10,Poengskala!$B$4:$C$34,2,TRUE),0)</f>
        <v>0</v>
      </c>
      <c r="J10" s="17">
        <v>1</v>
      </c>
      <c r="K10" s="17">
        <f>IF(J10&gt;0,VLOOKUP(J10,Poengskala!$B$4:$C$34,2,TRUE),0)</f>
        <v>100</v>
      </c>
      <c r="L10" s="17"/>
      <c r="M10" s="17">
        <f>IF(L10&gt;0,VLOOKUP(L10,Poengskala!$B$4:$C$34,2,TRUE),0)</f>
        <v>0</v>
      </c>
      <c r="N10" s="17">
        <v>1</v>
      </c>
      <c r="O10" s="17">
        <f>IF(N10&gt;0,VLOOKUP(N10,Poengskala!$B$4:$D$34,3,TRUE),0)</f>
        <v>150</v>
      </c>
      <c r="P10" s="17">
        <f>E10</f>
        <v>0</v>
      </c>
      <c r="Q10" s="17">
        <f>G10</f>
        <v>100</v>
      </c>
      <c r="R10" s="17">
        <f>I10</f>
        <v>0</v>
      </c>
      <c r="S10" s="17">
        <f>K10</f>
        <v>100</v>
      </c>
      <c r="T10" s="17">
        <f>M10</f>
        <v>0</v>
      </c>
      <c r="U10" s="17">
        <f>O10</f>
        <v>150</v>
      </c>
      <c r="V10" s="15">
        <f>MAX(LARGE(P10:U10,1)+LARGE(P10:U10,2)+LARGE(P10:U10,3),0)</f>
        <v>350</v>
      </c>
      <c r="W10" s="15">
        <f>COUNTIF(P10:U10,"&gt;0")</f>
        <v>3</v>
      </c>
    </row>
    <row r="11" spans="1:23" ht="13.5" x14ac:dyDescent="0.25">
      <c r="A11" s="20">
        <v>2</v>
      </c>
      <c r="B11" s="18" t="s">
        <v>133</v>
      </c>
      <c r="C11" s="59" t="s">
        <v>134</v>
      </c>
      <c r="D11" s="21">
        <v>2</v>
      </c>
      <c r="E11" s="17">
        <f>IF(D11&gt;0,VLOOKUP(D11,Poengskala!$B$4:$C$34,2,TRUE),0)</f>
        <v>90</v>
      </c>
      <c r="F11" s="21">
        <v>4</v>
      </c>
      <c r="G11" s="17">
        <f>IF(F11&gt;0,VLOOKUP(F11,Poengskala!$B$4:$C$34,2,TRUE),0)</f>
        <v>75</v>
      </c>
      <c r="H11" s="17">
        <v>1</v>
      </c>
      <c r="I11" s="17">
        <f>IF(H11&gt;0,VLOOKUP(H11,Poengskala!$B$4:$C$34,2,TRUE),0)</f>
        <v>100</v>
      </c>
      <c r="J11" s="17">
        <v>2</v>
      </c>
      <c r="K11" s="17">
        <f>IF(J11&gt;0,VLOOKUP(J11,Poengskala!$B$4:$C$34,2,TRUE),0)</f>
        <v>90</v>
      </c>
      <c r="L11" s="17"/>
      <c r="M11" s="17">
        <f>IF(L11&gt;0,VLOOKUP(L11,Poengskala!$B$4:$C$34,2,TRUE),0)</f>
        <v>0</v>
      </c>
      <c r="N11" s="17">
        <v>2</v>
      </c>
      <c r="O11" s="17">
        <f>IF(N11&gt;0,VLOOKUP(N11,Poengskala!$B$4:$D$34,3,TRUE),0)</f>
        <v>135</v>
      </c>
      <c r="P11" s="17">
        <f>E11</f>
        <v>90</v>
      </c>
      <c r="Q11" s="17">
        <f>G11</f>
        <v>75</v>
      </c>
      <c r="R11" s="17">
        <f>I11</f>
        <v>100</v>
      </c>
      <c r="S11" s="17">
        <f>K11</f>
        <v>90</v>
      </c>
      <c r="T11" s="17">
        <f>M11</f>
        <v>0</v>
      </c>
      <c r="U11" s="17">
        <f>O11</f>
        <v>135</v>
      </c>
      <c r="V11" s="15">
        <f>MAX(LARGE(P11:U11,1)+LARGE(P11:U11,2)+LARGE(P11:U11,3),0)</f>
        <v>325</v>
      </c>
      <c r="W11" s="15">
        <f>COUNTIF(P11:U11,"&gt;0")</f>
        <v>5</v>
      </c>
    </row>
    <row r="12" spans="1:23" ht="13.5" x14ac:dyDescent="0.25">
      <c r="A12" s="20">
        <v>3</v>
      </c>
      <c r="B12" s="113" t="s">
        <v>132</v>
      </c>
      <c r="C12" s="114" t="s">
        <v>75</v>
      </c>
      <c r="D12" s="21">
        <v>1</v>
      </c>
      <c r="E12" s="17">
        <f>IF(D12&gt;0,VLOOKUP(D12,Poengskala!$B$4:$C$34,2,TRUE),0)</f>
        <v>100</v>
      </c>
      <c r="F12" s="21"/>
      <c r="G12" s="17">
        <f>IF(F12&gt;0,VLOOKUP(F12,Poengskala!$B$4:$C$34,2,TRUE),0)</f>
        <v>0</v>
      </c>
      <c r="H12" s="17">
        <v>2</v>
      </c>
      <c r="I12" s="17">
        <f>IF(H12&gt;0,VLOOKUP(H12,Poengskala!$B$4:$C$34,2,TRUE),0)</f>
        <v>90</v>
      </c>
      <c r="J12" s="17"/>
      <c r="K12" s="17">
        <f>IF(J12&gt;0,VLOOKUP(J12,Poengskala!$B$4:$C$34,2,TRUE),0)</f>
        <v>0</v>
      </c>
      <c r="L12" s="17"/>
      <c r="M12" s="17">
        <f>IF(L12&gt;0,VLOOKUP(L12,Poengskala!$B$4:$C$34,2,TRUE),0)</f>
        <v>0</v>
      </c>
      <c r="N12" s="17">
        <v>4</v>
      </c>
      <c r="O12" s="17">
        <f>IF(N12&gt;0,VLOOKUP(N12,Poengskala!$B$4:$D$34,3,TRUE),0)</f>
        <v>112.5</v>
      </c>
      <c r="P12" s="17">
        <f>E12</f>
        <v>100</v>
      </c>
      <c r="Q12" s="17">
        <f>G12</f>
        <v>0</v>
      </c>
      <c r="R12" s="17">
        <f>I12</f>
        <v>90</v>
      </c>
      <c r="S12" s="17">
        <f>K12</f>
        <v>0</v>
      </c>
      <c r="T12" s="17">
        <f>M12</f>
        <v>0</v>
      </c>
      <c r="U12" s="17">
        <f>O12</f>
        <v>112.5</v>
      </c>
      <c r="V12" s="15">
        <f>MAX(LARGE(P12:U12,1)+LARGE(P12:U12,2)+LARGE(P12:U12,3),0)</f>
        <v>302.5</v>
      </c>
      <c r="W12" s="15">
        <f>COUNTIF(P12:U12,"&gt;0")</f>
        <v>3</v>
      </c>
    </row>
    <row r="13" spans="1:23" ht="13.5" x14ac:dyDescent="0.25">
      <c r="A13" s="20">
        <v>4</v>
      </c>
      <c r="B13" s="18" t="s">
        <v>217</v>
      </c>
      <c r="C13" s="19" t="s">
        <v>143</v>
      </c>
      <c r="D13" s="21">
        <v>0</v>
      </c>
      <c r="E13" s="17">
        <f>IF(D13&gt;0,VLOOKUP(D13,Poengskala!$B$4:$C$34,2,TRUE),0)</f>
        <v>0</v>
      </c>
      <c r="F13" s="21">
        <v>2</v>
      </c>
      <c r="G13" s="17">
        <f>IF(F13&gt;0,VLOOKUP(F13,Poengskala!$B$4:$C$34,2,TRUE),0)</f>
        <v>90</v>
      </c>
      <c r="H13" s="17">
        <v>3</v>
      </c>
      <c r="I13" s="17">
        <f>IF(H13&gt;0,VLOOKUP(H13,Poengskala!$B$4:$C$34,2,TRUE),0)</f>
        <v>82</v>
      </c>
      <c r="J13" s="17">
        <v>3</v>
      </c>
      <c r="K13" s="17">
        <f>IF(J13&gt;0,VLOOKUP(J13,Poengskala!$B$4:$C$34,2,TRUE),0)</f>
        <v>82</v>
      </c>
      <c r="L13" s="17"/>
      <c r="M13" s="17">
        <f>IF(L13&gt;0,VLOOKUP(L13,Poengskala!$B$4:$C$34,2,TRUE),0)</f>
        <v>0</v>
      </c>
      <c r="N13" s="17">
        <v>3</v>
      </c>
      <c r="O13" s="17">
        <f>IF(N13&gt;0,VLOOKUP(N13,Poengskala!$B$4:$D$34,3,TRUE),0)</f>
        <v>123</v>
      </c>
      <c r="P13" s="17">
        <f>E13</f>
        <v>0</v>
      </c>
      <c r="Q13" s="17">
        <f>G13</f>
        <v>90</v>
      </c>
      <c r="R13" s="17">
        <f>I13</f>
        <v>82</v>
      </c>
      <c r="S13" s="17">
        <f>K13</f>
        <v>82</v>
      </c>
      <c r="T13" s="17">
        <f>M13</f>
        <v>0</v>
      </c>
      <c r="U13" s="17">
        <f>O13</f>
        <v>123</v>
      </c>
      <c r="V13" s="15">
        <f>MAX(LARGE(P13:U13,1)+LARGE(P13:U13,2)+LARGE(P13:U13,3),0)</f>
        <v>295</v>
      </c>
      <c r="W13" s="15">
        <f>COUNTIF(P13:U13,"&gt;0")</f>
        <v>4</v>
      </c>
    </row>
    <row r="14" spans="1:23" ht="13.5" x14ac:dyDescent="0.25">
      <c r="A14" s="20">
        <v>5</v>
      </c>
      <c r="B14" s="18" t="s">
        <v>137</v>
      </c>
      <c r="C14" s="19" t="s">
        <v>69</v>
      </c>
      <c r="D14" s="21">
        <v>4</v>
      </c>
      <c r="E14" s="17">
        <f>IF(D14&gt;0,VLOOKUP(D14,Poengskala!$B$4:$C$34,2,TRUE),0)</f>
        <v>75</v>
      </c>
      <c r="F14" s="21"/>
      <c r="G14" s="17">
        <f>IF(F14&gt;0,VLOOKUP(F14,Poengskala!$B$4:$C$34,2,TRUE),0)</f>
        <v>0</v>
      </c>
      <c r="H14" s="17">
        <v>5</v>
      </c>
      <c r="I14" s="17">
        <f>IF(H14&gt;0,VLOOKUP(H14,Poengskala!$B$4:$C$34,2,TRUE),0)</f>
        <v>70</v>
      </c>
      <c r="J14" s="17">
        <v>4</v>
      </c>
      <c r="K14" s="17">
        <f>IF(J14&gt;0,VLOOKUP(J14,Poengskala!$B$4:$C$34,2,TRUE),0)</f>
        <v>75</v>
      </c>
      <c r="L14" s="17"/>
      <c r="M14" s="17">
        <f>IF(L14&gt;0,VLOOKUP(L14,Poengskala!$B$4:$C$34,2,TRUE),0)</f>
        <v>0</v>
      </c>
      <c r="N14" s="17">
        <v>5</v>
      </c>
      <c r="O14" s="17">
        <f>IF(N14&gt;0,VLOOKUP(N14,Poengskala!$B$4:$D$34,3,TRUE),0)</f>
        <v>105</v>
      </c>
      <c r="P14" s="17">
        <f>E14</f>
        <v>75</v>
      </c>
      <c r="Q14" s="17">
        <f>G14</f>
        <v>0</v>
      </c>
      <c r="R14" s="17">
        <f>I14</f>
        <v>70</v>
      </c>
      <c r="S14" s="17">
        <f>K14</f>
        <v>75</v>
      </c>
      <c r="T14" s="17">
        <f>M14</f>
        <v>0</v>
      </c>
      <c r="U14" s="17">
        <f>O14</f>
        <v>105</v>
      </c>
      <c r="V14" s="15">
        <f>MAX(LARGE(P14:U14,1)+LARGE(P14:U14,2)+LARGE(P14:U14,3),0)</f>
        <v>255</v>
      </c>
      <c r="W14" s="15">
        <f>COUNTIF(P14:U14,"&gt;0")</f>
        <v>4</v>
      </c>
    </row>
    <row r="15" spans="1:23" ht="13.5" x14ac:dyDescent="0.25">
      <c r="A15" s="20">
        <v>6</v>
      </c>
      <c r="B15" s="18" t="s">
        <v>135</v>
      </c>
      <c r="C15" s="59" t="s">
        <v>136</v>
      </c>
      <c r="D15" s="21">
        <v>3</v>
      </c>
      <c r="E15" s="17">
        <f>IF(D15&gt;0,VLOOKUP(D15,Poengskala!$B$4:$C$34,2,TRUE),0)</f>
        <v>82</v>
      </c>
      <c r="F15" s="21">
        <v>5</v>
      </c>
      <c r="G15" s="17">
        <f>IF(F15&gt;0,VLOOKUP(F15,Poengskala!$B$4:$C$34,2,TRUE),0)</f>
        <v>70</v>
      </c>
      <c r="H15" s="17">
        <v>6</v>
      </c>
      <c r="I15" s="17">
        <f>IF(H15&gt;0,VLOOKUP(H15,Poengskala!$B$4:$C$34,2,TRUE),0)</f>
        <v>66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>
        <v>6</v>
      </c>
      <c r="O15" s="17">
        <f>IF(N15&gt;0,VLOOKUP(N15,Poengskala!$B$4:$D$34,3,TRUE),0)</f>
        <v>99</v>
      </c>
      <c r="P15" s="17">
        <f>E15</f>
        <v>82</v>
      </c>
      <c r="Q15" s="17">
        <f>G15</f>
        <v>70</v>
      </c>
      <c r="R15" s="17">
        <f>I15</f>
        <v>66</v>
      </c>
      <c r="S15" s="17">
        <f>K15</f>
        <v>0</v>
      </c>
      <c r="T15" s="17">
        <f>M15</f>
        <v>0</v>
      </c>
      <c r="U15" s="17">
        <f>O15</f>
        <v>99</v>
      </c>
      <c r="V15" s="15">
        <f>MAX(LARGE(P15:U15,1)+LARGE(P15:U15,2)+LARGE(P15:U15,3),0)</f>
        <v>251</v>
      </c>
      <c r="W15" s="15">
        <f>COUNTIF(P15:U15,"&gt;0")</f>
        <v>4</v>
      </c>
    </row>
    <row r="16" spans="1:23" ht="13.5" x14ac:dyDescent="0.25">
      <c r="A16" s="20">
        <v>7</v>
      </c>
      <c r="B16" s="18" t="s">
        <v>139</v>
      </c>
      <c r="C16" s="19" t="s">
        <v>90</v>
      </c>
      <c r="D16" s="21">
        <v>6</v>
      </c>
      <c r="E16" s="17">
        <f>IF(D16&gt;0,VLOOKUP(D16,Poengskala!$B$4:$C$34,2,TRUE),0)</f>
        <v>66</v>
      </c>
      <c r="F16" s="21">
        <v>7</v>
      </c>
      <c r="G16" s="17">
        <f>IF(F16&gt;0,VLOOKUP(F16,Poengskala!$B$4:$C$34,2,TRUE),0)</f>
        <v>62</v>
      </c>
      <c r="H16" s="17">
        <v>9</v>
      </c>
      <c r="I16" s="17">
        <f>IF(H16&gt;0,VLOOKUP(H16,Poengskala!$B$4:$C$34,2,TRUE),0)</f>
        <v>55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/>
      <c r="O16" s="17">
        <f>IF(N16&gt;0,VLOOKUP(N16,Poengskala!$B$4:$D$34,3,TRUE),0)</f>
        <v>0</v>
      </c>
      <c r="P16" s="17">
        <f>E16</f>
        <v>66</v>
      </c>
      <c r="Q16" s="17">
        <f>G16</f>
        <v>62</v>
      </c>
      <c r="R16" s="17">
        <f>I16</f>
        <v>55</v>
      </c>
      <c r="S16" s="17">
        <f>K16</f>
        <v>0</v>
      </c>
      <c r="T16" s="17">
        <f>M16</f>
        <v>0</v>
      </c>
      <c r="U16" s="17">
        <f>O16</f>
        <v>0</v>
      </c>
      <c r="V16" s="15">
        <f>MAX(LARGE(P16:U16,1)+LARGE(P16:U16,2)+LARGE(P16:U16,3),0)</f>
        <v>183</v>
      </c>
      <c r="W16" s="15">
        <f>COUNTIF(P16:U16,"&gt;0")</f>
        <v>3</v>
      </c>
    </row>
    <row r="17" spans="1:23" ht="13.5" x14ac:dyDescent="0.25">
      <c r="A17" s="20">
        <v>8</v>
      </c>
      <c r="B17" s="18" t="s">
        <v>140</v>
      </c>
      <c r="C17" s="19" t="s">
        <v>45</v>
      </c>
      <c r="D17" s="21">
        <v>7</v>
      </c>
      <c r="E17" s="17">
        <f>IF(D17&gt;0,VLOOKUP(D17,Poengskala!$B$4:$C$34,2,TRUE),0)</f>
        <v>62</v>
      </c>
      <c r="F17" s="21">
        <v>8</v>
      </c>
      <c r="G17" s="17">
        <f>IF(F17&gt;0,VLOOKUP(F17,Poengskala!$B$4:$C$34,2,TRUE),0)</f>
        <v>58</v>
      </c>
      <c r="H17" s="17">
        <v>8</v>
      </c>
      <c r="I17" s="17">
        <f>IF(H17&gt;0,VLOOKUP(H17,Poengskala!$B$4:$C$34,2,TRUE),0)</f>
        <v>58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/>
      <c r="O17" s="17">
        <f>IF(N17&gt;0,VLOOKUP(N17,Poengskala!$B$4:$D$34,3,TRUE),0)</f>
        <v>0</v>
      </c>
      <c r="P17" s="17">
        <f>E17</f>
        <v>62</v>
      </c>
      <c r="Q17" s="17">
        <f>G17</f>
        <v>58</v>
      </c>
      <c r="R17" s="17">
        <f>I17</f>
        <v>58</v>
      </c>
      <c r="S17" s="17">
        <f>K17</f>
        <v>0</v>
      </c>
      <c r="T17" s="17">
        <f>M17</f>
        <v>0</v>
      </c>
      <c r="U17" s="17">
        <f>O17</f>
        <v>0</v>
      </c>
      <c r="V17" s="15">
        <f>MAX(LARGE(P17:U17,1)+LARGE(P17:U17,2)+LARGE(P17:U17,3),0)</f>
        <v>178</v>
      </c>
      <c r="W17" s="15">
        <f>COUNTIF(P17:U17,"&gt;0")</f>
        <v>3</v>
      </c>
    </row>
    <row r="18" spans="1:23" ht="13.5" x14ac:dyDescent="0.25">
      <c r="A18" s="20">
        <v>9</v>
      </c>
      <c r="B18" s="18" t="s">
        <v>218</v>
      </c>
      <c r="C18" s="19" t="s">
        <v>69</v>
      </c>
      <c r="D18" s="16">
        <v>0</v>
      </c>
      <c r="E18" s="17">
        <f>IF(D18&gt;0,VLOOKUP(D18,Poengskala!$B$4:$C$34,2,TRUE),0)</f>
        <v>0</v>
      </c>
      <c r="F18" s="21">
        <v>3</v>
      </c>
      <c r="G18" s="17">
        <f>IF(F18&gt;0,VLOOKUP(F18,Poengskala!$B$4:$C$34,2,TRUE),0)</f>
        <v>82</v>
      </c>
      <c r="H18" s="17">
        <v>4</v>
      </c>
      <c r="I18" s="17">
        <f>IF(H18&gt;0,VLOOKUP(H18,Poengskala!$B$4:$C$34,2,TRUE),0)</f>
        <v>75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/>
      <c r="O18" s="17">
        <f>IF(N18&gt;0,VLOOKUP(N18,Poengskala!$B$4:$D$34,3,TRUE),0)</f>
        <v>0</v>
      </c>
      <c r="P18" s="17">
        <f>E18</f>
        <v>0</v>
      </c>
      <c r="Q18" s="17">
        <f>G18</f>
        <v>82</v>
      </c>
      <c r="R18" s="17">
        <f>I18</f>
        <v>75</v>
      </c>
      <c r="S18" s="17">
        <f>K18</f>
        <v>0</v>
      </c>
      <c r="T18" s="17">
        <f>M18</f>
        <v>0</v>
      </c>
      <c r="U18" s="17">
        <f>O18</f>
        <v>0</v>
      </c>
      <c r="V18" s="15">
        <f>MAX(LARGE(P18:U18,1)+LARGE(P18:U18,2)+LARGE(P18:U18,3),0)</f>
        <v>157</v>
      </c>
      <c r="W18" s="15">
        <f>COUNTIF(P18:U18,"&gt;0")</f>
        <v>2</v>
      </c>
    </row>
    <row r="19" spans="1:23" ht="13.5" x14ac:dyDescent="0.25">
      <c r="A19" s="20">
        <v>10</v>
      </c>
      <c r="B19" s="18" t="s">
        <v>287</v>
      </c>
      <c r="C19" s="59" t="s">
        <v>145</v>
      </c>
      <c r="D19" s="21">
        <v>0</v>
      </c>
      <c r="E19" s="17">
        <f>IF(D19&gt;0,VLOOKUP(D19,Poengskala!$B$4:$C$34,2,TRUE),0)</f>
        <v>0</v>
      </c>
      <c r="F19" s="21"/>
      <c r="G19" s="17">
        <f>IF(F19&gt;0,VLOOKUP(F19,Poengskala!$B$4:$C$34,2,TRUE),0)</f>
        <v>0</v>
      </c>
      <c r="H19" s="17">
        <v>11</v>
      </c>
      <c r="I19" s="17">
        <f>IF(H19&gt;0,VLOOKUP(H19,Poengskala!$B$4:$C$34,2,TRUE),0)</f>
        <v>49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>
        <v>7</v>
      </c>
      <c r="O19" s="17">
        <f>IF(N19&gt;0,VLOOKUP(N19,Poengskala!$B$4:$D$34,3,TRUE),0)</f>
        <v>93</v>
      </c>
      <c r="P19" s="17">
        <f>E19</f>
        <v>0</v>
      </c>
      <c r="Q19" s="17">
        <f>G19</f>
        <v>0</v>
      </c>
      <c r="R19" s="17">
        <f>I19</f>
        <v>49</v>
      </c>
      <c r="S19" s="17">
        <f>K19</f>
        <v>0</v>
      </c>
      <c r="T19" s="17">
        <f>M19</f>
        <v>0</v>
      </c>
      <c r="U19" s="17">
        <f>O19</f>
        <v>93</v>
      </c>
      <c r="V19" s="15">
        <f>MAX(LARGE(P19:U19,1)+LARGE(P19:U19,2)+LARGE(P19:U19,3),0)</f>
        <v>142</v>
      </c>
      <c r="W19" s="15">
        <f>COUNTIF(P19:U19,"&gt;0")</f>
        <v>2</v>
      </c>
    </row>
    <row r="20" spans="1:23" ht="13.5" x14ac:dyDescent="0.25">
      <c r="A20" s="20">
        <v>11</v>
      </c>
      <c r="B20" s="18" t="s">
        <v>286</v>
      </c>
      <c r="C20" s="19" t="s">
        <v>145</v>
      </c>
      <c r="D20" s="21">
        <v>0</v>
      </c>
      <c r="E20" s="17">
        <f>IF(D20&gt;0,VLOOKUP(D20,Poengskala!$B$4:$C$34,2,TRUE),0)</f>
        <v>0</v>
      </c>
      <c r="F20" s="21"/>
      <c r="G20" s="17">
        <f>IF(F20&gt;0,VLOOKUP(F20,Poengskala!$B$4:$C$34,2,TRUE),0)</f>
        <v>0</v>
      </c>
      <c r="H20" s="17">
        <v>10</v>
      </c>
      <c r="I20" s="17">
        <f>IF(H20&gt;0,VLOOKUP(H20,Poengskala!$B$4:$C$34,2,TRUE),0)</f>
        <v>52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>
        <v>8</v>
      </c>
      <c r="O20" s="17">
        <f>IF(N20&gt;0,VLOOKUP(N20,Poengskala!$B$4:$D$34,3,TRUE),0)</f>
        <v>87</v>
      </c>
      <c r="P20" s="17">
        <f>E20</f>
        <v>0</v>
      </c>
      <c r="Q20" s="17">
        <f>G20</f>
        <v>0</v>
      </c>
      <c r="R20" s="17">
        <f>I20</f>
        <v>52</v>
      </c>
      <c r="S20" s="17">
        <f>K20</f>
        <v>0</v>
      </c>
      <c r="T20" s="17">
        <f>M20</f>
        <v>0</v>
      </c>
      <c r="U20" s="17">
        <f>O20</f>
        <v>87</v>
      </c>
      <c r="V20" s="15">
        <f>MAX(LARGE(P20:U20,1)+LARGE(P20:U20,2)+LARGE(P20:U20,3),0)</f>
        <v>139</v>
      </c>
      <c r="W20" s="15">
        <f>COUNTIF(P20:U20,"&gt;0")</f>
        <v>2</v>
      </c>
    </row>
    <row r="21" spans="1:23" ht="13.5" x14ac:dyDescent="0.25">
      <c r="A21" s="20">
        <v>12</v>
      </c>
      <c r="B21" s="18" t="s">
        <v>138</v>
      </c>
      <c r="C21" s="19" t="s">
        <v>73</v>
      </c>
      <c r="D21" s="21">
        <v>5</v>
      </c>
      <c r="E21" s="17">
        <f>IF(D21&gt;0,VLOOKUP(D21,Poengskala!$B$4:$C$34,2,TRUE),0)</f>
        <v>70</v>
      </c>
      <c r="F21" s="21">
        <v>6</v>
      </c>
      <c r="G21" s="17">
        <f>IF(F21&gt;0,VLOOKUP(F21,Poengskala!$B$4:$C$34,2,TRUE),0)</f>
        <v>66</v>
      </c>
      <c r="H21" s="17"/>
      <c r="I21" s="17">
        <f>IF(H21&gt;0,VLOOKUP(H21,Poengskala!$B$4:$C$34,2,TRUE),0)</f>
        <v>0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>E21</f>
        <v>70</v>
      </c>
      <c r="Q21" s="17">
        <f>G21</f>
        <v>66</v>
      </c>
      <c r="R21" s="17">
        <f>I21</f>
        <v>0</v>
      </c>
      <c r="S21" s="17">
        <f>K21</f>
        <v>0</v>
      </c>
      <c r="T21" s="17">
        <f>M21</f>
        <v>0</v>
      </c>
      <c r="U21" s="17">
        <f>O21</f>
        <v>0</v>
      </c>
      <c r="V21" s="15">
        <f>MAX(LARGE(P21:U21,1)+LARGE(P21:U21,2)+LARGE(P21:U21,3),0)</f>
        <v>136</v>
      </c>
      <c r="W21" s="15">
        <f>COUNTIF(P21:U21,"&gt;0")</f>
        <v>2</v>
      </c>
    </row>
    <row r="22" spans="1:23" ht="13.5" x14ac:dyDescent="0.25">
      <c r="A22" s="20">
        <v>13</v>
      </c>
      <c r="B22" s="18" t="s">
        <v>141</v>
      </c>
      <c r="C22" s="19" t="s">
        <v>71</v>
      </c>
      <c r="D22" s="21">
        <v>8</v>
      </c>
      <c r="E22" s="17">
        <f>IF(D22&gt;0,VLOOKUP(D22,Poengskala!$B$4:$C$34,2,TRUE),0)</f>
        <v>58</v>
      </c>
      <c r="F22" s="21"/>
      <c r="G22" s="17">
        <f>IF(F22&gt;0,VLOOKUP(F22,Poengskala!$B$4:$C$34,2,TRUE),0)</f>
        <v>0</v>
      </c>
      <c r="H22" s="17">
        <v>12</v>
      </c>
      <c r="I22" s="17">
        <f>IF(H22&gt;0,VLOOKUP(H22,Poengskala!$B$4:$C$34,2,TRUE),0)</f>
        <v>46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>E22</f>
        <v>58</v>
      </c>
      <c r="Q22" s="17">
        <f>G22</f>
        <v>0</v>
      </c>
      <c r="R22" s="17">
        <f>I22</f>
        <v>46</v>
      </c>
      <c r="S22" s="17">
        <f>K22</f>
        <v>0</v>
      </c>
      <c r="T22" s="17">
        <f>M22</f>
        <v>0</v>
      </c>
      <c r="U22" s="17">
        <f>O22</f>
        <v>0</v>
      </c>
      <c r="V22" s="15">
        <f>MAX(LARGE(P22:U22,1)+LARGE(P22:U22,2)+LARGE(P22:U22,3),0)</f>
        <v>104</v>
      </c>
      <c r="W22" s="15">
        <f>COUNTIF(P22:U22,"&gt;0")</f>
        <v>2</v>
      </c>
    </row>
    <row r="23" spans="1:23" ht="13.5" x14ac:dyDescent="0.25">
      <c r="A23" s="20">
        <v>14</v>
      </c>
      <c r="B23" s="18" t="s">
        <v>285</v>
      </c>
      <c r="C23" s="19" t="s">
        <v>223</v>
      </c>
      <c r="D23" s="21">
        <v>0</v>
      </c>
      <c r="E23" s="17">
        <f>IF(D23&gt;0,VLOOKUP(D23,Poengskala!$B$4:$C$34,2,TRUE),0)</f>
        <v>0</v>
      </c>
      <c r="F23" s="21"/>
      <c r="G23" s="17">
        <f>IF(F23&gt;0,VLOOKUP(F23,Poengskala!$B$4:$C$34,2,TRUE),0)</f>
        <v>0</v>
      </c>
      <c r="H23" s="17">
        <v>7</v>
      </c>
      <c r="I23" s="17">
        <f>IF(H23&gt;0,VLOOKUP(H23,Poengskala!$B$4:$C$34,2,TRUE),0)</f>
        <v>62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>E23</f>
        <v>0</v>
      </c>
      <c r="Q23" s="17">
        <f>G23</f>
        <v>0</v>
      </c>
      <c r="R23" s="17">
        <f>I23</f>
        <v>62</v>
      </c>
      <c r="S23" s="17">
        <f>K23</f>
        <v>0</v>
      </c>
      <c r="T23" s="17">
        <f>M23</f>
        <v>0</v>
      </c>
      <c r="U23" s="17">
        <f>O23</f>
        <v>0</v>
      </c>
      <c r="V23" s="15">
        <f>MAX(LARGE(P23:U23,1)+LARGE(P23:U23,2)+LARGE(P23:U23,3),0)</f>
        <v>62</v>
      </c>
      <c r="W23" s="15">
        <f>COUNTIF(P23:U23,"&gt;0")</f>
        <v>1</v>
      </c>
    </row>
    <row r="24" spans="1:23" ht="13.5" x14ac:dyDescent="0.25">
      <c r="A24" s="20">
        <v>15</v>
      </c>
      <c r="B24" s="18" t="s">
        <v>219</v>
      </c>
      <c r="C24" s="19" t="s">
        <v>220</v>
      </c>
      <c r="D24" s="21">
        <v>0</v>
      </c>
      <c r="E24" s="17">
        <f>IF(D24&gt;0,VLOOKUP(D24,Poengskala!$B$4:$C$34,2,TRUE),0)</f>
        <v>0</v>
      </c>
      <c r="F24" s="21">
        <v>9</v>
      </c>
      <c r="G24" s="17">
        <f>IF(F24&gt;0,VLOOKUP(F24,Poengskala!$B$4:$C$34,2,TRUE),0)</f>
        <v>55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>E24</f>
        <v>0</v>
      </c>
      <c r="Q24" s="17">
        <f>G24</f>
        <v>55</v>
      </c>
      <c r="R24" s="17">
        <f>I24</f>
        <v>0</v>
      </c>
      <c r="S24" s="17">
        <f>K24</f>
        <v>0</v>
      </c>
      <c r="T24" s="17">
        <f>M24</f>
        <v>0</v>
      </c>
      <c r="U24" s="17">
        <f>O24</f>
        <v>0</v>
      </c>
      <c r="V24" s="15">
        <f>MAX(LARGE(P24:U24,1)+LARGE(P24:U24,2)+LARGE(P24:U24,3),0)</f>
        <v>55</v>
      </c>
      <c r="W24" s="15">
        <f>COUNTIF(P24:U24,"&gt;0")</f>
        <v>1</v>
      </c>
    </row>
    <row r="25" spans="1:23" ht="13.5" x14ac:dyDescent="0.25">
      <c r="A25" s="20"/>
      <c r="B25" s="18"/>
      <c r="C25" s="19"/>
      <c r="D25" s="21">
        <v>0</v>
      </c>
      <c r="E25" s="17">
        <f>IF(D25&gt;0,VLOOKUP(D25,Poengskala!$B$4:$C$34,2,TRUE),0)</f>
        <v>0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/>
      <c r="K25" s="17">
        <f>IF(J25&gt;0,VLOOKUP(J25,Poengskala!$B$4:$C$34,2,TRUE),0)</f>
        <v>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 t="shared" ref="P25:P28" si="0">E25</f>
        <v>0</v>
      </c>
      <c r="Q25" s="17">
        <f t="shared" ref="Q25:Q28" si="1">G25</f>
        <v>0</v>
      </c>
      <c r="R25" s="17">
        <f t="shared" ref="R25:R28" si="2">I25</f>
        <v>0</v>
      </c>
      <c r="S25" s="17">
        <f t="shared" ref="S25:S28" si="3">K25</f>
        <v>0</v>
      </c>
      <c r="T25" s="17">
        <f t="shared" ref="T25:T28" si="4">M25</f>
        <v>0</v>
      </c>
      <c r="U25" s="17">
        <f t="shared" ref="U25:U28" si="5">O25</f>
        <v>0</v>
      </c>
      <c r="V25" s="15">
        <f t="shared" ref="V25:V29" si="6">MAX(LARGE(P25:U25,1)+LARGE(P25:U25,2)+LARGE(P25:U25,3),0)</f>
        <v>0</v>
      </c>
      <c r="W25" s="15">
        <f t="shared" ref="W25:W33" si="7">COUNTIF(P25:U25,"&gt;0")</f>
        <v>0</v>
      </c>
    </row>
    <row r="26" spans="1:23" ht="13.5" x14ac:dyDescent="0.25">
      <c r="A26" s="20"/>
      <c r="B26" s="18"/>
      <c r="C26" s="19"/>
      <c r="D26" s="21">
        <v>0</v>
      </c>
      <c r="E26" s="17">
        <f>IF(D26&gt;0,VLOOKUP(D26,Poengskala!$B$4:$C$34,2,TRUE),0)</f>
        <v>0</v>
      </c>
      <c r="F26" s="21"/>
      <c r="G26" s="17">
        <f>IF(F26&gt;0,VLOOKUP(F26,Poengskala!$B$4:$C$34,2,TRUE),0)</f>
        <v>0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 t="shared" si="0"/>
        <v>0</v>
      </c>
      <c r="Q26" s="17">
        <f t="shared" si="1"/>
        <v>0</v>
      </c>
      <c r="R26" s="17">
        <f t="shared" si="2"/>
        <v>0</v>
      </c>
      <c r="S26" s="17">
        <f t="shared" si="3"/>
        <v>0</v>
      </c>
      <c r="T26" s="17">
        <f t="shared" si="4"/>
        <v>0</v>
      </c>
      <c r="U26" s="17">
        <f t="shared" si="5"/>
        <v>0</v>
      </c>
      <c r="V26" s="15">
        <f t="shared" si="6"/>
        <v>0</v>
      </c>
      <c r="W26" s="15">
        <f t="shared" si="7"/>
        <v>0</v>
      </c>
    </row>
    <row r="27" spans="1:23" ht="13.5" x14ac:dyDescent="0.25">
      <c r="A27" s="20"/>
      <c r="B27" s="18"/>
      <c r="C27" s="19"/>
      <c r="D27" s="21">
        <v>0</v>
      </c>
      <c r="E27" s="17">
        <f>IF(D27&gt;0,VLOOKUP(D27,Poengskala!$B$4:$C$34,2,TRUE),0)</f>
        <v>0</v>
      </c>
      <c r="F27" s="21"/>
      <c r="G27" s="17">
        <f>IF(F27&gt;0,VLOOKUP(F27,Poengskala!$B$4:$C$34,2,TRUE),0)</f>
        <v>0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 t="shared" si="0"/>
        <v>0</v>
      </c>
      <c r="Q27" s="17">
        <f t="shared" si="1"/>
        <v>0</v>
      </c>
      <c r="R27" s="17">
        <f t="shared" si="2"/>
        <v>0</v>
      </c>
      <c r="S27" s="17">
        <f t="shared" si="3"/>
        <v>0</v>
      </c>
      <c r="T27" s="17">
        <f t="shared" si="4"/>
        <v>0</v>
      </c>
      <c r="U27" s="17">
        <f t="shared" si="5"/>
        <v>0</v>
      </c>
      <c r="V27" s="15">
        <f t="shared" si="6"/>
        <v>0</v>
      </c>
      <c r="W27" s="15">
        <f t="shared" si="7"/>
        <v>0</v>
      </c>
    </row>
    <row r="28" spans="1:23" ht="13.5" x14ac:dyDescent="0.25">
      <c r="A28" s="20"/>
      <c r="B28" s="18"/>
      <c r="C28" s="19"/>
      <c r="D28" s="21">
        <v>0</v>
      </c>
      <c r="E28" s="17">
        <f>IF(D28&gt;0,VLOOKUP(D28,Poengskala!$B$4:$C$34,2,TRUE),0)</f>
        <v>0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 t="shared" si="0"/>
        <v>0</v>
      </c>
      <c r="Q28" s="17">
        <f t="shared" si="1"/>
        <v>0</v>
      </c>
      <c r="R28" s="17">
        <f t="shared" si="2"/>
        <v>0</v>
      </c>
      <c r="S28" s="17">
        <f t="shared" si="3"/>
        <v>0</v>
      </c>
      <c r="T28" s="17">
        <f t="shared" si="4"/>
        <v>0</v>
      </c>
      <c r="U28" s="17">
        <f t="shared" si="5"/>
        <v>0</v>
      </c>
      <c r="V28" s="15">
        <f t="shared" si="6"/>
        <v>0</v>
      </c>
      <c r="W28" s="15">
        <f t="shared" si="7"/>
        <v>0</v>
      </c>
    </row>
    <row r="29" spans="1:23" ht="13.5" x14ac:dyDescent="0.25">
      <c r="A29" s="20"/>
      <c r="B29" s="18"/>
      <c r="C29" s="19"/>
      <c r="D29" s="21">
        <v>0</v>
      </c>
      <c r="E29" s="17">
        <f>IF(D29&gt;0,VLOOKUP(D29,Poengskala!$B$4:$C$34,2,TRUE),0)</f>
        <v>0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 t="shared" ref="P29:P45" si="8">E29</f>
        <v>0</v>
      </c>
      <c r="Q29" s="17">
        <f t="shared" ref="Q29:Q45" si="9">G29</f>
        <v>0</v>
      </c>
      <c r="R29" s="17">
        <f t="shared" ref="R29:R45" si="10">I29</f>
        <v>0</v>
      </c>
      <c r="S29" s="17">
        <f t="shared" ref="S29:S45" si="11">K29</f>
        <v>0</v>
      </c>
      <c r="T29" s="17">
        <f t="shared" ref="T29:T45" si="12">M29</f>
        <v>0</v>
      </c>
      <c r="U29" s="17">
        <f t="shared" ref="U29:U45" si="13">O29</f>
        <v>0</v>
      </c>
      <c r="V29" s="15">
        <f t="shared" si="6"/>
        <v>0</v>
      </c>
      <c r="W29" s="15">
        <f t="shared" si="7"/>
        <v>0</v>
      </c>
    </row>
    <row r="30" spans="1:23" ht="13.5" x14ac:dyDescent="0.25">
      <c r="A30" s="20"/>
      <c r="B30" s="18"/>
      <c r="C30" s="19"/>
      <c r="D30" s="21">
        <v>0</v>
      </c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 t="shared" si="8"/>
        <v>0</v>
      </c>
      <c r="Q30" s="17">
        <f t="shared" si="9"/>
        <v>0</v>
      </c>
      <c r="R30" s="17">
        <f t="shared" si="10"/>
        <v>0</v>
      </c>
      <c r="S30" s="17">
        <f t="shared" si="11"/>
        <v>0</v>
      </c>
      <c r="T30" s="17">
        <f t="shared" si="12"/>
        <v>0</v>
      </c>
      <c r="U30" s="17">
        <f t="shared" si="13"/>
        <v>0</v>
      </c>
      <c r="V30" s="15">
        <f t="shared" ref="V30:V45" si="14">MAX(LARGE(P30:U30,1)+LARGE(P30:U30,2)+LARGE(P30:U30,3),0)</f>
        <v>0</v>
      </c>
      <c r="W30" s="15">
        <f t="shared" si="7"/>
        <v>0</v>
      </c>
    </row>
    <row r="31" spans="1:23" ht="13.5" x14ac:dyDescent="0.25">
      <c r="A31" s="20"/>
      <c r="B31" s="18"/>
      <c r="C31" s="19"/>
      <c r="D31" s="21">
        <v>0</v>
      </c>
      <c r="E31" s="17">
        <f>IF(D31&gt;0,VLOOKUP(D31,Poengskala!$B$4:$C$34,2,TRUE),0)</f>
        <v>0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 t="shared" si="8"/>
        <v>0</v>
      </c>
      <c r="Q31" s="17">
        <f t="shared" si="9"/>
        <v>0</v>
      </c>
      <c r="R31" s="17">
        <f t="shared" si="10"/>
        <v>0</v>
      </c>
      <c r="S31" s="17">
        <f t="shared" si="11"/>
        <v>0</v>
      </c>
      <c r="T31" s="17">
        <f t="shared" si="12"/>
        <v>0</v>
      </c>
      <c r="U31" s="17">
        <f t="shared" si="13"/>
        <v>0</v>
      </c>
      <c r="V31" s="15">
        <f t="shared" si="14"/>
        <v>0</v>
      </c>
      <c r="W31" s="15">
        <f t="shared" si="7"/>
        <v>0</v>
      </c>
    </row>
    <row r="32" spans="1:23" ht="13.5" x14ac:dyDescent="0.25">
      <c r="A32" s="20"/>
      <c r="B32" s="18"/>
      <c r="C32" s="19"/>
      <c r="D32" s="21">
        <v>0</v>
      </c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si="8"/>
        <v>0</v>
      </c>
      <c r="Q32" s="17">
        <f t="shared" si="9"/>
        <v>0</v>
      </c>
      <c r="R32" s="17">
        <f t="shared" si="10"/>
        <v>0</v>
      </c>
      <c r="S32" s="17">
        <f t="shared" si="11"/>
        <v>0</v>
      </c>
      <c r="T32" s="17">
        <f t="shared" si="12"/>
        <v>0</v>
      </c>
      <c r="U32" s="17">
        <f t="shared" si="13"/>
        <v>0</v>
      </c>
      <c r="V32" s="15">
        <f t="shared" si="14"/>
        <v>0</v>
      </c>
      <c r="W32" s="15">
        <f t="shared" si="7"/>
        <v>0</v>
      </c>
    </row>
    <row r="33" spans="1:23" ht="13.5" x14ac:dyDescent="0.25">
      <c r="A33" s="20"/>
      <c r="B33" s="18"/>
      <c r="C33" s="19"/>
      <c r="D33" s="21">
        <v>0</v>
      </c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8"/>
        <v>0</v>
      </c>
      <c r="Q33" s="17">
        <f t="shared" si="9"/>
        <v>0</v>
      </c>
      <c r="R33" s="17">
        <f t="shared" si="10"/>
        <v>0</v>
      </c>
      <c r="S33" s="17">
        <f t="shared" si="11"/>
        <v>0</v>
      </c>
      <c r="T33" s="17">
        <f t="shared" si="12"/>
        <v>0</v>
      </c>
      <c r="U33" s="17">
        <f t="shared" si="13"/>
        <v>0</v>
      </c>
      <c r="V33" s="15">
        <f t="shared" si="14"/>
        <v>0</v>
      </c>
      <c r="W33" s="15">
        <f t="shared" si="7"/>
        <v>0</v>
      </c>
    </row>
    <row r="34" spans="1:23" ht="13.5" x14ac:dyDescent="0.25">
      <c r="A34" s="20"/>
      <c r="B34" s="18"/>
      <c r="C34" s="19"/>
      <c r="D34" s="21">
        <v>0</v>
      </c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8"/>
        <v>0</v>
      </c>
      <c r="Q34" s="17">
        <f t="shared" si="9"/>
        <v>0</v>
      </c>
      <c r="R34" s="17">
        <f t="shared" si="10"/>
        <v>0</v>
      </c>
      <c r="S34" s="17">
        <f t="shared" si="11"/>
        <v>0</v>
      </c>
      <c r="T34" s="17">
        <f t="shared" si="12"/>
        <v>0</v>
      </c>
      <c r="U34" s="17">
        <f t="shared" si="13"/>
        <v>0</v>
      </c>
      <c r="V34" s="15">
        <f t="shared" si="14"/>
        <v>0</v>
      </c>
      <c r="W34" s="15">
        <f t="shared" ref="W34:W45" si="15">COUNTIF(P34:U34,"&gt;0")</f>
        <v>0</v>
      </c>
    </row>
    <row r="35" spans="1:23" ht="13.5" x14ac:dyDescent="0.25">
      <c r="A35" s="20"/>
      <c r="B35" s="18"/>
      <c r="C35" s="19"/>
      <c r="D35" s="21">
        <v>0</v>
      </c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8"/>
        <v>0</v>
      </c>
      <c r="Q35" s="17">
        <f t="shared" si="9"/>
        <v>0</v>
      </c>
      <c r="R35" s="17">
        <f t="shared" si="10"/>
        <v>0</v>
      </c>
      <c r="S35" s="17">
        <f t="shared" si="11"/>
        <v>0</v>
      </c>
      <c r="T35" s="17">
        <f t="shared" si="12"/>
        <v>0</v>
      </c>
      <c r="U35" s="17">
        <f t="shared" si="13"/>
        <v>0</v>
      </c>
      <c r="V35" s="15">
        <f t="shared" si="14"/>
        <v>0</v>
      </c>
      <c r="W35" s="15">
        <f t="shared" si="15"/>
        <v>0</v>
      </c>
    </row>
    <row r="36" spans="1:23" ht="13.5" x14ac:dyDescent="0.25">
      <c r="A36" s="20"/>
      <c r="B36" s="18"/>
      <c r="C36" s="19"/>
      <c r="D36" s="21">
        <v>0</v>
      </c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8"/>
        <v>0</v>
      </c>
      <c r="Q36" s="17">
        <f t="shared" si="9"/>
        <v>0</v>
      </c>
      <c r="R36" s="17">
        <f t="shared" si="10"/>
        <v>0</v>
      </c>
      <c r="S36" s="17">
        <f t="shared" si="11"/>
        <v>0</v>
      </c>
      <c r="T36" s="17">
        <f t="shared" si="12"/>
        <v>0</v>
      </c>
      <c r="U36" s="17">
        <f t="shared" si="13"/>
        <v>0</v>
      </c>
      <c r="V36" s="15">
        <f t="shared" si="14"/>
        <v>0</v>
      </c>
      <c r="W36" s="15">
        <f t="shared" si="15"/>
        <v>0</v>
      </c>
    </row>
    <row r="37" spans="1:23" ht="13.5" x14ac:dyDescent="0.25">
      <c r="A37" s="20"/>
      <c r="B37" s="18"/>
      <c r="C37" s="19"/>
      <c r="D37" s="21">
        <v>0</v>
      </c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8"/>
        <v>0</v>
      </c>
      <c r="Q37" s="17">
        <f t="shared" si="9"/>
        <v>0</v>
      </c>
      <c r="R37" s="17">
        <f t="shared" si="10"/>
        <v>0</v>
      </c>
      <c r="S37" s="17">
        <f t="shared" si="11"/>
        <v>0</v>
      </c>
      <c r="T37" s="17">
        <f t="shared" si="12"/>
        <v>0</v>
      </c>
      <c r="U37" s="17">
        <f t="shared" si="13"/>
        <v>0</v>
      </c>
      <c r="V37" s="15">
        <f t="shared" si="14"/>
        <v>0</v>
      </c>
      <c r="W37" s="15">
        <f t="shared" si="15"/>
        <v>0</v>
      </c>
    </row>
    <row r="38" spans="1:23" ht="13.5" x14ac:dyDescent="0.25">
      <c r="A38" s="20"/>
      <c r="B38" s="18"/>
      <c r="C38" s="19"/>
      <c r="D38" s="21">
        <v>0</v>
      </c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8"/>
        <v>0</v>
      </c>
      <c r="Q38" s="17">
        <f t="shared" si="9"/>
        <v>0</v>
      </c>
      <c r="R38" s="17">
        <f t="shared" si="10"/>
        <v>0</v>
      </c>
      <c r="S38" s="17">
        <f t="shared" si="11"/>
        <v>0</v>
      </c>
      <c r="T38" s="17">
        <f t="shared" si="12"/>
        <v>0</v>
      </c>
      <c r="U38" s="17">
        <f t="shared" si="13"/>
        <v>0</v>
      </c>
      <c r="V38" s="15">
        <f t="shared" si="14"/>
        <v>0</v>
      </c>
      <c r="W38" s="15">
        <f t="shared" si="15"/>
        <v>0</v>
      </c>
    </row>
    <row r="39" spans="1:23" ht="13.5" x14ac:dyDescent="0.25">
      <c r="A39" s="20"/>
      <c r="B39" s="18"/>
      <c r="C39" s="19"/>
      <c r="D39" s="21">
        <v>0</v>
      </c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8"/>
        <v>0</v>
      </c>
      <c r="Q39" s="17">
        <f t="shared" si="9"/>
        <v>0</v>
      </c>
      <c r="R39" s="17">
        <f t="shared" si="10"/>
        <v>0</v>
      </c>
      <c r="S39" s="17">
        <f t="shared" si="11"/>
        <v>0</v>
      </c>
      <c r="T39" s="17">
        <f t="shared" si="12"/>
        <v>0</v>
      </c>
      <c r="U39" s="17">
        <f t="shared" si="13"/>
        <v>0</v>
      </c>
      <c r="V39" s="15">
        <f t="shared" si="14"/>
        <v>0</v>
      </c>
      <c r="W39" s="15">
        <f t="shared" si="15"/>
        <v>0</v>
      </c>
    </row>
    <row r="40" spans="1:23" ht="13.5" x14ac:dyDescent="0.25">
      <c r="A40" s="20"/>
      <c r="B40" s="18"/>
      <c r="C40" s="19"/>
      <c r="D40" s="21">
        <v>0</v>
      </c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8"/>
        <v>0</v>
      </c>
      <c r="Q40" s="17">
        <f t="shared" si="9"/>
        <v>0</v>
      </c>
      <c r="R40" s="17">
        <f t="shared" si="10"/>
        <v>0</v>
      </c>
      <c r="S40" s="17">
        <f t="shared" si="11"/>
        <v>0</v>
      </c>
      <c r="T40" s="17">
        <f t="shared" si="12"/>
        <v>0</v>
      </c>
      <c r="U40" s="17">
        <f t="shared" si="13"/>
        <v>0</v>
      </c>
      <c r="V40" s="15">
        <f t="shared" si="14"/>
        <v>0</v>
      </c>
      <c r="W40" s="15">
        <f t="shared" si="15"/>
        <v>0</v>
      </c>
    </row>
    <row r="41" spans="1:23" ht="13.5" x14ac:dyDescent="0.25">
      <c r="A41" s="20"/>
      <c r="B41" s="18"/>
      <c r="C41" s="19"/>
      <c r="D41" s="21">
        <v>0</v>
      </c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8"/>
        <v>0</v>
      </c>
      <c r="Q41" s="17">
        <f t="shared" si="9"/>
        <v>0</v>
      </c>
      <c r="R41" s="17">
        <f t="shared" si="10"/>
        <v>0</v>
      </c>
      <c r="S41" s="17">
        <f t="shared" si="11"/>
        <v>0</v>
      </c>
      <c r="T41" s="17">
        <f t="shared" si="12"/>
        <v>0</v>
      </c>
      <c r="U41" s="17">
        <f t="shared" si="13"/>
        <v>0</v>
      </c>
      <c r="V41" s="15">
        <f t="shared" si="14"/>
        <v>0</v>
      </c>
      <c r="W41" s="15">
        <f t="shared" si="15"/>
        <v>0</v>
      </c>
    </row>
    <row r="42" spans="1:23" ht="13.5" x14ac:dyDescent="0.25">
      <c r="A42" s="20"/>
      <c r="B42" s="18"/>
      <c r="C42" s="19"/>
      <c r="D42" s="21">
        <v>0</v>
      </c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8"/>
        <v>0</v>
      </c>
      <c r="Q42" s="17">
        <f t="shared" si="9"/>
        <v>0</v>
      </c>
      <c r="R42" s="17">
        <f t="shared" si="10"/>
        <v>0</v>
      </c>
      <c r="S42" s="17">
        <f t="shared" si="11"/>
        <v>0</v>
      </c>
      <c r="T42" s="17">
        <f t="shared" si="12"/>
        <v>0</v>
      </c>
      <c r="U42" s="17">
        <f t="shared" si="13"/>
        <v>0</v>
      </c>
      <c r="V42" s="15">
        <f t="shared" si="14"/>
        <v>0</v>
      </c>
      <c r="W42" s="15">
        <f t="shared" si="15"/>
        <v>0</v>
      </c>
    </row>
    <row r="43" spans="1:23" ht="13.5" x14ac:dyDescent="0.25">
      <c r="A43" s="20"/>
      <c r="B43" s="18"/>
      <c r="C43" s="19"/>
      <c r="D43" s="21">
        <v>0</v>
      </c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8"/>
        <v>0</v>
      </c>
      <c r="Q43" s="17">
        <f t="shared" si="9"/>
        <v>0</v>
      </c>
      <c r="R43" s="17">
        <f t="shared" si="10"/>
        <v>0</v>
      </c>
      <c r="S43" s="17">
        <f t="shared" si="11"/>
        <v>0</v>
      </c>
      <c r="T43" s="17">
        <f t="shared" si="12"/>
        <v>0</v>
      </c>
      <c r="U43" s="17">
        <f t="shared" si="13"/>
        <v>0</v>
      </c>
      <c r="V43" s="15">
        <f t="shared" si="14"/>
        <v>0</v>
      </c>
      <c r="W43" s="15">
        <f t="shared" si="15"/>
        <v>0</v>
      </c>
    </row>
    <row r="44" spans="1:23" ht="13.5" x14ac:dyDescent="0.25">
      <c r="A44" s="20"/>
      <c r="B44" s="18"/>
      <c r="C44" s="19"/>
      <c r="D44" s="21">
        <v>0</v>
      </c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8"/>
        <v>0</v>
      </c>
      <c r="Q44" s="17">
        <f t="shared" si="9"/>
        <v>0</v>
      </c>
      <c r="R44" s="17">
        <f t="shared" si="10"/>
        <v>0</v>
      </c>
      <c r="S44" s="17">
        <f t="shared" si="11"/>
        <v>0</v>
      </c>
      <c r="T44" s="17">
        <f t="shared" si="12"/>
        <v>0</v>
      </c>
      <c r="U44" s="17">
        <f t="shared" si="13"/>
        <v>0</v>
      </c>
      <c r="V44" s="15">
        <f t="shared" si="14"/>
        <v>0</v>
      </c>
      <c r="W44" s="15">
        <f t="shared" si="15"/>
        <v>0</v>
      </c>
    </row>
    <row r="45" spans="1:23" ht="13.5" x14ac:dyDescent="0.25">
      <c r="A45" s="20"/>
      <c r="B45" s="18"/>
      <c r="C45" s="19"/>
      <c r="D45" s="21">
        <v>0</v>
      </c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8"/>
        <v>0</v>
      </c>
      <c r="Q45" s="17">
        <f t="shared" si="9"/>
        <v>0</v>
      </c>
      <c r="R45" s="17">
        <f t="shared" si="10"/>
        <v>0</v>
      </c>
      <c r="S45" s="17">
        <f t="shared" si="11"/>
        <v>0</v>
      </c>
      <c r="T45" s="17">
        <f t="shared" si="12"/>
        <v>0</v>
      </c>
      <c r="U45" s="17">
        <f t="shared" si="13"/>
        <v>0</v>
      </c>
      <c r="V45" s="15">
        <f t="shared" si="14"/>
        <v>0</v>
      </c>
      <c r="W45" s="15">
        <f t="shared" si="15"/>
        <v>0</v>
      </c>
    </row>
  </sheetData>
  <sortState ref="B10:W24">
    <sortCondition descending="1" ref="V10:V24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31" priority="3" stopIfTrue="1" operator="lessThan">
      <formula>3</formula>
    </cfRule>
    <cfRule type="cellIs" dxfId="30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5"/>
  <sheetViews>
    <sheetView workbookViewId="0">
      <selection activeCell="A10" sqref="A10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4" width="7.33203125" customWidth="1"/>
    <col min="15" max="15" width="6" customWidth="1"/>
    <col min="16" max="21" width="5.33203125" style="28" hidden="1" customWidth="1"/>
    <col min="22" max="22" width="7" style="13" customWidth="1"/>
    <col min="23" max="23" width="7.44140625" customWidth="1"/>
  </cols>
  <sheetData>
    <row r="1" spans="1:23" ht="27" x14ac:dyDescent="0.4">
      <c r="A1" s="23" t="s">
        <v>15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8" t="s">
        <v>61</v>
      </c>
      <c r="C6" s="2"/>
      <c r="D6" s="126" t="s">
        <v>4</v>
      </c>
      <c r="E6" s="126"/>
      <c r="F6" s="127" t="s">
        <v>112</v>
      </c>
      <c r="G6" s="127"/>
      <c r="H6" s="127" t="s">
        <v>210</v>
      </c>
      <c r="I6" s="127"/>
      <c r="J6" s="127" t="s">
        <v>211</v>
      </c>
      <c r="K6" s="127"/>
      <c r="L6" s="127" t="s">
        <v>63</v>
      </c>
      <c r="M6" s="127"/>
      <c r="N6" s="127" t="s">
        <v>63</v>
      </c>
      <c r="O6" s="127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18" t="s">
        <v>75</v>
      </c>
      <c r="E7" s="118"/>
      <c r="F7" s="119" t="s">
        <v>68</v>
      </c>
      <c r="G7" s="119"/>
      <c r="H7" s="119" t="s">
        <v>145</v>
      </c>
      <c r="I7" s="119"/>
      <c r="J7" s="119" t="s">
        <v>212</v>
      </c>
      <c r="K7" s="119"/>
      <c r="L7" s="119" t="s">
        <v>2</v>
      </c>
      <c r="M7" s="119"/>
      <c r="N7" s="120" t="s">
        <v>213</v>
      </c>
      <c r="O7" s="120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21">
        <v>43450</v>
      </c>
      <c r="E8" s="121"/>
      <c r="F8" s="122">
        <v>43464</v>
      </c>
      <c r="G8" s="122"/>
      <c r="H8" s="122">
        <v>43499</v>
      </c>
      <c r="I8" s="122"/>
      <c r="J8" s="122">
        <v>43505</v>
      </c>
      <c r="K8" s="122"/>
      <c r="L8" s="122">
        <v>42812</v>
      </c>
      <c r="M8" s="122"/>
      <c r="N8" s="122" t="s">
        <v>214</v>
      </c>
      <c r="O8" s="122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18" t="s">
        <v>118</v>
      </c>
      <c r="C10" s="59" t="s">
        <v>143</v>
      </c>
      <c r="D10" s="21">
        <v>1</v>
      </c>
      <c r="E10" s="17">
        <f>IF(D10&gt;0,VLOOKUP(D10,Poengskala!$B$4:$C$34,2,TRUE),0)</f>
        <v>100</v>
      </c>
      <c r="F10" s="21">
        <v>1</v>
      </c>
      <c r="G10" s="17">
        <f>IF(F10&gt;0,VLOOKUP(F10,Poengskala!$B$4:$C$34,2,TRUE),0)</f>
        <v>100</v>
      </c>
      <c r="H10" s="17">
        <v>5</v>
      </c>
      <c r="I10" s="17">
        <f>IF(H10&gt;0,VLOOKUP(H10,Poengskala!$B$4:$C$34,2,TRUE),0)</f>
        <v>70</v>
      </c>
      <c r="J10" s="17">
        <v>1</v>
      </c>
      <c r="K10" s="17">
        <f>IF(J10&gt;0,VLOOKUP(J10,Poengskala!$B$4:$C$34,2,TRUE),0)</f>
        <v>100</v>
      </c>
      <c r="L10" s="17"/>
      <c r="M10" s="17">
        <f>IF(L10&gt;0,VLOOKUP(L10,Poengskala!$B$4:$C$34,2,TRUE),0)</f>
        <v>0</v>
      </c>
      <c r="N10" s="17">
        <v>3</v>
      </c>
      <c r="O10" s="17">
        <f>IF(N10&gt;0,VLOOKUP(N10,Poengskala!$B$4:$D$34,3,TRUE),0)</f>
        <v>123</v>
      </c>
      <c r="P10" s="17">
        <f>E10</f>
        <v>100</v>
      </c>
      <c r="Q10" s="17">
        <f>G10</f>
        <v>100</v>
      </c>
      <c r="R10" s="17">
        <f>I10</f>
        <v>70</v>
      </c>
      <c r="S10" s="17">
        <f>K10</f>
        <v>100</v>
      </c>
      <c r="T10" s="17">
        <f>M10</f>
        <v>0</v>
      </c>
      <c r="U10" s="17">
        <f>O10</f>
        <v>123</v>
      </c>
      <c r="V10" s="15">
        <f>MAX(LARGE(P10:U10,1)+LARGE(P10:U10,2)+LARGE(P10:U10,3),0)</f>
        <v>323</v>
      </c>
      <c r="W10" s="15">
        <f>COUNTIF(P10:U10,"&gt;0")</f>
        <v>5</v>
      </c>
    </row>
    <row r="11" spans="1:23" ht="13.5" x14ac:dyDescent="0.25">
      <c r="A11" s="20">
        <v>2</v>
      </c>
      <c r="B11" s="18" t="s">
        <v>146</v>
      </c>
      <c r="C11" s="59" t="s">
        <v>75</v>
      </c>
      <c r="D11" s="16">
        <v>4</v>
      </c>
      <c r="E11" s="17">
        <f>IF(D11&gt;0,VLOOKUP(D11,Poengskala!$B$4:$C$34,2,TRUE),0)</f>
        <v>75</v>
      </c>
      <c r="F11" s="21">
        <v>3</v>
      </c>
      <c r="G11" s="17">
        <f>IF(F11&gt;0,VLOOKUP(F11,Poengskala!$B$4:$C$34,2,TRUE),0)</f>
        <v>82</v>
      </c>
      <c r="H11" s="17">
        <v>2</v>
      </c>
      <c r="I11" s="17">
        <f>IF(H11&gt;0,VLOOKUP(H11,Poengskala!$B$4:$C$34,2,TRUE),0)</f>
        <v>90</v>
      </c>
      <c r="J11" s="17"/>
      <c r="K11" s="17">
        <f>IF(J11&gt;0,VLOOKUP(J11,Poengskala!$B$4:$C$34,2,TRUE),0)</f>
        <v>0</v>
      </c>
      <c r="L11" s="17"/>
      <c r="M11" s="17">
        <f>IF(L11&gt;0,VLOOKUP(L11,Poengskala!$B$4:$C$34,2,TRUE),0)</f>
        <v>0</v>
      </c>
      <c r="N11" s="17">
        <v>2</v>
      </c>
      <c r="O11" s="17">
        <f>IF(N11&gt;0,VLOOKUP(N11,Poengskala!$B$4:$D$34,3,TRUE),0)</f>
        <v>135</v>
      </c>
      <c r="P11" s="17">
        <f>E11</f>
        <v>75</v>
      </c>
      <c r="Q11" s="17">
        <f>G11</f>
        <v>82</v>
      </c>
      <c r="R11" s="17">
        <f>I11</f>
        <v>90</v>
      </c>
      <c r="S11" s="17">
        <f>K11</f>
        <v>0</v>
      </c>
      <c r="T11" s="17">
        <f>M11</f>
        <v>0</v>
      </c>
      <c r="U11" s="17">
        <f>O11</f>
        <v>135</v>
      </c>
      <c r="V11" s="15">
        <f>MAX(LARGE(P11:U11,1)+LARGE(P11:U11,2)+LARGE(P11:U11,3),0)</f>
        <v>307</v>
      </c>
      <c r="W11" s="15">
        <f>COUNTIF(P11:U11,"&gt;0")</f>
        <v>4</v>
      </c>
    </row>
    <row r="12" spans="1:23" ht="13.5" x14ac:dyDescent="0.25">
      <c r="A12" s="20">
        <v>3</v>
      </c>
      <c r="B12" s="58" t="s">
        <v>116</v>
      </c>
      <c r="C12" s="59" t="s">
        <v>143</v>
      </c>
      <c r="D12" s="21">
        <v>10</v>
      </c>
      <c r="E12" s="17">
        <f>IF(D12&gt;0,VLOOKUP(D12,Poengskala!$B$4:$C$34,2,TRUE),0)</f>
        <v>52</v>
      </c>
      <c r="F12" s="21">
        <v>5</v>
      </c>
      <c r="G12" s="17">
        <f>IF(F12&gt;0,VLOOKUP(F12,Poengskala!$B$4:$C$34,2,TRUE),0)</f>
        <v>70</v>
      </c>
      <c r="H12" s="17">
        <v>1</v>
      </c>
      <c r="I12" s="17">
        <f>IF(H12&gt;0,VLOOKUP(H12,Poengskala!$B$4:$C$34,2,TRUE),0)</f>
        <v>100</v>
      </c>
      <c r="J12" s="17">
        <v>6</v>
      </c>
      <c r="K12" s="17">
        <f>IF(J12&gt;0,VLOOKUP(J12,Poengskala!$B$4:$C$34,2,TRUE),0)</f>
        <v>66</v>
      </c>
      <c r="L12" s="17"/>
      <c r="M12" s="17">
        <f>IF(L12&gt;0,VLOOKUP(L12,Poengskala!$B$4:$C$34,2,TRUE),0)</f>
        <v>0</v>
      </c>
      <c r="N12" s="17">
        <v>5</v>
      </c>
      <c r="O12" s="17">
        <f>IF(N12&gt;0,VLOOKUP(N12,Poengskala!$B$4:$D$34,3,TRUE),0)</f>
        <v>105</v>
      </c>
      <c r="P12" s="17">
        <f>E12</f>
        <v>52</v>
      </c>
      <c r="Q12" s="17">
        <f>G12</f>
        <v>70</v>
      </c>
      <c r="R12" s="17">
        <f>I12</f>
        <v>100</v>
      </c>
      <c r="S12" s="17">
        <f>K12</f>
        <v>66</v>
      </c>
      <c r="T12" s="17">
        <f>M12</f>
        <v>0</v>
      </c>
      <c r="U12" s="17">
        <f>O12</f>
        <v>105</v>
      </c>
      <c r="V12" s="15">
        <f>MAX(LARGE(P12:U12,1)+LARGE(P12:U12,2)+LARGE(P12:U12,3),0)</f>
        <v>275</v>
      </c>
      <c r="W12" s="15">
        <f>COUNTIF(P12:U12,"&gt;0")</f>
        <v>5</v>
      </c>
    </row>
    <row r="13" spans="1:23" ht="13.5" x14ac:dyDescent="0.25">
      <c r="A13" s="20">
        <v>4</v>
      </c>
      <c r="B13" s="18" t="s">
        <v>117</v>
      </c>
      <c r="C13" s="59" t="s">
        <v>145</v>
      </c>
      <c r="D13" s="21">
        <v>3</v>
      </c>
      <c r="E13" s="17">
        <f>IF(D13&gt;0,VLOOKUP(D13,Poengskala!$B$4:$C$34,2,TRUE),0)</f>
        <v>82</v>
      </c>
      <c r="F13" s="21">
        <v>3</v>
      </c>
      <c r="G13" s="17">
        <f>IF(F13&gt;0,VLOOKUP(F13,Poengskala!$B$4:$C$34,2,TRUE),0)</f>
        <v>82</v>
      </c>
      <c r="H13" s="17">
        <v>7</v>
      </c>
      <c r="I13" s="17">
        <f>IF(H13&gt;0,VLOOKUP(H13,Poengskala!$B$4:$C$34,2,TRUE),0)</f>
        <v>62</v>
      </c>
      <c r="J13" s="17">
        <v>3</v>
      </c>
      <c r="K13" s="17">
        <f>IF(J13&gt;0,VLOOKUP(J13,Poengskala!$B$4:$C$34,2,TRUE),0)</f>
        <v>82</v>
      </c>
      <c r="L13" s="17"/>
      <c r="M13" s="17">
        <f>IF(L13&gt;0,VLOOKUP(L13,Poengskala!$B$4:$C$34,2,TRUE),0)</f>
        <v>0</v>
      </c>
      <c r="N13" s="17">
        <v>7</v>
      </c>
      <c r="O13" s="17">
        <f>IF(N13&gt;0,VLOOKUP(N13,Poengskala!$B$4:$D$34,3,TRUE),0)</f>
        <v>93</v>
      </c>
      <c r="P13" s="17">
        <f>E13</f>
        <v>82</v>
      </c>
      <c r="Q13" s="17">
        <f>G13</f>
        <v>82</v>
      </c>
      <c r="R13" s="17">
        <f>I13</f>
        <v>62</v>
      </c>
      <c r="S13" s="17">
        <f>K13</f>
        <v>82</v>
      </c>
      <c r="T13" s="17">
        <f>M13</f>
        <v>0</v>
      </c>
      <c r="U13" s="17">
        <f>O13</f>
        <v>93</v>
      </c>
      <c r="V13" s="15">
        <f>MAX(LARGE(P13:U13,1)+LARGE(P13:U13,2)+LARGE(P13:U13,3),0)</f>
        <v>257</v>
      </c>
      <c r="W13" s="15">
        <f>COUNTIF(P13:U13,"&gt;0")</f>
        <v>5</v>
      </c>
    </row>
    <row r="14" spans="1:23" ht="13.5" x14ac:dyDescent="0.25">
      <c r="A14" s="20">
        <v>5</v>
      </c>
      <c r="B14" s="18" t="s">
        <v>119</v>
      </c>
      <c r="C14" s="59" t="s">
        <v>75</v>
      </c>
      <c r="D14" s="21">
        <v>6</v>
      </c>
      <c r="E14" s="17">
        <f>IF(D14&gt;0,VLOOKUP(D14,Poengskala!$B$4:$C$34,2,TRUE),0)</f>
        <v>66</v>
      </c>
      <c r="F14" s="21"/>
      <c r="G14" s="17">
        <f>IF(F14&gt;0,VLOOKUP(F14,Poengskala!$B$4:$C$34,2,TRUE),0)</f>
        <v>0</v>
      </c>
      <c r="H14" s="17"/>
      <c r="I14" s="17">
        <f>IF(H14&gt;0,VLOOKUP(H14,Poengskala!$B$4:$C$34,2,TRUE),0)</f>
        <v>0</v>
      </c>
      <c r="J14" s="17">
        <v>4</v>
      </c>
      <c r="K14" s="17">
        <f>IF(J14&gt;0,VLOOKUP(J14,Poengskala!$B$4:$C$34,2,TRUE),0)</f>
        <v>75</v>
      </c>
      <c r="L14" s="17"/>
      <c r="M14" s="17">
        <f>IF(L14&gt;0,VLOOKUP(L14,Poengskala!$B$4:$C$34,2,TRUE),0)</f>
        <v>0</v>
      </c>
      <c r="N14" s="17">
        <v>6</v>
      </c>
      <c r="O14" s="17">
        <f>IF(N14&gt;0,VLOOKUP(N14,Poengskala!$B$4:$D$34,3,TRUE),0)</f>
        <v>99</v>
      </c>
      <c r="P14" s="17">
        <f>E14</f>
        <v>66</v>
      </c>
      <c r="Q14" s="17">
        <f>G14</f>
        <v>0</v>
      </c>
      <c r="R14" s="17">
        <f>I14</f>
        <v>0</v>
      </c>
      <c r="S14" s="17">
        <f>K14</f>
        <v>75</v>
      </c>
      <c r="T14" s="17">
        <f>M14</f>
        <v>0</v>
      </c>
      <c r="U14" s="17">
        <f>O14</f>
        <v>99</v>
      </c>
      <c r="V14" s="15">
        <f>MAX(LARGE(P14:U14,1)+LARGE(P14:U14,2)+LARGE(P14:U14,3),0)</f>
        <v>240</v>
      </c>
      <c r="W14" s="15">
        <f>COUNTIF(P14:U14,"&gt;0")</f>
        <v>3</v>
      </c>
    </row>
    <row r="15" spans="1:23" ht="13.5" x14ac:dyDescent="0.25">
      <c r="A15" s="20">
        <v>6</v>
      </c>
      <c r="B15" s="18" t="s">
        <v>144</v>
      </c>
      <c r="C15" s="59" t="s">
        <v>75</v>
      </c>
      <c r="D15" s="21">
        <v>2</v>
      </c>
      <c r="E15" s="17">
        <f>IF(D15&gt;0,VLOOKUP(D15,Poengskala!$B$4:$C$34,2,TRUE),0)</f>
        <v>90</v>
      </c>
      <c r="F15" s="21"/>
      <c r="G15" s="17">
        <f>IF(F15&gt;0,VLOOKUP(F15,Poengskala!$B$4:$C$34,2,TRUE),0)</f>
        <v>0</v>
      </c>
      <c r="H15" s="17"/>
      <c r="I15" s="17">
        <f>IF(H15&gt;0,VLOOKUP(H15,Poengskala!$B$4:$C$34,2,TRUE),0)</f>
        <v>0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>
        <v>1</v>
      </c>
      <c r="O15" s="17">
        <f>IF(N15&gt;0,VLOOKUP(N15,Poengskala!$B$4:$D$34,3,TRUE),0)</f>
        <v>150</v>
      </c>
      <c r="P15" s="17">
        <f>E15</f>
        <v>90</v>
      </c>
      <c r="Q15" s="17">
        <f>G15</f>
        <v>0</v>
      </c>
      <c r="R15" s="17">
        <f>I15</f>
        <v>0</v>
      </c>
      <c r="S15" s="17">
        <f>K15</f>
        <v>0</v>
      </c>
      <c r="T15" s="17">
        <f>M15</f>
        <v>0</v>
      </c>
      <c r="U15" s="17">
        <f>O15</f>
        <v>150</v>
      </c>
      <c r="V15" s="15">
        <f>MAX(LARGE(P15:U15,1)+LARGE(P15:U15,2)+LARGE(P15:U15,3),0)</f>
        <v>240</v>
      </c>
      <c r="W15" s="15">
        <f>COUNTIF(P15:U15,"&gt;0")</f>
        <v>2</v>
      </c>
    </row>
    <row r="16" spans="1:23" ht="13.5" x14ac:dyDescent="0.25">
      <c r="A16" s="20">
        <v>7</v>
      </c>
      <c r="B16" s="18" t="s">
        <v>221</v>
      </c>
      <c r="C16" s="59" t="s">
        <v>223</v>
      </c>
      <c r="D16" s="21"/>
      <c r="E16" s="17">
        <f>IF(D16&gt;0,VLOOKUP(D16,Poengskala!$B$4:$C$34,2,TRUE),0)</f>
        <v>0</v>
      </c>
      <c r="F16" s="21">
        <v>6</v>
      </c>
      <c r="G16" s="17">
        <f>IF(F16&gt;0,VLOOKUP(F16,Poengskala!$B$4:$C$34,2,TRUE),0)</f>
        <v>66</v>
      </c>
      <c r="H16" s="17">
        <v>8</v>
      </c>
      <c r="I16" s="17">
        <f>IF(H16&gt;0,VLOOKUP(H16,Poengskala!$B$4:$C$34,2,TRUE),0)</f>
        <v>58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>
        <v>4</v>
      </c>
      <c r="O16" s="17">
        <f>IF(N16&gt;0,VLOOKUP(N16,Poengskala!$B$4:$D$34,3,TRUE),0)</f>
        <v>112.5</v>
      </c>
      <c r="P16" s="17">
        <f>E16</f>
        <v>0</v>
      </c>
      <c r="Q16" s="17">
        <f>G16</f>
        <v>66</v>
      </c>
      <c r="R16" s="17">
        <f>I16</f>
        <v>58</v>
      </c>
      <c r="S16" s="17">
        <f>K16</f>
        <v>0</v>
      </c>
      <c r="T16" s="17">
        <f>M16</f>
        <v>0</v>
      </c>
      <c r="U16" s="17">
        <f>O16</f>
        <v>112.5</v>
      </c>
      <c r="V16" s="15">
        <f>MAX(LARGE(P16:U16,1)+LARGE(P16:U16,2)+LARGE(P16:U16,3),0)</f>
        <v>236.5</v>
      </c>
      <c r="W16" s="15">
        <f>COUNTIF(P16:U16,"&gt;0")</f>
        <v>3</v>
      </c>
    </row>
    <row r="17" spans="1:23" ht="13.5" x14ac:dyDescent="0.25">
      <c r="A17" s="20">
        <v>8</v>
      </c>
      <c r="B17" s="58" t="s">
        <v>120</v>
      </c>
      <c r="C17" s="59" t="s">
        <v>75</v>
      </c>
      <c r="D17" s="21">
        <v>11</v>
      </c>
      <c r="E17" s="17">
        <f>IF(D17&gt;0,VLOOKUP(D17,Poengskala!$B$4:$C$34,2,TRUE),0)</f>
        <v>49</v>
      </c>
      <c r="F17" s="21">
        <v>7</v>
      </c>
      <c r="G17" s="17">
        <f>IF(F17&gt;0,VLOOKUP(F17,Poengskala!$B$4:$C$34,2,TRUE),0)</f>
        <v>62</v>
      </c>
      <c r="H17" s="17">
        <v>3</v>
      </c>
      <c r="I17" s="17">
        <f>IF(H17&gt;0,VLOOKUP(H17,Poengskala!$B$4:$C$34,2,TRUE),0)</f>
        <v>82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>
        <v>10</v>
      </c>
      <c r="O17" s="17">
        <f>IF(N17&gt;0,VLOOKUP(N17,Poengskala!$B$4:$D$34,3,TRUE),0)</f>
        <v>78</v>
      </c>
      <c r="P17" s="17">
        <f>E17</f>
        <v>49</v>
      </c>
      <c r="Q17" s="17">
        <f>G17</f>
        <v>62</v>
      </c>
      <c r="R17" s="17">
        <f>I17</f>
        <v>82</v>
      </c>
      <c r="S17" s="17">
        <f>K17</f>
        <v>0</v>
      </c>
      <c r="T17" s="17">
        <f>M17</f>
        <v>0</v>
      </c>
      <c r="U17" s="17">
        <f>O17</f>
        <v>78</v>
      </c>
      <c r="V17" s="15">
        <f>MAX(LARGE(P17:U17,1)+LARGE(P17:U17,2)+LARGE(P17:U17,3),0)</f>
        <v>222</v>
      </c>
      <c r="W17" s="15">
        <f>COUNTIF(P17:U17,"&gt;0")</f>
        <v>4</v>
      </c>
    </row>
    <row r="18" spans="1:23" ht="13.5" x14ac:dyDescent="0.25">
      <c r="A18" s="20">
        <v>9</v>
      </c>
      <c r="B18" s="18" t="s">
        <v>149</v>
      </c>
      <c r="C18" s="53" t="s">
        <v>150</v>
      </c>
      <c r="D18" s="21">
        <v>8</v>
      </c>
      <c r="E18" s="17">
        <f>IF(D18&gt;0,VLOOKUP(D18,Poengskala!$B$4:$C$34,2,TRUE),0)</f>
        <v>58</v>
      </c>
      <c r="F18" s="21"/>
      <c r="G18" s="17">
        <f>IF(F18&gt;0,VLOOKUP(F18,Poengskala!$B$4:$C$34,2,TRUE),0)</f>
        <v>0</v>
      </c>
      <c r="H18" s="17"/>
      <c r="I18" s="17">
        <f>IF(H18&gt;0,VLOOKUP(H18,Poengskala!$B$4:$C$34,2,TRUE),0)</f>
        <v>0</v>
      </c>
      <c r="J18" s="17">
        <v>5</v>
      </c>
      <c r="K18" s="17">
        <f>IF(J18&gt;0,VLOOKUP(J18,Poengskala!$B$4:$C$34,2,TRUE),0)</f>
        <v>70</v>
      </c>
      <c r="L18" s="17"/>
      <c r="M18" s="17">
        <f>IF(L18&gt;0,VLOOKUP(L18,Poengskala!$B$4:$C$34,2,TRUE),0)</f>
        <v>0</v>
      </c>
      <c r="N18" s="17">
        <v>9</v>
      </c>
      <c r="O18" s="17">
        <f>IF(N18&gt;0,VLOOKUP(N18,Poengskala!$B$4:$D$34,3,TRUE),0)</f>
        <v>82.5</v>
      </c>
      <c r="P18" s="17">
        <f>E18</f>
        <v>58</v>
      </c>
      <c r="Q18" s="17">
        <f>G18</f>
        <v>0</v>
      </c>
      <c r="R18" s="17">
        <f>I18</f>
        <v>0</v>
      </c>
      <c r="S18" s="17">
        <f>K18</f>
        <v>70</v>
      </c>
      <c r="T18" s="17">
        <f>M18</f>
        <v>0</v>
      </c>
      <c r="U18" s="17">
        <f>O18</f>
        <v>82.5</v>
      </c>
      <c r="V18" s="15">
        <f>MAX(LARGE(P18:U18,1)+LARGE(P18:U18,2)+LARGE(P18:U18,3),0)</f>
        <v>210.5</v>
      </c>
      <c r="W18" s="15">
        <f>COUNTIF(P18:U18,"&gt;0")</f>
        <v>3</v>
      </c>
    </row>
    <row r="19" spans="1:23" ht="13.5" x14ac:dyDescent="0.25">
      <c r="A19" s="20">
        <v>10</v>
      </c>
      <c r="B19" s="18" t="s">
        <v>148</v>
      </c>
      <c r="C19" s="59" t="s">
        <v>145</v>
      </c>
      <c r="D19" s="21">
        <v>7</v>
      </c>
      <c r="E19" s="17">
        <f>IF(D19&gt;0,VLOOKUP(D19,Poengskala!$B$4:$C$34,2,TRUE),0)</f>
        <v>62</v>
      </c>
      <c r="F19" s="21"/>
      <c r="G19" s="17">
        <f>IF(F19&gt;0,VLOOKUP(F19,Poengskala!$B$4:$C$34,2,TRUE),0)</f>
        <v>0</v>
      </c>
      <c r="H19" s="17">
        <v>9</v>
      </c>
      <c r="I19" s="17">
        <f>IF(H19&gt;0,VLOOKUP(H19,Poengskala!$B$4:$C$34,2,TRUE),0)</f>
        <v>55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>
        <v>8</v>
      </c>
      <c r="O19" s="17">
        <f>IF(N19&gt;0,VLOOKUP(N19,Poengskala!$B$4:$D$34,3,TRUE),0)</f>
        <v>87</v>
      </c>
      <c r="P19" s="17">
        <f>E19</f>
        <v>62</v>
      </c>
      <c r="Q19" s="17">
        <f>G19</f>
        <v>0</v>
      </c>
      <c r="R19" s="17">
        <f>I19</f>
        <v>55</v>
      </c>
      <c r="S19" s="17">
        <f>K19</f>
        <v>0</v>
      </c>
      <c r="T19" s="17">
        <f>M19</f>
        <v>0</v>
      </c>
      <c r="U19" s="17">
        <f>O19</f>
        <v>87</v>
      </c>
      <c r="V19" s="15">
        <f>MAX(LARGE(P19:U19,1)+LARGE(P19:U19,2)+LARGE(P19:U19,3),0)</f>
        <v>204</v>
      </c>
      <c r="W19" s="15">
        <f>COUNTIF(P19:U19,"&gt;0")</f>
        <v>3</v>
      </c>
    </row>
    <row r="20" spans="1:23" ht="13.5" x14ac:dyDescent="0.25">
      <c r="A20" s="20">
        <v>11</v>
      </c>
      <c r="B20" s="18" t="s">
        <v>121</v>
      </c>
      <c r="C20" s="53" t="s">
        <v>109</v>
      </c>
      <c r="D20" s="21">
        <v>13</v>
      </c>
      <c r="E20" s="17">
        <f>IF(D20&gt;0,VLOOKUP(D20,Poengskala!$B$4:$C$34,2,TRUE),0)</f>
        <v>44</v>
      </c>
      <c r="F20" s="21">
        <v>2</v>
      </c>
      <c r="G20" s="17">
        <f>IF(F20&gt;0,VLOOKUP(F20,Poengskala!$B$4:$C$34,2,TRUE),0)</f>
        <v>90</v>
      </c>
      <c r="H20" s="17">
        <v>6</v>
      </c>
      <c r="I20" s="17">
        <f>IF(H20&gt;0,VLOOKUP(H20,Poengskala!$B$4:$C$34,2,TRUE),0)</f>
        <v>66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/>
      <c r="O20" s="17">
        <f>IF(N20&gt;0,VLOOKUP(N20,Poengskala!$B$4:$D$34,3,TRUE),0)</f>
        <v>0</v>
      </c>
      <c r="P20" s="17">
        <f>E20</f>
        <v>44</v>
      </c>
      <c r="Q20" s="17">
        <f>G20</f>
        <v>90</v>
      </c>
      <c r="R20" s="17">
        <f>I20</f>
        <v>66</v>
      </c>
      <c r="S20" s="17">
        <f>K20</f>
        <v>0</v>
      </c>
      <c r="T20" s="17">
        <f>M20</f>
        <v>0</v>
      </c>
      <c r="U20" s="17">
        <f>O20</f>
        <v>0</v>
      </c>
      <c r="V20" s="15">
        <f>MAX(LARGE(P20:U20,1)+LARGE(P20:U20,2)+LARGE(P20:U20,3),0)</f>
        <v>200</v>
      </c>
      <c r="W20" s="15">
        <f>COUNTIF(P20:U20,"&gt;0")</f>
        <v>3</v>
      </c>
    </row>
    <row r="21" spans="1:23" ht="13.5" x14ac:dyDescent="0.25">
      <c r="A21" s="20">
        <v>12</v>
      </c>
      <c r="B21" s="58" t="s">
        <v>152</v>
      </c>
      <c r="C21" s="53" t="s">
        <v>69</v>
      </c>
      <c r="D21" s="21">
        <v>14</v>
      </c>
      <c r="E21" s="17">
        <f>IF(D21&gt;0,VLOOKUP(D21,Poengskala!$B$4:$C$34,2,TRUE),0)</f>
        <v>42</v>
      </c>
      <c r="F21" s="21">
        <v>11</v>
      </c>
      <c r="G21" s="17">
        <f>IF(F21&gt;0,VLOOKUP(F21,Poengskala!$B$4:$C$34,2,TRUE),0)</f>
        <v>49</v>
      </c>
      <c r="H21" s="17">
        <v>10</v>
      </c>
      <c r="I21" s="17">
        <f>IF(H21&gt;0,VLOOKUP(H21,Poengskala!$B$4:$C$34,2,TRUE),0)</f>
        <v>52</v>
      </c>
      <c r="J21" s="17">
        <v>7</v>
      </c>
      <c r="K21" s="17">
        <f>IF(J21&gt;0,VLOOKUP(J21,Poengskala!$B$4:$C$34,2,TRUE),0)</f>
        <v>62</v>
      </c>
      <c r="L21" s="17"/>
      <c r="M21" s="17">
        <f>IF(L21&gt;0,VLOOKUP(L21,Poengskala!$B$4:$C$34,2,TRUE),0)</f>
        <v>0</v>
      </c>
      <c r="N21" s="17">
        <v>11</v>
      </c>
      <c r="O21" s="17">
        <f>IF(N21&gt;0,VLOOKUP(N21,Poengskala!$B$4:$D$34,3,TRUE),0)</f>
        <v>73.5</v>
      </c>
      <c r="P21" s="17">
        <f>E21</f>
        <v>42</v>
      </c>
      <c r="Q21" s="17">
        <f>G21</f>
        <v>49</v>
      </c>
      <c r="R21" s="17">
        <f>I21</f>
        <v>52</v>
      </c>
      <c r="S21" s="17">
        <f>K21</f>
        <v>62</v>
      </c>
      <c r="T21" s="17">
        <f>M21</f>
        <v>0</v>
      </c>
      <c r="U21" s="17">
        <f>O21</f>
        <v>73.5</v>
      </c>
      <c r="V21" s="15">
        <f>MAX(LARGE(P21:U21,1)+LARGE(P21:U21,2)+LARGE(P21:U21,3),0)</f>
        <v>187.5</v>
      </c>
      <c r="W21" s="15">
        <f>COUNTIF(P21:U21,"&gt;0")</f>
        <v>5</v>
      </c>
    </row>
    <row r="22" spans="1:23" ht="13.5" x14ac:dyDescent="0.25">
      <c r="A22" s="20">
        <v>13</v>
      </c>
      <c r="B22" s="58" t="s">
        <v>288</v>
      </c>
      <c r="C22" s="53" t="s">
        <v>90</v>
      </c>
      <c r="D22" s="21"/>
      <c r="E22" s="17">
        <f>IF(D22&gt;0,VLOOKUP(D22,Poengskala!$B$4:$C$34,2,TRUE),0)</f>
        <v>0</v>
      </c>
      <c r="F22" s="21">
        <v>0</v>
      </c>
      <c r="G22" s="17">
        <f>IF(F22&gt;0,VLOOKUP(F22,Poengskala!$B$4:$C$34,2,TRUE),0)</f>
        <v>0</v>
      </c>
      <c r="H22" s="17">
        <v>4</v>
      </c>
      <c r="I22" s="17">
        <f>IF(H22&gt;0,VLOOKUP(H22,Poengskala!$B$4:$C$34,2,TRUE),0)</f>
        <v>75</v>
      </c>
      <c r="J22" s="17">
        <v>2</v>
      </c>
      <c r="K22" s="17">
        <f>IF(J22&gt;0,VLOOKUP(J22,Poengskala!$B$4:$C$34,2,TRUE),0)</f>
        <v>90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>E22</f>
        <v>0</v>
      </c>
      <c r="Q22" s="17">
        <f>G22</f>
        <v>0</v>
      </c>
      <c r="R22" s="17">
        <f>I22</f>
        <v>75</v>
      </c>
      <c r="S22" s="17">
        <f>K22</f>
        <v>90</v>
      </c>
      <c r="T22" s="17">
        <f>M22</f>
        <v>0</v>
      </c>
      <c r="U22" s="17">
        <f>O22</f>
        <v>0</v>
      </c>
      <c r="V22" s="15">
        <f>MAX(LARGE(P22:U22,1)+LARGE(P22:U22,2)+LARGE(P22:U22,3),0)</f>
        <v>165</v>
      </c>
      <c r="W22" s="15">
        <f>COUNTIF(P22:U22,"&gt;0")</f>
        <v>2</v>
      </c>
    </row>
    <row r="23" spans="1:23" ht="13.5" x14ac:dyDescent="0.25">
      <c r="A23" s="20">
        <v>14</v>
      </c>
      <c r="B23" s="18" t="s">
        <v>147</v>
      </c>
      <c r="C23" s="53" t="s">
        <v>75</v>
      </c>
      <c r="D23" s="21">
        <v>5</v>
      </c>
      <c r="E23" s="17">
        <f>IF(D23&gt;0,VLOOKUP(D23,Poengskala!$B$4:$C$34,2,TRUE),0)</f>
        <v>70</v>
      </c>
      <c r="F23" s="21"/>
      <c r="G23" s="17">
        <f>IF(F23&gt;0,VLOOKUP(F23,Poengskala!$B$4:$C$34,2,TRUE),0)</f>
        <v>0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>E23</f>
        <v>70</v>
      </c>
      <c r="Q23" s="17">
        <f>G23</f>
        <v>0</v>
      </c>
      <c r="R23" s="17">
        <f>I23</f>
        <v>0</v>
      </c>
      <c r="S23" s="17">
        <f>K23</f>
        <v>0</v>
      </c>
      <c r="T23" s="17">
        <f>M23</f>
        <v>0</v>
      </c>
      <c r="U23" s="17">
        <f>O23</f>
        <v>0</v>
      </c>
      <c r="V23" s="15">
        <f>MAX(LARGE(P23:U23,1)+LARGE(P23:U23,2)+LARGE(P23:U23,3),0)</f>
        <v>70</v>
      </c>
      <c r="W23" s="15">
        <f>COUNTIF(P23:U23,"&gt;0")</f>
        <v>1</v>
      </c>
    </row>
    <row r="24" spans="1:23" ht="13.5" x14ac:dyDescent="0.25">
      <c r="A24" s="20">
        <v>15</v>
      </c>
      <c r="B24" s="18" t="s">
        <v>222</v>
      </c>
      <c r="C24" s="53" t="s">
        <v>73</v>
      </c>
      <c r="D24" s="21"/>
      <c r="E24" s="17">
        <f>IF(D24&gt;0,VLOOKUP(D24,Poengskala!$B$4:$C$34,2,TRUE),0)</f>
        <v>0</v>
      </c>
      <c r="F24" s="21">
        <v>8</v>
      </c>
      <c r="G24" s="17">
        <f>IF(F24&gt;0,VLOOKUP(F24,Poengskala!$B$4:$C$34,2,TRUE),0)</f>
        <v>58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>E24</f>
        <v>0</v>
      </c>
      <c r="Q24" s="17">
        <f>G24</f>
        <v>58</v>
      </c>
      <c r="R24" s="17">
        <f>I24</f>
        <v>0</v>
      </c>
      <c r="S24" s="17">
        <f>K24</f>
        <v>0</v>
      </c>
      <c r="T24" s="17">
        <f>M24</f>
        <v>0</v>
      </c>
      <c r="U24" s="17">
        <f>O24</f>
        <v>0</v>
      </c>
      <c r="V24" s="15">
        <f>MAX(LARGE(P24:U24,1)+LARGE(P24:U24,2)+LARGE(P24:U24,3),0)</f>
        <v>58</v>
      </c>
      <c r="W24" s="15">
        <f>COUNTIF(P24:U24,"&gt;0")</f>
        <v>1</v>
      </c>
    </row>
    <row r="25" spans="1:23" ht="13.5" x14ac:dyDescent="0.25">
      <c r="A25" s="20">
        <v>16</v>
      </c>
      <c r="B25" s="18" t="s">
        <v>300</v>
      </c>
      <c r="C25" s="53" t="s">
        <v>212</v>
      </c>
      <c r="D25" s="21"/>
      <c r="E25" s="17">
        <f>IF(D25&gt;0,VLOOKUP(D25,Poengskala!$B$4:$C$34,2,TRUE),0)</f>
        <v>0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>
        <v>8</v>
      </c>
      <c r="K25" s="17">
        <f>IF(J25&gt;0,VLOOKUP(J25,Poengskala!$B$4:$C$34,2,TRUE),0)</f>
        <v>58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>E25</f>
        <v>0</v>
      </c>
      <c r="Q25" s="17">
        <f>G25</f>
        <v>0</v>
      </c>
      <c r="R25" s="17">
        <f>I25</f>
        <v>0</v>
      </c>
      <c r="S25" s="17">
        <f>K25</f>
        <v>58</v>
      </c>
      <c r="T25" s="17">
        <f>M25</f>
        <v>0</v>
      </c>
      <c r="U25" s="17">
        <f>O25</f>
        <v>0</v>
      </c>
      <c r="V25" s="15">
        <f>MAX(LARGE(P25:U25,1)+LARGE(P25:U25,2)+LARGE(P25:U25,3),0)</f>
        <v>58</v>
      </c>
      <c r="W25" s="15">
        <f>COUNTIF(P25:U25,"&gt;0")</f>
        <v>1</v>
      </c>
    </row>
    <row r="26" spans="1:23" ht="13.5" x14ac:dyDescent="0.25">
      <c r="A26" s="20">
        <v>17</v>
      </c>
      <c r="B26" s="52" t="s">
        <v>122</v>
      </c>
      <c r="C26" s="53" t="s">
        <v>71</v>
      </c>
      <c r="D26" s="21">
        <v>9</v>
      </c>
      <c r="E26" s="17">
        <f>IF(D26&gt;0,VLOOKUP(D26,Poengskala!$B$4:$C$34,2,TRUE),0)</f>
        <v>55</v>
      </c>
      <c r="F26" s="21"/>
      <c r="G26" s="17">
        <f>IF(F26&gt;0,VLOOKUP(F26,Poengskala!$B$4:$C$34,2,TRUE),0)</f>
        <v>0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>E26</f>
        <v>55</v>
      </c>
      <c r="Q26" s="17">
        <f>G26</f>
        <v>0</v>
      </c>
      <c r="R26" s="17">
        <f>I26</f>
        <v>0</v>
      </c>
      <c r="S26" s="17">
        <f>K26</f>
        <v>0</v>
      </c>
      <c r="T26" s="17">
        <f>M26</f>
        <v>0</v>
      </c>
      <c r="U26" s="17">
        <f>O26</f>
        <v>0</v>
      </c>
      <c r="V26" s="15">
        <f>MAX(LARGE(P26:U26,1)+LARGE(P26:U26,2)+LARGE(P26:U26,3),0)</f>
        <v>55</v>
      </c>
      <c r="W26" s="15">
        <f>COUNTIF(P26:U26,"&gt;0")</f>
        <v>1</v>
      </c>
    </row>
    <row r="27" spans="1:23" ht="13.5" x14ac:dyDescent="0.25">
      <c r="A27" s="20">
        <v>18</v>
      </c>
      <c r="B27" s="52" t="s">
        <v>224</v>
      </c>
      <c r="C27" s="53" t="s">
        <v>167</v>
      </c>
      <c r="D27" s="21"/>
      <c r="E27" s="17">
        <f>IF(D27&gt;0,VLOOKUP(D27,Poengskala!$B$4:$C$34,2,TRUE),0)</f>
        <v>0</v>
      </c>
      <c r="F27" s="21">
        <v>9</v>
      </c>
      <c r="G27" s="17">
        <f>IF(F27&gt;0,VLOOKUP(F27,Poengskala!$B$4:$C$34,2,TRUE),0)</f>
        <v>55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>E27</f>
        <v>0</v>
      </c>
      <c r="Q27" s="17">
        <f>G27</f>
        <v>55</v>
      </c>
      <c r="R27" s="17">
        <f>I27</f>
        <v>0</v>
      </c>
      <c r="S27" s="17">
        <f>K27</f>
        <v>0</v>
      </c>
      <c r="T27" s="17">
        <f>M27</f>
        <v>0</v>
      </c>
      <c r="U27" s="17">
        <f>O27</f>
        <v>0</v>
      </c>
      <c r="V27" s="15">
        <f>MAX(LARGE(P27:U27,1)+LARGE(P27:U27,2)+LARGE(P27:U27,3),0)</f>
        <v>55</v>
      </c>
      <c r="W27" s="15">
        <f>COUNTIF(P27:U27,"&gt;0")</f>
        <v>1</v>
      </c>
    </row>
    <row r="28" spans="1:23" ht="13.5" x14ac:dyDescent="0.25">
      <c r="A28" s="20">
        <v>19</v>
      </c>
      <c r="B28" s="58" t="s">
        <v>225</v>
      </c>
      <c r="C28" s="19" t="s">
        <v>226</v>
      </c>
      <c r="D28" s="21"/>
      <c r="E28" s="17">
        <f>IF(D28&gt;0,VLOOKUP(D28,Poengskala!$B$4:$C$34,2,TRUE),0)</f>
        <v>0</v>
      </c>
      <c r="F28" s="21">
        <v>10</v>
      </c>
      <c r="G28" s="17">
        <f>IF(F28&gt;0,VLOOKUP(F28,Poengskala!$B$4:$C$34,2,TRUE),0)</f>
        <v>52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>E28</f>
        <v>0</v>
      </c>
      <c r="Q28" s="17">
        <f>G28</f>
        <v>52</v>
      </c>
      <c r="R28" s="17">
        <f>I28</f>
        <v>0</v>
      </c>
      <c r="S28" s="17">
        <f>K28</f>
        <v>0</v>
      </c>
      <c r="T28" s="17">
        <f>M28</f>
        <v>0</v>
      </c>
      <c r="U28" s="17">
        <f>O28</f>
        <v>0</v>
      </c>
      <c r="V28" s="15">
        <f>MAX(LARGE(P28:U28,1)+LARGE(P28:U28,2)+LARGE(P28:U28,3),0)</f>
        <v>52</v>
      </c>
      <c r="W28" s="15">
        <f>COUNTIF(P28:U28,"&gt;0")</f>
        <v>1</v>
      </c>
    </row>
    <row r="29" spans="1:23" ht="13.5" x14ac:dyDescent="0.25">
      <c r="A29" s="20">
        <v>20</v>
      </c>
      <c r="B29" s="58" t="s">
        <v>151</v>
      </c>
      <c r="C29" s="59" t="s">
        <v>75</v>
      </c>
      <c r="D29" s="21">
        <v>12</v>
      </c>
      <c r="E29" s="17">
        <f>IF(D29&gt;0,VLOOKUP(D29,Poengskala!$B$4:$C$34,2,TRUE),0)</f>
        <v>46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>E29</f>
        <v>46</v>
      </c>
      <c r="Q29" s="17">
        <f>G29</f>
        <v>0</v>
      </c>
      <c r="R29" s="17">
        <f>I29</f>
        <v>0</v>
      </c>
      <c r="S29" s="17">
        <f>K29</f>
        <v>0</v>
      </c>
      <c r="T29" s="17">
        <f>M29</f>
        <v>0</v>
      </c>
      <c r="U29" s="17">
        <f>O29</f>
        <v>0</v>
      </c>
      <c r="V29" s="15">
        <f>MAX(LARGE(P29:U29,1)+LARGE(P29:U29,2)+LARGE(P29:U29,3),0)</f>
        <v>46</v>
      </c>
      <c r="W29" s="15">
        <f>COUNTIF(P29:U29,"&gt;0")</f>
        <v>1</v>
      </c>
    </row>
    <row r="30" spans="1:23" ht="13.5" x14ac:dyDescent="0.25">
      <c r="A30" s="20"/>
      <c r="B30" s="18"/>
      <c r="C30" s="59"/>
      <c r="D30" s="21"/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 t="shared" ref="P30:P31" si="0">E30</f>
        <v>0</v>
      </c>
      <c r="Q30" s="17">
        <f t="shared" ref="Q30:Q31" si="1">G30</f>
        <v>0</v>
      </c>
      <c r="R30" s="17">
        <f t="shared" ref="R30:R31" si="2">I30</f>
        <v>0</v>
      </c>
      <c r="S30" s="17">
        <f t="shared" ref="S30:S31" si="3">K30</f>
        <v>0</v>
      </c>
      <c r="T30" s="17">
        <f t="shared" ref="T30:T31" si="4">M30</f>
        <v>0</v>
      </c>
      <c r="U30" s="17">
        <f t="shared" ref="U30:U31" si="5">O30</f>
        <v>0</v>
      </c>
      <c r="V30" s="15">
        <f t="shared" ref="V30:V31" si="6">MAX(LARGE(P30:U30,1)+LARGE(P30:U30,2)+LARGE(P30:U30,3),0)</f>
        <v>0</v>
      </c>
      <c r="W30" s="15">
        <f t="shared" ref="W30:W31" si="7">COUNTIF(P30:U30,"&gt;0")</f>
        <v>0</v>
      </c>
    </row>
    <row r="31" spans="1:23" ht="13.5" x14ac:dyDescent="0.25">
      <c r="A31" s="20"/>
      <c r="B31" s="18"/>
      <c r="C31" s="59"/>
      <c r="D31" s="21"/>
      <c r="E31" s="17">
        <f>IF(D31&gt;0,VLOOKUP(D31,Poengskala!$B$4:$C$34,2,TRUE),0)</f>
        <v>0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 t="shared" si="0"/>
        <v>0</v>
      </c>
      <c r="Q31" s="17">
        <f t="shared" si="1"/>
        <v>0</v>
      </c>
      <c r="R31" s="17">
        <f t="shared" si="2"/>
        <v>0</v>
      </c>
      <c r="S31" s="17">
        <f t="shared" si="3"/>
        <v>0</v>
      </c>
      <c r="T31" s="17">
        <f t="shared" si="4"/>
        <v>0</v>
      </c>
      <c r="U31" s="17">
        <f t="shared" si="5"/>
        <v>0</v>
      </c>
      <c r="V31" s="15">
        <f t="shared" si="6"/>
        <v>0</v>
      </c>
      <c r="W31" s="15">
        <f t="shared" si="7"/>
        <v>0</v>
      </c>
    </row>
    <row r="32" spans="1:23" ht="13.5" x14ac:dyDescent="0.25">
      <c r="A32" s="20"/>
      <c r="B32" s="18"/>
      <c r="C32" s="59"/>
      <c r="D32" s="21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ref="P32:P45" si="8">E32</f>
        <v>0</v>
      </c>
      <c r="Q32" s="17">
        <f t="shared" ref="Q32:Q45" si="9">G32</f>
        <v>0</v>
      </c>
      <c r="R32" s="17">
        <f t="shared" ref="R32:R45" si="10">I32</f>
        <v>0</v>
      </c>
      <c r="S32" s="17">
        <f t="shared" ref="S32:S45" si="11">K32</f>
        <v>0</v>
      </c>
      <c r="T32" s="17">
        <f t="shared" ref="T32:T45" si="12">M32</f>
        <v>0</v>
      </c>
      <c r="U32" s="17">
        <f t="shared" ref="U32:U45" si="13">O32</f>
        <v>0</v>
      </c>
      <c r="V32" s="15">
        <f t="shared" ref="V32:V45" si="14">MAX(LARGE(P32:U32,1)+LARGE(P32:U32,2)+LARGE(P32:U32,3),0)</f>
        <v>0</v>
      </c>
      <c r="W32" s="15">
        <f t="shared" ref="W32:W45" si="15">COUNTIF(P32:U32,"&gt;0")</f>
        <v>0</v>
      </c>
    </row>
    <row r="33" spans="1:23" ht="13.5" x14ac:dyDescent="0.25">
      <c r="A33" s="20"/>
      <c r="B33" s="18"/>
      <c r="C33" s="59"/>
      <c r="D33" s="21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8"/>
        <v>0</v>
      </c>
      <c r="Q33" s="17">
        <f t="shared" si="9"/>
        <v>0</v>
      </c>
      <c r="R33" s="17">
        <f t="shared" si="10"/>
        <v>0</v>
      </c>
      <c r="S33" s="17">
        <f t="shared" si="11"/>
        <v>0</v>
      </c>
      <c r="T33" s="17">
        <f t="shared" si="12"/>
        <v>0</v>
      </c>
      <c r="U33" s="17">
        <f t="shared" si="13"/>
        <v>0</v>
      </c>
      <c r="V33" s="15">
        <f t="shared" si="14"/>
        <v>0</v>
      </c>
      <c r="W33" s="15">
        <f t="shared" si="15"/>
        <v>0</v>
      </c>
    </row>
    <row r="34" spans="1:23" ht="13.5" x14ac:dyDescent="0.25">
      <c r="A34" s="20"/>
      <c r="B34" s="18"/>
      <c r="C34" s="59"/>
      <c r="D34" s="21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8"/>
        <v>0</v>
      </c>
      <c r="Q34" s="17">
        <f t="shared" si="9"/>
        <v>0</v>
      </c>
      <c r="R34" s="17">
        <f t="shared" si="10"/>
        <v>0</v>
      </c>
      <c r="S34" s="17">
        <f t="shared" si="11"/>
        <v>0</v>
      </c>
      <c r="T34" s="17">
        <f t="shared" si="12"/>
        <v>0</v>
      </c>
      <c r="U34" s="17">
        <f t="shared" si="13"/>
        <v>0</v>
      </c>
      <c r="V34" s="15">
        <f t="shared" si="14"/>
        <v>0</v>
      </c>
      <c r="W34" s="15">
        <f t="shared" si="15"/>
        <v>0</v>
      </c>
    </row>
    <row r="35" spans="1:23" ht="13.5" x14ac:dyDescent="0.25">
      <c r="A35" s="20"/>
      <c r="B35" s="18"/>
      <c r="C35" s="59"/>
      <c r="D35" s="21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8"/>
        <v>0</v>
      </c>
      <c r="Q35" s="17">
        <f t="shared" si="9"/>
        <v>0</v>
      </c>
      <c r="R35" s="17">
        <f t="shared" si="10"/>
        <v>0</v>
      </c>
      <c r="S35" s="17">
        <f t="shared" si="11"/>
        <v>0</v>
      </c>
      <c r="T35" s="17">
        <f t="shared" si="12"/>
        <v>0</v>
      </c>
      <c r="U35" s="17">
        <f t="shared" si="13"/>
        <v>0</v>
      </c>
      <c r="V35" s="15">
        <f t="shared" si="14"/>
        <v>0</v>
      </c>
      <c r="W35" s="15">
        <f t="shared" si="15"/>
        <v>0</v>
      </c>
    </row>
    <row r="36" spans="1:23" ht="13.5" x14ac:dyDescent="0.25">
      <c r="A36" s="20"/>
      <c r="B36" s="18"/>
      <c r="C36" s="59"/>
      <c r="D36" s="21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8"/>
        <v>0</v>
      </c>
      <c r="Q36" s="17">
        <f t="shared" si="9"/>
        <v>0</v>
      </c>
      <c r="R36" s="17">
        <f t="shared" si="10"/>
        <v>0</v>
      </c>
      <c r="S36" s="17">
        <f t="shared" si="11"/>
        <v>0</v>
      </c>
      <c r="T36" s="17">
        <f t="shared" si="12"/>
        <v>0</v>
      </c>
      <c r="U36" s="17">
        <f t="shared" si="13"/>
        <v>0</v>
      </c>
      <c r="V36" s="15">
        <f t="shared" si="14"/>
        <v>0</v>
      </c>
      <c r="W36" s="15">
        <f t="shared" si="15"/>
        <v>0</v>
      </c>
    </row>
    <row r="37" spans="1:23" ht="13.5" x14ac:dyDescent="0.25">
      <c r="A37" s="20"/>
      <c r="B37" s="18"/>
      <c r="C37" s="59"/>
      <c r="D37" s="21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8"/>
        <v>0</v>
      </c>
      <c r="Q37" s="17">
        <f t="shared" si="9"/>
        <v>0</v>
      </c>
      <c r="R37" s="17">
        <f t="shared" si="10"/>
        <v>0</v>
      </c>
      <c r="S37" s="17">
        <f t="shared" si="11"/>
        <v>0</v>
      </c>
      <c r="T37" s="17">
        <f t="shared" si="12"/>
        <v>0</v>
      </c>
      <c r="U37" s="17">
        <f t="shared" si="13"/>
        <v>0</v>
      </c>
      <c r="V37" s="15">
        <f t="shared" si="14"/>
        <v>0</v>
      </c>
      <c r="W37" s="15">
        <f t="shared" si="15"/>
        <v>0</v>
      </c>
    </row>
    <row r="38" spans="1:23" ht="13.5" x14ac:dyDescent="0.25">
      <c r="A38" s="20"/>
      <c r="B38" s="18"/>
      <c r="C38" s="59"/>
      <c r="D38" s="21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8"/>
        <v>0</v>
      </c>
      <c r="Q38" s="17">
        <f t="shared" si="9"/>
        <v>0</v>
      </c>
      <c r="R38" s="17">
        <f t="shared" si="10"/>
        <v>0</v>
      </c>
      <c r="S38" s="17">
        <f t="shared" si="11"/>
        <v>0</v>
      </c>
      <c r="T38" s="17">
        <f t="shared" si="12"/>
        <v>0</v>
      </c>
      <c r="U38" s="17">
        <f t="shared" si="13"/>
        <v>0</v>
      </c>
      <c r="V38" s="15">
        <f t="shared" si="14"/>
        <v>0</v>
      </c>
      <c r="W38" s="15">
        <f t="shared" si="15"/>
        <v>0</v>
      </c>
    </row>
    <row r="39" spans="1:23" ht="13.5" x14ac:dyDescent="0.25">
      <c r="A39" s="20"/>
      <c r="B39" s="18"/>
      <c r="C39" s="59"/>
      <c r="D39" s="21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8"/>
        <v>0</v>
      </c>
      <c r="Q39" s="17">
        <f t="shared" si="9"/>
        <v>0</v>
      </c>
      <c r="R39" s="17">
        <f t="shared" si="10"/>
        <v>0</v>
      </c>
      <c r="S39" s="17">
        <f t="shared" si="11"/>
        <v>0</v>
      </c>
      <c r="T39" s="17">
        <f t="shared" si="12"/>
        <v>0</v>
      </c>
      <c r="U39" s="17">
        <f t="shared" si="13"/>
        <v>0</v>
      </c>
      <c r="V39" s="15">
        <f t="shared" si="14"/>
        <v>0</v>
      </c>
      <c r="W39" s="15">
        <f t="shared" si="15"/>
        <v>0</v>
      </c>
    </row>
    <row r="40" spans="1:23" ht="13.5" x14ac:dyDescent="0.25">
      <c r="A40" s="20"/>
      <c r="B40" s="18"/>
      <c r="C40" s="19"/>
      <c r="D40" s="21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8"/>
        <v>0</v>
      </c>
      <c r="Q40" s="17">
        <f t="shared" si="9"/>
        <v>0</v>
      </c>
      <c r="R40" s="17">
        <f t="shared" si="10"/>
        <v>0</v>
      </c>
      <c r="S40" s="17">
        <f t="shared" si="11"/>
        <v>0</v>
      </c>
      <c r="T40" s="17">
        <f t="shared" si="12"/>
        <v>0</v>
      </c>
      <c r="U40" s="17">
        <f t="shared" si="13"/>
        <v>0</v>
      </c>
      <c r="V40" s="15">
        <f t="shared" si="14"/>
        <v>0</v>
      </c>
      <c r="W40" s="15">
        <f t="shared" si="15"/>
        <v>0</v>
      </c>
    </row>
    <row r="41" spans="1:23" ht="13.5" x14ac:dyDescent="0.25">
      <c r="A41" s="20"/>
      <c r="B41" s="18"/>
      <c r="C41" s="19"/>
      <c r="D41" s="21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8"/>
        <v>0</v>
      </c>
      <c r="Q41" s="17">
        <f t="shared" si="9"/>
        <v>0</v>
      </c>
      <c r="R41" s="17">
        <f t="shared" si="10"/>
        <v>0</v>
      </c>
      <c r="S41" s="17">
        <f t="shared" si="11"/>
        <v>0</v>
      </c>
      <c r="T41" s="17">
        <f t="shared" si="12"/>
        <v>0</v>
      </c>
      <c r="U41" s="17">
        <f t="shared" si="13"/>
        <v>0</v>
      </c>
      <c r="V41" s="15">
        <f t="shared" si="14"/>
        <v>0</v>
      </c>
      <c r="W41" s="15">
        <f t="shared" si="15"/>
        <v>0</v>
      </c>
    </row>
    <row r="42" spans="1:23" ht="13.5" x14ac:dyDescent="0.25">
      <c r="A42" s="20"/>
      <c r="B42" s="18"/>
      <c r="C42" s="19"/>
      <c r="D42" s="21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8"/>
        <v>0</v>
      </c>
      <c r="Q42" s="17">
        <f t="shared" si="9"/>
        <v>0</v>
      </c>
      <c r="R42" s="17">
        <f t="shared" si="10"/>
        <v>0</v>
      </c>
      <c r="S42" s="17">
        <f t="shared" si="11"/>
        <v>0</v>
      </c>
      <c r="T42" s="17">
        <f t="shared" si="12"/>
        <v>0</v>
      </c>
      <c r="U42" s="17">
        <f t="shared" si="13"/>
        <v>0</v>
      </c>
      <c r="V42" s="15">
        <f t="shared" si="14"/>
        <v>0</v>
      </c>
      <c r="W42" s="15">
        <f t="shared" si="15"/>
        <v>0</v>
      </c>
    </row>
    <row r="43" spans="1:23" ht="13.5" x14ac:dyDescent="0.25">
      <c r="A43" s="20"/>
      <c r="B43" s="18"/>
      <c r="C43" s="19"/>
      <c r="D43" s="21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8"/>
        <v>0</v>
      </c>
      <c r="Q43" s="17">
        <f t="shared" si="9"/>
        <v>0</v>
      </c>
      <c r="R43" s="17">
        <f t="shared" si="10"/>
        <v>0</v>
      </c>
      <c r="S43" s="17">
        <f t="shared" si="11"/>
        <v>0</v>
      </c>
      <c r="T43" s="17">
        <f t="shared" si="12"/>
        <v>0</v>
      </c>
      <c r="U43" s="17">
        <f t="shared" si="13"/>
        <v>0</v>
      </c>
      <c r="V43" s="15">
        <f t="shared" si="14"/>
        <v>0</v>
      </c>
      <c r="W43" s="15">
        <f t="shared" si="15"/>
        <v>0</v>
      </c>
    </row>
    <row r="44" spans="1:23" ht="13.5" x14ac:dyDescent="0.25">
      <c r="A44" s="20"/>
      <c r="B44" s="18"/>
      <c r="C44" s="19"/>
      <c r="D44" s="21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8"/>
        <v>0</v>
      </c>
      <c r="Q44" s="17">
        <f t="shared" si="9"/>
        <v>0</v>
      </c>
      <c r="R44" s="17">
        <f t="shared" si="10"/>
        <v>0</v>
      </c>
      <c r="S44" s="17">
        <f t="shared" si="11"/>
        <v>0</v>
      </c>
      <c r="T44" s="17">
        <f t="shared" si="12"/>
        <v>0</v>
      </c>
      <c r="U44" s="17">
        <f t="shared" si="13"/>
        <v>0</v>
      </c>
      <c r="V44" s="15">
        <f t="shared" si="14"/>
        <v>0</v>
      </c>
      <c r="W44" s="15">
        <f t="shared" si="15"/>
        <v>0</v>
      </c>
    </row>
    <row r="45" spans="1:23" ht="13.5" x14ac:dyDescent="0.25">
      <c r="A45" s="20"/>
      <c r="B45" s="18"/>
      <c r="C45" s="19"/>
      <c r="D45" s="21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8"/>
        <v>0</v>
      </c>
      <c r="Q45" s="17">
        <f t="shared" si="9"/>
        <v>0</v>
      </c>
      <c r="R45" s="17">
        <f t="shared" si="10"/>
        <v>0</v>
      </c>
      <c r="S45" s="17">
        <f t="shared" si="11"/>
        <v>0</v>
      </c>
      <c r="T45" s="17">
        <f t="shared" si="12"/>
        <v>0</v>
      </c>
      <c r="U45" s="17">
        <f t="shared" si="13"/>
        <v>0</v>
      </c>
      <c r="V45" s="15">
        <f t="shared" si="14"/>
        <v>0</v>
      </c>
      <c r="W45" s="15">
        <f t="shared" si="15"/>
        <v>0</v>
      </c>
    </row>
  </sheetData>
  <sortState ref="B10:W29">
    <sortCondition descending="1" ref="V10:V29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29" priority="3" stopIfTrue="1" operator="lessThan">
      <formula>3</formula>
    </cfRule>
    <cfRule type="cellIs" dxfId="28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45"/>
  <sheetViews>
    <sheetView workbookViewId="0">
      <selection activeCell="A10" sqref="A10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5" width="7.33203125" customWidth="1"/>
    <col min="16" max="21" width="7.6640625" style="28" hidden="1" customWidth="1"/>
    <col min="22" max="22" width="8.44140625" style="13" customWidth="1"/>
    <col min="23" max="23" width="7.44140625" customWidth="1"/>
  </cols>
  <sheetData>
    <row r="1" spans="1:23" ht="27" x14ac:dyDescent="0.4">
      <c r="A1" s="23" t="s">
        <v>16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8" t="s">
        <v>61</v>
      </c>
      <c r="C6" s="2"/>
      <c r="D6" s="126" t="s">
        <v>4</v>
      </c>
      <c r="E6" s="126"/>
      <c r="F6" s="127" t="s">
        <v>112</v>
      </c>
      <c r="G6" s="127"/>
      <c r="H6" s="127" t="s">
        <v>210</v>
      </c>
      <c r="I6" s="127"/>
      <c r="J6" s="127" t="s">
        <v>211</v>
      </c>
      <c r="K6" s="127"/>
      <c r="L6" s="127" t="s">
        <v>63</v>
      </c>
      <c r="M6" s="127"/>
      <c r="N6" s="127" t="s">
        <v>63</v>
      </c>
      <c r="O6" s="127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18" t="s">
        <v>75</v>
      </c>
      <c r="E7" s="118"/>
      <c r="F7" s="119" t="s">
        <v>68</v>
      </c>
      <c r="G7" s="119"/>
      <c r="H7" s="119" t="s">
        <v>145</v>
      </c>
      <c r="I7" s="119"/>
      <c r="J7" s="119" t="s">
        <v>212</v>
      </c>
      <c r="K7" s="119"/>
      <c r="L7" s="119" t="s">
        <v>2</v>
      </c>
      <c r="M7" s="119"/>
      <c r="N7" s="120" t="s">
        <v>213</v>
      </c>
      <c r="O7" s="120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21">
        <v>43450</v>
      </c>
      <c r="E8" s="121"/>
      <c r="F8" s="122">
        <v>43464</v>
      </c>
      <c r="G8" s="122"/>
      <c r="H8" s="122">
        <v>43499</v>
      </c>
      <c r="I8" s="122"/>
      <c r="J8" s="122">
        <v>43505</v>
      </c>
      <c r="K8" s="122"/>
      <c r="L8" s="122">
        <v>42812</v>
      </c>
      <c r="M8" s="122"/>
      <c r="N8" s="122" t="s">
        <v>214</v>
      </c>
      <c r="O8" s="122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115" t="s">
        <v>89</v>
      </c>
      <c r="C10" s="114" t="s">
        <v>69</v>
      </c>
      <c r="D10" s="21">
        <v>1</v>
      </c>
      <c r="E10" s="17">
        <f>IF(D10&gt;0,VLOOKUP(D10,Poengskala!$B$4:$C$34,2,TRUE),0)</f>
        <v>100</v>
      </c>
      <c r="F10" s="21">
        <v>1</v>
      </c>
      <c r="G10" s="17">
        <f>IF(F10&gt;0,VLOOKUP(F10,Poengskala!$B$4:$C$34,2,TRUE),0)</f>
        <v>100</v>
      </c>
      <c r="H10" s="17"/>
      <c r="I10" s="17">
        <f>IF(H10&gt;0,VLOOKUP(H10,Poengskala!$B$4:$C$34,2,TRUE),0)</f>
        <v>0</v>
      </c>
      <c r="J10" s="17"/>
      <c r="K10" s="17">
        <f>IF(J10&gt;0,VLOOKUP(J10,Poengskala!$B$4:$C$34,2,TRUE),0)</f>
        <v>0</v>
      </c>
      <c r="L10" s="17"/>
      <c r="M10" s="17">
        <f>IF(L10&gt;0,VLOOKUP(L10,Poengskala!$B$4:$C$34,2,TRUE),0)</f>
        <v>0</v>
      </c>
      <c r="N10" s="17">
        <v>1</v>
      </c>
      <c r="O10" s="17">
        <f>IF(N10&gt;0,VLOOKUP(N10,Poengskala!$B$4:$D$34,3,TRUE),0)</f>
        <v>150</v>
      </c>
      <c r="P10" s="17">
        <f>E10</f>
        <v>100</v>
      </c>
      <c r="Q10" s="17">
        <f>G10</f>
        <v>100</v>
      </c>
      <c r="R10" s="17">
        <f>I10</f>
        <v>0</v>
      </c>
      <c r="S10" s="17">
        <f>K10</f>
        <v>0</v>
      </c>
      <c r="T10" s="17">
        <f>M10</f>
        <v>0</v>
      </c>
      <c r="U10" s="17">
        <f>O10</f>
        <v>150</v>
      </c>
      <c r="V10" s="15">
        <f>MAX(LARGE(P10:U10,1)+LARGE(P10:U10,2)+LARGE(P10:U10,3),0)</f>
        <v>350</v>
      </c>
      <c r="W10" s="15">
        <f>COUNTIF(P10:U10,"&gt;0")</f>
        <v>3</v>
      </c>
    </row>
    <row r="11" spans="1:23" ht="13.5" x14ac:dyDescent="0.25">
      <c r="A11" s="20">
        <v>2</v>
      </c>
      <c r="B11" s="58" t="s">
        <v>227</v>
      </c>
      <c r="C11" s="59" t="s">
        <v>73</v>
      </c>
      <c r="D11" s="21">
        <v>0</v>
      </c>
      <c r="E11" s="17">
        <f>IF(D11&gt;0,VLOOKUP(D11,Poengskala!$B$4:$C$34,2,TRUE),0)</f>
        <v>0</v>
      </c>
      <c r="F11" s="21">
        <v>2</v>
      </c>
      <c r="G11" s="17">
        <f>IF(F11&gt;0,VLOOKUP(F11,Poengskala!$B$4:$C$34,2,TRUE),0)</f>
        <v>90</v>
      </c>
      <c r="H11" s="17"/>
      <c r="I11" s="17">
        <f>IF(H11&gt;0,VLOOKUP(H11,Poengskala!$B$4:$C$34,2,TRUE),0)</f>
        <v>0</v>
      </c>
      <c r="J11" s="17">
        <v>2</v>
      </c>
      <c r="K11" s="17">
        <f>IF(J11&gt;0,VLOOKUP(J11,Poengskala!$B$4:$C$34,2,TRUE),0)</f>
        <v>90</v>
      </c>
      <c r="L11" s="17"/>
      <c r="M11" s="17">
        <f>IF(L11&gt;0,VLOOKUP(L11,Poengskala!$B$4:$C$34,2,TRUE),0)</f>
        <v>0</v>
      </c>
      <c r="N11" s="17">
        <v>2</v>
      </c>
      <c r="O11" s="17">
        <f>IF(N11&gt;0,VLOOKUP(N11,Poengskala!$B$4:$D$34,3,TRUE),0)</f>
        <v>135</v>
      </c>
      <c r="P11" s="17">
        <f>E11</f>
        <v>0</v>
      </c>
      <c r="Q11" s="17">
        <f>G11</f>
        <v>90</v>
      </c>
      <c r="R11" s="17">
        <f>I11</f>
        <v>0</v>
      </c>
      <c r="S11" s="17">
        <f>K11</f>
        <v>90</v>
      </c>
      <c r="T11" s="17">
        <f>M11</f>
        <v>0</v>
      </c>
      <c r="U11" s="17">
        <f>O11</f>
        <v>135</v>
      </c>
      <c r="V11" s="15">
        <f>MAX(LARGE(P11:U11,1)+LARGE(P11:U11,2)+LARGE(P11:U11,3),0)</f>
        <v>315</v>
      </c>
      <c r="W11" s="15">
        <f>COUNTIF(P11:U11,"&gt;0")</f>
        <v>3</v>
      </c>
    </row>
    <row r="12" spans="1:23" ht="13.5" x14ac:dyDescent="0.25">
      <c r="A12" s="20">
        <v>3</v>
      </c>
      <c r="B12" s="58" t="s">
        <v>228</v>
      </c>
      <c r="C12" s="59" t="s">
        <v>54</v>
      </c>
      <c r="D12" s="21">
        <v>0</v>
      </c>
      <c r="E12" s="17">
        <f>IF(D12&gt;0,VLOOKUP(D12,Poengskala!$B$4:$C$34,2,TRUE),0)</f>
        <v>0</v>
      </c>
      <c r="F12" s="21">
        <v>4</v>
      </c>
      <c r="G12" s="17">
        <f>IF(F12&gt;0,VLOOKUP(F12,Poengskala!$B$4:$C$34,2,TRUE),0)</f>
        <v>75</v>
      </c>
      <c r="H12" s="17">
        <v>2</v>
      </c>
      <c r="I12" s="17">
        <f>IF(H12&gt;0,VLOOKUP(H12,Poengskala!$B$4:$C$34,2,TRUE),0)</f>
        <v>90</v>
      </c>
      <c r="J12" s="17">
        <v>1</v>
      </c>
      <c r="K12" s="17">
        <f>IF(J12&gt;0,VLOOKUP(J12,Poengskala!$B$4:$C$34,2,TRUE),0)</f>
        <v>100</v>
      </c>
      <c r="L12" s="17"/>
      <c r="M12" s="17">
        <f>IF(L12&gt;0,VLOOKUP(L12,Poengskala!$B$4:$C$34,2,TRUE),0)</f>
        <v>0</v>
      </c>
      <c r="N12" s="17">
        <v>3</v>
      </c>
      <c r="O12" s="17">
        <f>IF(N12&gt;0,VLOOKUP(N12,Poengskala!$B$4:$D$34,3,TRUE),0)</f>
        <v>123</v>
      </c>
      <c r="P12" s="17">
        <f>E12</f>
        <v>0</v>
      </c>
      <c r="Q12" s="17">
        <f>G12</f>
        <v>75</v>
      </c>
      <c r="R12" s="17">
        <f>I12</f>
        <v>90</v>
      </c>
      <c r="S12" s="17">
        <f>K12</f>
        <v>100</v>
      </c>
      <c r="T12" s="17">
        <f>M12</f>
        <v>0</v>
      </c>
      <c r="U12" s="17">
        <f>O12</f>
        <v>123</v>
      </c>
      <c r="V12" s="15">
        <f>MAX(LARGE(P12:U12,1)+LARGE(P12:U12,2)+LARGE(P12:U12,3),0)</f>
        <v>313</v>
      </c>
      <c r="W12" s="15">
        <f>COUNTIF(P12:U12,"&gt;0")</f>
        <v>4</v>
      </c>
    </row>
    <row r="13" spans="1:23" ht="13.5" x14ac:dyDescent="0.25">
      <c r="A13" s="20">
        <v>4</v>
      </c>
      <c r="B13" s="115" t="s">
        <v>92</v>
      </c>
      <c r="C13" s="114" t="s">
        <v>54</v>
      </c>
      <c r="D13" s="21">
        <v>3</v>
      </c>
      <c r="E13" s="17">
        <f>IF(D13&gt;0,VLOOKUP(D13,Poengskala!$B$4:$C$34,2,TRUE),0)</f>
        <v>82</v>
      </c>
      <c r="F13" s="21">
        <v>6</v>
      </c>
      <c r="G13" s="17">
        <f>IF(F13&gt;0,VLOOKUP(F13,Poengskala!$B$4:$C$34,2,TRUE),0)</f>
        <v>66</v>
      </c>
      <c r="H13" s="17">
        <v>4</v>
      </c>
      <c r="I13" s="17">
        <f>IF(H13&gt;0,VLOOKUP(H13,Poengskala!$B$4:$C$34,2,TRUE),0)</f>
        <v>75</v>
      </c>
      <c r="J13" s="17">
        <v>3</v>
      </c>
      <c r="K13" s="17">
        <f>IF(J13&gt;0,VLOOKUP(J13,Poengskala!$B$4:$C$34,2,TRUE),0)</f>
        <v>82</v>
      </c>
      <c r="L13" s="17"/>
      <c r="M13" s="17">
        <f>IF(L13&gt;0,VLOOKUP(L13,Poengskala!$B$4:$C$34,2,TRUE),0)</f>
        <v>0</v>
      </c>
      <c r="N13" s="17"/>
      <c r="O13" s="17">
        <f>IF(N13&gt;0,VLOOKUP(N13,Poengskala!$B$4:$D$34,3,TRUE),0)</f>
        <v>0</v>
      </c>
      <c r="P13" s="17">
        <f>E13</f>
        <v>82</v>
      </c>
      <c r="Q13" s="17">
        <f>G13</f>
        <v>66</v>
      </c>
      <c r="R13" s="17">
        <f>I13</f>
        <v>75</v>
      </c>
      <c r="S13" s="17">
        <f>K13</f>
        <v>82</v>
      </c>
      <c r="T13" s="17">
        <f>M13</f>
        <v>0</v>
      </c>
      <c r="U13" s="17">
        <f>O13</f>
        <v>0</v>
      </c>
      <c r="V13" s="15">
        <f>MAX(LARGE(P13:U13,1)+LARGE(P13:U13,2)+LARGE(P13:U13,3),0)</f>
        <v>239</v>
      </c>
      <c r="W13" s="15">
        <f>COUNTIF(P13:U13,"&gt;0")</f>
        <v>4</v>
      </c>
    </row>
    <row r="14" spans="1:23" ht="13.5" x14ac:dyDescent="0.25">
      <c r="A14" s="20">
        <v>5</v>
      </c>
      <c r="B14" s="18" t="s">
        <v>289</v>
      </c>
      <c r="C14" s="59" t="s">
        <v>145</v>
      </c>
      <c r="D14" s="21">
        <v>0</v>
      </c>
      <c r="E14" s="17">
        <f>IF(D14&gt;0,VLOOKUP(D14,Poengskala!$B$4:$C$34,2,TRUE),0)</f>
        <v>0</v>
      </c>
      <c r="F14" s="21"/>
      <c r="G14" s="17">
        <f>IF(F14&gt;0,VLOOKUP(F14,Poengskala!$B$4:$C$34,2,TRUE),0)</f>
        <v>0</v>
      </c>
      <c r="H14" s="17">
        <v>3</v>
      </c>
      <c r="I14" s="17">
        <f>IF(H14&gt;0,VLOOKUP(H14,Poengskala!$B$4:$C$34,2,TRUE),0)</f>
        <v>82</v>
      </c>
      <c r="J14" s="17"/>
      <c r="K14" s="17">
        <f>IF(J14&gt;0,VLOOKUP(J14,Poengskala!$B$4:$C$34,2,TRUE),0)</f>
        <v>0</v>
      </c>
      <c r="L14" s="17"/>
      <c r="M14" s="17">
        <f>IF(L14&gt;0,VLOOKUP(L14,Poengskala!$B$4:$C$34,2,TRUE),0)</f>
        <v>0</v>
      </c>
      <c r="N14" s="17">
        <v>4</v>
      </c>
      <c r="O14" s="17">
        <f>IF(N14&gt;0,VLOOKUP(N14,Poengskala!$B$4:$D$34,3,TRUE),0)</f>
        <v>112.5</v>
      </c>
      <c r="P14" s="17">
        <f>E14</f>
        <v>0</v>
      </c>
      <c r="Q14" s="17">
        <f>G14</f>
        <v>0</v>
      </c>
      <c r="R14" s="17">
        <f>I14</f>
        <v>82</v>
      </c>
      <c r="S14" s="17">
        <f>K14</f>
        <v>0</v>
      </c>
      <c r="T14" s="17">
        <f>M14</f>
        <v>0</v>
      </c>
      <c r="U14" s="17">
        <f>O14</f>
        <v>112.5</v>
      </c>
      <c r="V14" s="15">
        <f>MAX(LARGE(P14:U14,1)+LARGE(P14:U14,2)+LARGE(P14:U14,3),0)</f>
        <v>194.5</v>
      </c>
      <c r="W14" s="15">
        <f>COUNTIF(P14:U14,"&gt;0")</f>
        <v>2</v>
      </c>
    </row>
    <row r="15" spans="1:23" ht="13.5" x14ac:dyDescent="0.25">
      <c r="A15" s="20">
        <v>6</v>
      </c>
      <c r="B15" s="58" t="s">
        <v>91</v>
      </c>
      <c r="C15" s="59" t="s">
        <v>72</v>
      </c>
      <c r="D15" s="21">
        <v>2</v>
      </c>
      <c r="E15" s="17">
        <f>IF(D15&gt;0,VLOOKUP(D15,Poengskala!$B$4:$C$34,2,TRUE),0)</f>
        <v>90</v>
      </c>
      <c r="F15" s="21">
        <v>3</v>
      </c>
      <c r="G15" s="17">
        <f>IF(F15&gt;0,VLOOKUP(F15,Poengskala!$B$4:$C$34,2,TRUE),0)</f>
        <v>82</v>
      </c>
      <c r="H15" s="17"/>
      <c r="I15" s="17">
        <f>IF(H15&gt;0,VLOOKUP(H15,Poengskala!$B$4:$C$34,2,TRUE),0)</f>
        <v>0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/>
      <c r="O15" s="17">
        <f>IF(N15&gt;0,VLOOKUP(N15,Poengskala!$B$4:$D$34,3,TRUE),0)</f>
        <v>0</v>
      </c>
      <c r="P15" s="17">
        <f>E15</f>
        <v>90</v>
      </c>
      <c r="Q15" s="17">
        <f>G15</f>
        <v>82</v>
      </c>
      <c r="R15" s="17">
        <f>I15</f>
        <v>0</v>
      </c>
      <c r="S15" s="17">
        <f>K15</f>
        <v>0</v>
      </c>
      <c r="T15" s="17">
        <f>M15</f>
        <v>0</v>
      </c>
      <c r="U15" s="17">
        <f>O15</f>
        <v>0</v>
      </c>
      <c r="V15" s="15">
        <f>MAX(LARGE(P15:U15,1)+LARGE(P15:U15,2)+LARGE(P15:U15,3),0)</f>
        <v>172</v>
      </c>
      <c r="W15" s="15">
        <f>COUNTIF(P15:U15,"&gt;0")</f>
        <v>2</v>
      </c>
    </row>
    <row r="16" spans="1:23" ht="13.5" x14ac:dyDescent="0.25">
      <c r="A16" s="20">
        <v>7</v>
      </c>
      <c r="B16" s="58" t="s">
        <v>229</v>
      </c>
      <c r="C16" s="59" t="s">
        <v>45</v>
      </c>
      <c r="D16" s="21">
        <v>0</v>
      </c>
      <c r="E16" s="17">
        <f>IF(D16&gt;0,VLOOKUP(D16,Poengskala!$B$4:$C$34,2,TRUE),0)</f>
        <v>0</v>
      </c>
      <c r="F16" s="21">
        <v>5</v>
      </c>
      <c r="G16" s="17">
        <f>IF(F16&gt;0,VLOOKUP(F16,Poengskala!$B$4:$C$34,2,TRUE),0)</f>
        <v>70</v>
      </c>
      <c r="H16" s="17">
        <v>1</v>
      </c>
      <c r="I16" s="17">
        <f>IF(H16&gt;0,VLOOKUP(H16,Poengskala!$B$4:$C$34,2,TRUE),0)</f>
        <v>100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/>
      <c r="O16" s="17">
        <f>IF(N16&gt;0,VLOOKUP(N16,Poengskala!$B$4:$D$34,3,TRUE),0)</f>
        <v>0</v>
      </c>
      <c r="P16" s="17">
        <f>E16</f>
        <v>0</v>
      </c>
      <c r="Q16" s="17">
        <f>G16</f>
        <v>70</v>
      </c>
      <c r="R16" s="17">
        <f>I16</f>
        <v>100</v>
      </c>
      <c r="S16" s="17">
        <f>K16</f>
        <v>0</v>
      </c>
      <c r="T16" s="17">
        <f>M16</f>
        <v>0</v>
      </c>
      <c r="U16" s="17">
        <f>O16</f>
        <v>0</v>
      </c>
      <c r="V16" s="15">
        <f>MAX(LARGE(P16:U16,1)+LARGE(P16:U16,2)+LARGE(P16:U16,3),0)</f>
        <v>170</v>
      </c>
      <c r="W16" s="15">
        <f>COUNTIF(P16:U16,"&gt;0")</f>
        <v>2</v>
      </c>
    </row>
    <row r="17" spans="1:23" ht="13.5" x14ac:dyDescent="0.25">
      <c r="A17" s="20"/>
      <c r="B17" s="58"/>
      <c r="C17" s="59"/>
      <c r="D17" s="21"/>
      <c r="E17" s="17">
        <f>IF(D17&gt;0,VLOOKUP(D17,Poengskala!$B$4:$C$34,2,TRUE),0)</f>
        <v>0</v>
      </c>
      <c r="F17" s="21"/>
      <c r="G17" s="17">
        <f>IF(F17&gt;0,VLOOKUP(F17,Poengskala!$B$4:$C$34,2,TRUE),0)</f>
        <v>0</v>
      </c>
      <c r="H17" s="17"/>
      <c r="I17" s="17">
        <f>IF(H17&gt;0,VLOOKUP(H17,Poengskala!$B$4:$C$34,2,TRUE),0)</f>
        <v>0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/>
      <c r="O17" s="17">
        <f>IF(N17&gt;0,VLOOKUP(N17,Poengskala!$B$4:$D$34,3,TRUE),0)</f>
        <v>0</v>
      </c>
      <c r="P17" s="17">
        <f t="shared" ref="P17:P30" si="0">E17</f>
        <v>0</v>
      </c>
      <c r="Q17" s="17">
        <f t="shared" ref="Q17:Q30" si="1">G17</f>
        <v>0</v>
      </c>
      <c r="R17" s="17">
        <f t="shared" ref="R17:R30" si="2">I17</f>
        <v>0</v>
      </c>
      <c r="S17" s="17">
        <f t="shared" ref="S17:S30" si="3">K17</f>
        <v>0</v>
      </c>
      <c r="T17" s="17">
        <f t="shared" ref="T17:T30" si="4">M17</f>
        <v>0</v>
      </c>
      <c r="U17" s="17">
        <f t="shared" ref="U17:U30" si="5">O17</f>
        <v>0</v>
      </c>
      <c r="V17" s="15">
        <f t="shared" ref="V17:V30" si="6">MAX(LARGE(P17:U17,1)+LARGE(P17:U17,2)+LARGE(P17:U17,3),0)</f>
        <v>0</v>
      </c>
      <c r="W17" s="15">
        <f t="shared" ref="W17:W30" si="7">COUNTIF(P17:U17,"&gt;0")</f>
        <v>0</v>
      </c>
    </row>
    <row r="18" spans="1:23" ht="13.5" x14ac:dyDescent="0.25">
      <c r="A18" s="20"/>
      <c r="B18" s="58"/>
      <c r="C18" s="59"/>
      <c r="D18" s="21"/>
      <c r="E18" s="17">
        <f>IF(D18&gt;0,VLOOKUP(D18,Poengskala!$B$4:$C$34,2,TRUE),0)</f>
        <v>0</v>
      </c>
      <c r="F18" s="21"/>
      <c r="G18" s="17">
        <f>IF(F18&gt;0,VLOOKUP(F18,Poengskala!$B$4:$C$34,2,TRUE),0)</f>
        <v>0</v>
      </c>
      <c r="H18" s="17"/>
      <c r="I18" s="17">
        <f>IF(H18&gt;0,VLOOKUP(H18,Poengskala!$B$4:$C$34,2,TRUE),0)</f>
        <v>0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/>
      <c r="O18" s="17">
        <f>IF(N18&gt;0,VLOOKUP(N18,Poengskala!$B$4:$D$34,3,TRUE),0)</f>
        <v>0</v>
      </c>
      <c r="P18" s="17">
        <f t="shared" si="0"/>
        <v>0</v>
      </c>
      <c r="Q18" s="17">
        <f t="shared" si="1"/>
        <v>0</v>
      </c>
      <c r="R18" s="17">
        <f t="shared" si="2"/>
        <v>0</v>
      </c>
      <c r="S18" s="17">
        <f t="shared" si="3"/>
        <v>0</v>
      </c>
      <c r="T18" s="17">
        <f t="shared" si="4"/>
        <v>0</v>
      </c>
      <c r="U18" s="17">
        <f t="shared" si="5"/>
        <v>0</v>
      </c>
      <c r="V18" s="15">
        <f t="shared" si="6"/>
        <v>0</v>
      </c>
      <c r="W18" s="15">
        <f t="shared" si="7"/>
        <v>0</v>
      </c>
    </row>
    <row r="19" spans="1:23" ht="13.5" x14ac:dyDescent="0.25">
      <c r="A19" s="20"/>
      <c r="B19" s="58"/>
      <c r="C19" s="59"/>
      <c r="D19" s="21"/>
      <c r="E19" s="17">
        <f>IF(D19&gt;0,VLOOKUP(D19,Poengskala!$B$4:$C$34,2,TRUE),0)</f>
        <v>0</v>
      </c>
      <c r="F19" s="21"/>
      <c r="G19" s="17">
        <f>IF(F19&gt;0,VLOOKUP(F19,Poengskala!$B$4:$C$34,2,TRUE),0)</f>
        <v>0</v>
      </c>
      <c r="H19" s="17"/>
      <c r="I19" s="17">
        <f>IF(H19&gt;0,VLOOKUP(H19,Poengskala!$B$4:$C$34,2,TRUE),0)</f>
        <v>0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/>
      <c r="O19" s="17">
        <f>IF(N19&gt;0,VLOOKUP(N19,Poengskala!$B$4:$D$34,3,TRUE),0)</f>
        <v>0</v>
      </c>
      <c r="P19" s="17">
        <f t="shared" si="0"/>
        <v>0</v>
      </c>
      <c r="Q19" s="17">
        <f t="shared" si="1"/>
        <v>0</v>
      </c>
      <c r="R19" s="17">
        <f t="shared" si="2"/>
        <v>0</v>
      </c>
      <c r="S19" s="17">
        <f t="shared" si="3"/>
        <v>0</v>
      </c>
      <c r="T19" s="17">
        <f t="shared" si="4"/>
        <v>0</v>
      </c>
      <c r="U19" s="17">
        <f t="shared" si="5"/>
        <v>0</v>
      </c>
      <c r="V19" s="15">
        <f t="shared" si="6"/>
        <v>0</v>
      </c>
      <c r="W19" s="15">
        <f t="shared" si="7"/>
        <v>0</v>
      </c>
    </row>
    <row r="20" spans="1:23" ht="13.5" x14ac:dyDescent="0.25">
      <c r="A20" s="20"/>
      <c r="B20" s="58"/>
      <c r="C20" s="59"/>
      <c r="D20" s="21"/>
      <c r="E20" s="17">
        <f>IF(D20&gt;0,VLOOKUP(D20,Poengskala!$B$4:$C$34,2,TRUE),0)</f>
        <v>0</v>
      </c>
      <c r="F20" s="21"/>
      <c r="G20" s="17">
        <f>IF(F20&gt;0,VLOOKUP(F20,Poengskala!$B$4:$C$34,2,TRUE),0)</f>
        <v>0</v>
      </c>
      <c r="H20" s="17"/>
      <c r="I20" s="17">
        <f>IF(H20&gt;0,VLOOKUP(H20,Poengskala!$B$4:$C$34,2,TRUE),0)</f>
        <v>0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/>
      <c r="O20" s="17">
        <f>IF(N20&gt;0,VLOOKUP(N20,Poengskala!$B$4:$D$34,3,TRUE),0)</f>
        <v>0</v>
      </c>
      <c r="P20" s="17">
        <f t="shared" si="0"/>
        <v>0</v>
      </c>
      <c r="Q20" s="17">
        <f t="shared" si="1"/>
        <v>0</v>
      </c>
      <c r="R20" s="17">
        <f t="shared" si="2"/>
        <v>0</v>
      </c>
      <c r="S20" s="17">
        <f t="shared" si="3"/>
        <v>0</v>
      </c>
      <c r="T20" s="17">
        <f t="shared" si="4"/>
        <v>0</v>
      </c>
      <c r="U20" s="17">
        <f t="shared" si="5"/>
        <v>0</v>
      </c>
      <c r="V20" s="15">
        <f t="shared" si="6"/>
        <v>0</v>
      </c>
      <c r="W20" s="15">
        <f t="shared" si="7"/>
        <v>0</v>
      </c>
    </row>
    <row r="21" spans="1:23" ht="13.5" x14ac:dyDescent="0.25">
      <c r="A21" s="20"/>
      <c r="B21" s="58"/>
      <c r="C21" s="59"/>
      <c r="D21" s="21"/>
      <c r="E21" s="17">
        <f>IF(D21&gt;0,VLOOKUP(D21,Poengskala!$B$4:$C$34,2,TRUE),0)</f>
        <v>0</v>
      </c>
      <c r="F21" s="21"/>
      <c r="G21" s="17">
        <f>IF(F21&gt;0,VLOOKUP(F21,Poengskala!$B$4:$C$34,2,TRUE),0)</f>
        <v>0</v>
      </c>
      <c r="H21" s="17"/>
      <c r="I21" s="17">
        <f>IF(H21&gt;0,VLOOKUP(H21,Poengskala!$B$4:$C$34,2,TRUE),0)</f>
        <v>0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 t="shared" si="0"/>
        <v>0</v>
      </c>
      <c r="Q21" s="17">
        <f t="shared" si="1"/>
        <v>0</v>
      </c>
      <c r="R21" s="17">
        <f t="shared" si="2"/>
        <v>0</v>
      </c>
      <c r="S21" s="17">
        <f t="shared" si="3"/>
        <v>0</v>
      </c>
      <c r="T21" s="17">
        <f t="shared" si="4"/>
        <v>0</v>
      </c>
      <c r="U21" s="17">
        <f t="shared" si="5"/>
        <v>0</v>
      </c>
      <c r="V21" s="15">
        <f t="shared" si="6"/>
        <v>0</v>
      </c>
      <c r="W21" s="15">
        <f t="shared" si="7"/>
        <v>0</v>
      </c>
    </row>
    <row r="22" spans="1:23" ht="13.5" x14ac:dyDescent="0.25">
      <c r="A22" s="20"/>
      <c r="B22" s="18"/>
      <c r="C22" s="59"/>
      <c r="D22" s="21"/>
      <c r="E22" s="17">
        <f>IF(D22&gt;0,VLOOKUP(D22,Poengskala!$B$4:$C$34,2,TRUE),0)</f>
        <v>0</v>
      </c>
      <c r="F22" s="21"/>
      <c r="G22" s="17">
        <f>IF(F22&gt;0,VLOOKUP(F22,Poengskala!$B$4:$C$34,2,TRUE),0)</f>
        <v>0</v>
      </c>
      <c r="H22" s="17"/>
      <c r="I22" s="17">
        <f>IF(H22&gt;0,VLOOKUP(H22,Poengskala!$B$4:$C$34,2,TRUE),0)</f>
        <v>0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 t="shared" si="0"/>
        <v>0</v>
      </c>
      <c r="Q22" s="17">
        <f t="shared" si="1"/>
        <v>0</v>
      </c>
      <c r="R22" s="17">
        <f t="shared" si="2"/>
        <v>0</v>
      </c>
      <c r="S22" s="17">
        <f t="shared" si="3"/>
        <v>0</v>
      </c>
      <c r="T22" s="17">
        <f t="shared" si="4"/>
        <v>0</v>
      </c>
      <c r="U22" s="17">
        <f t="shared" si="5"/>
        <v>0</v>
      </c>
      <c r="V22" s="15">
        <f t="shared" si="6"/>
        <v>0</v>
      </c>
      <c r="W22" s="15">
        <f t="shared" si="7"/>
        <v>0</v>
      </c>
    </row>
    <row r="23" spans="1:23" ht="13.5" x14ac:dyDescent="0.25">
      <c r="A23" s="20"/>
      <c r="B23" s="58"/>
      <c r="C23" s="59"/>
      <c r="D23" s="21"/>
      <c r="E23" s="17">
        <f>IF(D23&gt;0,VLOOKUP(D23,Poengskala!$B$4:$C$34,2,TRUE),0)</f>
        <v>0</v>
      </c>
      <c r="F23" s="21"/>
      <c r="G23" s="17">
        <f>IF(F23&gt;0,VLOOKUP(F23,Poengskala!$B$4:$C$34,2,TRUE),0)</f>
        <v>0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 t="shared" si="0"/>
        <v>0</v>
      </c>
      <c r="Q23" s="17">
        <f t="shared" si="1"/>
        <v>0</v>
      </c>
      <c r="R23" s="17">
        <f t="shared" si="2"/>
        <v>0</v>
      </c>
      <c r="S23" s="17">
        <f t="shared" si="3"/>
        <v>0</v>
      </c>
      <c r="T23" s="17">
        <f t="shared" si="4"/>
        <v>0</v>
      </c>
      <c r="U23" s="17">
        <f t="shared" si="5"/>
        <v>0</v>
      </c>
      <c r="V23" s="15">
        <f t="shared" si="6"/>
        <v>0</v>
      </c>
      <c r="W23" s="15">
        <f t="shared" si="7"/>
        <v>0</v>
      </c>
    </row>
    <row r="24" spans="1:23" ht="13.5" x14ac:dyDescent="0.25">
      <c r="A24" s="20"/>
      <c r="B24" s="58"/>
      <c r="C24" s="59"/>
      <c r="D24" s="21"/>
      <c r="E24" s="17">
        <f>IF(D24&gt;0,VLOOKUP(D24,Poengskala!$B$4:$C$34,2,TRUE),0)</f>
        <v>0</v>
      </c>
      <c r="F24" s="21"/>
      <c r="G24" s="17">
        <f>IF(F24&gt;0,VLOOKUP(F24,Poengskala!$B$4:$C$34,2,TRUE),0)</f>
        <v>0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 t="shared" si="0"/>
        <v>0</v>
      </c>
      <c r="Q24" s="17">
        <f t="shared" si="1"/>
        <v>0</v>
      </c>
      <c r="R24" s="17">
        <f t="shared" si="2"/>
        <v>0</v>
      </c>
      <c r="S24" s="17">
        <f t="shared" si="3"/>
        <v>0</v>
      </c>
      <c r="T24" s="17">
        <f t="shared" si="4"/>
        <v>0</v>
      </c>
      <c r="U24" s="17">
        <f t="shared" si="5"/>
        <v>0</v>
      </c>
      <c r="V24" s="15">
        <f t="shared" si="6"/>
        <v>0</v>
      </c>
      <c r="W24" s="15">
        <f t="shared" si="7"/>
        <v>0</v>
      </c>
    </row>
    <row r="25" spans="1:23" ht="13.5" x14ac:dyDescent="0.25">
      <c r="A25" s="20"/>
      <c r="B25" s="58"/>
      <c r="C25" s="59"/>
      <c r="D25" s="21"/>
      <c r="E25" s="17">
        <f>IF(D25&gt;0,VLOOKUP(D25,Poengskala!$B$4:$C$34,2,TRUE),0)</f>
        <v>0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/>
      <c r="K25" s="17">
        <f>IF(J25&gt;0,VLOOKUP(J25,Poengskala!$B$4:$C$34,2,TRUE),0)</f>
        <v>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 t="shared" si="0"/>
        <v>0</v>
      </c>
      <c r="Q25" s="17">
        <f t="shared" si="1"/>
        <v>0</v>
      </c>
      <c r="R25" s="17">
        <f t="shared" si="2"/>
        <v>0</v>
      </c>
      <c r="S25" s="17">
        <f t="shared" si="3"/>
        <v>0</v>
      </c>
      <c r="T25" s="17">
        <f t="shared" si="4"/>
        <v>0</v>
      </c>
      <c r="U25" s="17">
        <f t="shared" si="5"/>
        <v>0</v>
      </c>
      <c r="V25" s="15">
        <f t="shared" si="6"/>
        <v>0</v>
      </c>
      <c r="W25" s="15">
        <f t="shared" si="7"/>
        <v>0</v>
      </c>
    </row>
    <row r="26" spans="1:23" ht="13.5" x14ac:dyDescent="0.25">
      <c r="A26" s="20"/>
      <c r="B26" s="18"/>
      <c r="C26" s="59"/>
      <c r="D26" s="21"/>
      <c r="E26" s="17">
        <f>IF(D26&gt;0,VLOOKUP(D26,Poengskala!$B$4:$C$34,2,TRUE),0)</f>
        <v>0</v>
      </c>
      <c r="F26" s="21"/>
      <c r="G26" s="17">
        <f>IF(F26&gt;0,VLOOKUP(F26,Poengskala!$B$4:$C$34,2,TRUE),0)</f>
        <v>0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 t="shared" si="0"/>
        <v>0</v>
      </c>
      <c r="Q26" s="17">
        <f t="shared" si="1"/>
        <v>0</v>
      </c>
      <c r="R26" s="17">
        <f t="shared" si="2"/>
        <v>0</v>
      </c>
      <c r="S26" s="17">
        <f t="shared" si="3"/>
        <v>0</v>
      </c>
      <c r="T26" s="17">
        <f t="shared" si="4"/>
        <v>0</v>
      </c>
      <c r="U26" s="17">
        <f t="shared" si="5"/>
        <v>0</v>
      </c>
      <c r="V26" s="15">
        <f t="shared" si="6"/>
        <v>0</v>
      </c>
      <c r="W26" s="15">
        <f t="shared" si="7"/>
        <v>0</v>
      </c>
    </row>
    <row r="27" spans="1:23" ht="13.5" x14ac:dyDescent="0.25">
      <c r="A27" s="20"/>
      <c r="B27" s="58"/>
      <c r="C27" s="59"/>
      <c r="D27" s="21"/>
      <c r="E27" s="17">
        <f>IF(D27&gt;0,VLOOKUP(D27,Poengskala!$B$4:$C$34,2,TRUE),0)</f>
        <v>0</v>
      </c>
      <c r="F27" s="21"/>
      <c r="G27" s="17">
        <f>IF(F27&gt;0,VLOOKUP(F27,Poengskala!$B$4:$C$34,2,TRUE),0)</f>
        <v>0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 t="shared" si="0"/>
        <v>0</v>
      </c>
      <c r="Q27" s="17">
        <f t="shared" si="1"/>
        <v>0</v>
      </c>
      <c r="R27" s="17">
        <f t="shared" si="2"/>
        <v>0</v>
      </c>
      <c r="S27" s="17">
        <f t="shared" si="3"/>
        <v>0</v>
      </c>
      <c r="T27" s="17">
        <f t="shared" si="4"/>
        <v>0</v>
      </c>
      <c r="U27" s="17">
        <f t="shared" si="5"/>
        <v>0</v>
      </c>
      <c r="V27" s="15">
        <f t="shared" si="6"/>
        <v>0</v>
      </c>
      <c r="W27" s="15">
        <f t="shared" si="7"/>
        <v>0</v>
      </c>
    </row>
    <row r="28" spans="1:23" ht="13.5" x14ac:dyDescent="0.25">
      <c r="A28" s="20"/>
      <c r="B28" s="100"/>
      <c r="C28" s="100"/>
      <c r="D28" s="21"/>
      <c r="E28" s="17">
        <f>IF(D28&gt;0,VLOOKUP(D28,Poengskala!$B$4:$C$34,2,TRUE),0)</f>
        <v>0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 t="shared" si="0"/>
        <v>0</v>
      </c>
      <c r="Q28" s="17">
        <f t="shared" si="1"/>
        <v>0</v>
      </c>
      <c r="R28" s="17">
        <f t="shared" si="2"/>
        <v>0</v>
      </c>
      <c r="S28" s="17">
        <f t="shared" si="3"/>
        <v>0</v>
      </c>
      <c r="T28" s="17">
        <f t="shared" si="4"/>
        <v>0</v>
      </c>
      <c r="U28" s="17">
        <f t="shared" si="5"/>
        <v>0</v>
      </c>
      <c r="V28" s="15">
        <f t="shared" si="6"/>
        <v>0</v>
      </c>
      <c r="W28" s="15">
        <f t="shared" si="7"/>
        <v>0</v>
      </c>
    </row>
    <row r="29" spans="1:23" ht="13.5" x14ac:dyDescent="0.25">
      <c r="A29" s="20"/>
      <c r="B29" s="100"/>
      <c r="C29" s="100"/>
      <c r="D29" s="21"/>
      <c r="E29" s="17">
        <f>IF(D29&gt;0,VLOOKUP(D29,Poengskala!$B$4:$C$34,2,TRUE),0)</f>
        <v>0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 t="shared" si="0"/>
        <v>0</v>
      </c>
      <c r="Q29" s="17">
        <f t="shared" si="1"/>
        <v>0</v>
      </c>
      <c r="R29" s="17">
        <f t="shared" si="2"/>
        <v>0</v>
      </c>
      <c r="S29" s="17">
        <f t="shared" si="3"/>
        <v>0</v>
      </c>
      <c r="T29" s="17">
        <f t="shared" si="4"/>
        <v>0</v>
      </c>
      <c r="U29" s="17">
        <f t="shared" si="5"/>
        <v>0</v>
      </c>
      <c r="V29" s="15">
        <f t="shared" si="6"/>
        <v>0</v>
      </c>
      <c r="W29" s="15">
        <f t="shared" si="7"/>
        <v>0</v>
      </c>
    </row>
    <row r="30" spans="1:23" ht="13.5" x14ac:dyDescent="0.25">
      <c r="A30" s="20"/>
      <c r="B30" s="58"/>
      <c r="C30" s="59"/>
      <c r="D30" s="21"/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 t="shared" si="0"/>
        <v>0</v>
      </c>
      <c r="Q30" s="17">
        <f t="shared" si="1"/>
        <v>0</v>
      </c>
      <c r="R30" s="17">
        <f t="shared" si="2"/>
        <v>0</v>
      </c>
      <c r="S30" s="17">
        <f t="shared" si="3"/>
        <v>0</v>
      </c>
      <c r="T30" s="17">
        <f t="shared" si="4"/>
        <v>0</v>
      </c>
      <c r="U30" s="17">
        <f t="shared" si="5"/>
        <v>0</v>
      </c>
      <c r="V30" s="15">
        <f t="shared" si="6"/>
        <v>0</v>
      </c>
      <c r="W30" s="15">
        <f t="shared" si="7"/>
        <v>0</v>
      </c>
    </row>
    <row r="31" spans="1:23" ht="13.5" x14ac:dyDescent="0.25">
      <c r="A31" s="20"/>
      <c r="B31" s="100"/>
      <c r="C31" s="100"/>
      <c r="D31" s="21"/>
      <c r="E31" s="17">
        <f>IF(D31&gt;0,VLOOKUP(D31,Poengskala!$B$4:$C$34,2,TRUE),0)</f>
        <v>0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 t="shared" ref="P31:P38" si="8">E31</f>
        <v>0</v>
      </c>
      <c r="Q31" s="17">
        <f t="shared" ref="Q31:Q38" si="9">G31</f>
        <v>0</v>
      </c>
      <c r="R31" s="17">
        <f t="shared" ref="R31:R38" si="10">I31</f>
        <v>0</v>
      </c>
      <c r="S31" s="17">
        <f t="shared" ref="S31:S38" si="11">K31</f>
        <v>0</v>
      </c>
      <c r="T31" s="17">
        <f t="shared" ref="T31:T38" si="12">M31</f>
        <v>0</v>
      </c>
      <c r="U31" s="17">
        <f t="shared" ref="U31:U38" si="13">O31</f>
        <v>0</v>
      </c>
      <c r="V31" s="15">
        <f t="shared" ref="V31:V38" si="14">MAX(LARGE(P31:U31,1)+LARGE(P31:U31,2)+LARGE(P31:U31,3),0)</f>
        <v>0</v>
      </c>
      <c r="W31" s="15">
        <f t="shared" ref="W31:W38" si="15">COUNTIF(P31:U31,"&gt;0")</f>
        <v>0</v>
      </c>
    </row>
    <row r="32" spans="1:23" ht="13.5" x14ac:dyDescent="0.25">
      <c r="A32" s="20"/>
      <c r="B32" s="58"/>
      <c r="C32" s="59"/>
      <c r="D32" s="21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si="8"/>
        <v>0</v>
      </c>
      <c r="Q32" s="17">
        <f t="shared" si="9"/>
        <v>0</v>
      </c>
      <c r="R32" s="17">
        <f t="shared" si="10"/>
        <v>0</v>
      </c>
      <c r="S32" s="17">
        <f t="shared" si="11"/>
        <v>0</v>
      </c>
      <c r="T32" s="17">
        <f t="shared" si="12"/>
        <v>0</v>
      </c>
      <c r="U32" s="17">
        <f t="shared" si="13"/>
        <v>0</v>
      </c>
      <c r="V32" s="15">
        <f t="shared" si="14"/>
        <v>0</v>
      </c>
      <c r="W32" s="15">
        <f t="shared" si="15"/>
        <v>0</v>
      </c>
    </row>
    <row r="33" spans="1:23" ht="13.5" x14ac:dyDescent="0.25">
      <c r="A33" s="20"/>
      <c r="B33" s="18"/>
      <c r="C33" s="59"/>
      <c r="D33" s="21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8"/>
        <v>0</v>
      </c>
      <c r="Q33" s="17">
        <f t="shared" si="9"/>
        <v>0</v>
      </c>
      <c r="R33" s="17">
        <f t="shared" si="10"/>
        <v>0</v>
      </c>
      <c r="S33" s="17">
        <f t="shared" si="11"/>
        <v>0</v>
      </c>
      <c r="T33" s="17">
        <f t="shared" si="12"/>
        <v>0</v>
      </c>
      <c r="U33" s="17">
        <f t="shared" si="13"/>
        <v>0</v>
      </c>
      <c r="V33" s="15">
        <f t="shared" si="14"/>
        <v>0</v>
      </c>
      <c r="W33" s="15">
        <f t="shared" si="15"/>
        <v>0</v>
      </c>
    </row>
    <row r="34" spans="1:23" ht="13.5" x14ac:dyDescent="0.25">
      <c r="A34" s="20"/>
      <c r="B34" s="58"/>
      <c r="C34" s="59"/>
      <c r="D34" s="16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8"/>
        <v>0</v>
      </c>
      <c r="Q34" s="17">
        <f t="shared" si="9"/>
        <v>0</v>
      </c>
      <c r="R34" s="17">
        <f t="shared" si="10"/>
        <v>0</v>
      </c>
      <c r="S34" s="17">
        <f t="shared" si="11"/>
        <v>0</v>
      </c>
      <c r="T34" s="17">
        <f t="shared" si="12"/>
        <v>0</v>
      </c>
      <c r="U34" s="17">
        <f t="shared" si="13"/>
        <v>0</v>
      </c>
      <c r="V34" s="15">
        <f t="shared" si="14"/>
        <v>0</v>
      </c>
      <c r="W34" s="15">
        <f t="shared" si="15"/>
        <v>0</v>
      </c>
    </row>
    <row r="35" spans="1:23" ht="13.5" x14ac:dyDescent="0.25">
      <c r="A35" s="20"/>
      <c r="B35" s="100"/>
      <c r="C35" s="100"/>
      <c r="D35" s="21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8"/>
        <v>0</v>
      </c>
      <c r="Q35" s="17">
        <f t="shared" si="9"/>
        <v>0</v>
      </c>
      <c r="R35" s="17">
        <f t="shared" si="10"/>
        <v>0</v>
      </c>
      <c r="S35" s="17">
        <f t="shared" si="11"/>
        <v>0</v>
      </c>
      <c r="T35" s="17">
        <f t="shared" si="12"/>
        <v>0</v>
      </c>
      <c r="U35" s="17">
        <f t="shared" si="13"/>
        <v>0</v>
      </c>
      <c r="V35" s="15">
        <f t="shared" si="14"/>
        <v>0</v>
      </c>
      <c r="W35" s="15">
        <f t="shared" si="15"/>
        <v>0</v>
      </c>
    </row>
    <row r="36" spans="1:23" ht="13.5" x14ac:dyDescent="0.25">
      <c r="A36" s="20"/>
      <c r="B36" s="58"/>
      <c r="C36" s="59"/>
      <c r="D36" s="21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8"/>
        <v>0</v>
      </c>
      <c r="Q36" s="17">
        <f t="shared" si="9"/>
        <v>0</v>
      </c>
      <c r="R36" s="17">
        <f t="shared" si="10"/>
        <v>0</v>
      </c>
      <c r="S36" s="17">
        <f t="shared" si="11"/>
        <v>0</v>
      </c>
      <c r="T36" s="17">
        <f t="shared" si="12"/>
        <v>0</v>
      </c>
      <c r="U36" s="17">
        <f t="shared" si="13"/>
        <v>0</v>
      </c>
      <c r="V36" s="15">
        <f t="shared" si="14"/>
        <v>0</v>
      </c>
      <c r="W36" s="15">
        <f t="shared" si="15"/>
        <v>0</v>
      </c>
    </row>
    <row r="37" spans="1:23" ht="13.5" x14ac:dyDescent="0.25">
      <c r="A37" s="20"/>
      <c r="B37" s="58"/>
      <c r="C37" s="59"/>
      <c r="D37" s="21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8"/>
        <v>0</v>
      </c>
      <c r="Q37" s="17">
        <f t="shared" si="9"/>
        <v>0</v>
      </c>
      <c r="R37" s="17">
        <f t="shared" si="10"/>
        <v>0</v>
      </c>
      <c r="S37" s="17">
        <f t="shared" si="11"/>
        <v>0</v>
      </c>
      <c r="T37" s="17">
        <f t="shared" si="12"/>
        <v>0</v>
      </c>
      <c r="U37" s="17">
        <f t="shared" si="13"/>
        <v>0</v>
      </c>
      <c r="V37" s="15">
        <f t="shared" si="14"/>
        <v>0</v>
      </c>
      <c r="W37" s="15">
        <f t="shared" si="15"/>
        <v>0</v>
      </c>
    </row>
    <row r="38" spans="1:23" ht="13.5" x14ac:dyDescent="0.25">
      <c r="A38" s="20"/>
      <c r="B38" s="100"/>
      <c r="C38" s="100"/>
      <c r="D38" s="21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8"/>
        <v>0</v>
      </c>
      <c r="Q38" s="17">
        <f t="shared" si="9"/>
        <v>0</v>
      </c>
      <c r="R38" s="17">
        <f t="shared" si="10"/>
        <v>0</v>
      </c>
      <c r="S38" s="17">
        <f t="shared" si="11"/>
        <v>0</v>
      </c>
      <c r="T38" s="17">
        <f t="shared" si="12"/>
        <v>0</v>
      </c>
      <c r="U38" s="17">
        <f t="shared" si="13"/>
        <v>0</v>
      </c>
      <c r="V38" s="15">
        <f t="shared" si="14"/>
        <v>0</v>
      </c>
      <c r="W38" s="15">
        <f t="shared" si="15"/>
        <v>0</v>
      </c>
    </row>
    <row r="39" spans="1:23" ht="13.5" x14ac:dyDescent="0.25">
      <c r="A39" s="20"/>
      <c r="B39" s="58"/>
      <c r="C39" s="59"/>
      <c r="D39" s="21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ref="P39:P45" si="16">E39</f>
        <v>0</v>
      </c>
      <c r="Q39" s="17">
        <f t="shared" ref="Q39:Q45" si="17">G39</f>
        <v>0</v>
      </c>
      <c r="R39" s="17">
        <f t="shared" ref="R39:R45" si="18">I39</f>
        <v>0</v>
      </c>
      <c r="S39" s="17">
        <f t="shared" ref="S39:S45" si="19">K39</f>
        <v>0</v>
      </c>
      <c r="T39" s="17">
        <f t="shared" ref="T39:T45" si="20">M39</f>
        <v>0</v>
      </c>
      <c r="U39" s="17">
        <f t="shared" ref="U39:U45" si="21">O39</f>
        <v>0</v>
      </c>
      <c r="V39" s="15">
        <f t="shared" ref="V39:V45" si="22">MAX(LARGE(P39:U39,1)+LARGE(P39:U39,2)+LARGE(P39:U39,3),0)</f>
        <v>0</v>
      </c>
      <c r="W39" s="15">
        <f t="shared" ref="W39:W45" si="23">COUNTIF(P39:U39,"&gt;0")</f>
        <v>0</v>
      </c>
    </row>
    <row r="40" spans="1:23" ht="13.5" x14ac:dyDescent="0.25">
      <c r="A40" s="20"/>
      <c r="B40" s="100"/>
      <c r="C40" s="100"/>
      <c r="D40" s="21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16"/>
        <v>0</v>
      </c>
      <c r="Q40" s="17">
        <f t="shared" si="17"/>
        <v>0</v>
      </c>
      <c r="R40" s="17">
        <f t="shared" si="18"/>
        <v>0</v>
      </c>
      <c r="S40" s="17">
        <f t="shared" si="19"/>
        <v>0</v>
      </c>
      <c r="T40" s="17">
        <f t="shared" si="20"/>
        <v>0</v>
      </c>
      <c r="U40" s="17">
        <f t="shared" si="21"/>
        <v>0</v>
      </c>
      <c r="V40" s="15">
        <f t="shared" si="22"/>
        <v>0</v>
      </c>
      <c r="W40" s="15">
        <f t="shared" si="23"/>
        <v>0</v>
      </c>
    </row>
    <row r="41" spans="1:23" ht="13.5" x14ac:dyDescent="0.25">
      <c r="A41" s="20"/>
      <c r="B41" s="58"/>
      <c r="C41" s="59"/>
      <c r="D41" s="21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16"/>
        <v>0</v>
      </c>
      <c r="Q41" s="17">
        <f t="shared" si="17"/>
        <v>0</v>
      </c>
      <c r="R41" s="17">
        <f t="shared" si="18"/>
        <v>0</v>
      </c>
      <c r="S41" s="17">
        <f t="shared" si="19"/>
        <v>0</v>
      </c>
      <c r="T41" s="17">
        <f t="shared" si="20"/>
        <v>0</v>
      </c>
      <c r="U41" s="17">
        <f t="shared" si="21"/>
        <v>0</v>
      </c>
      <c r="V41" s="15">
        <f t="shared" si="22"/>
        <v>0</v>
      </c>
      <c r="W41" s="15">
        <f t="shared" si="23"/>
        <v>0</v>
      </c>
    </row>
    <row r="42" spans="1:23" ht="13.5" x14ac:dyDescent="0.25">
      <c r="A42" s="20"/>
      <c r="B42" s="18"/>
      <c r="C42" s="59"/>
      <c r="D42" s="21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16"/>
        <v>0</v>
      </c>
      <c r="Q42" s="17">
        <f t="shared" si="17"/>
        <v>0</v>
      </c>
      <c r="R42" s="17">
        <f t="shared" si="18"/>
        <v>0</v>
      </c>
      <c r="S42" s="17">
        <f t="shared" si="19"/>
        <v>0</v>
      </c>
      <c r="T42" s="17">
        <f t="shared" si="20"/>
        <v>0</v>
      </c>
      <c r="U42" s="17">
        <f t="shared" si="21"/>
        <v>0</v>
      </c>
      <c r="V42" s="15">
        <f t="shared" si="22"/>
        <v>0</v>
      </c>
      <c r="W42" s="15">
        <f t="shared" si="23"/>
        <v>0</v>
      </c>
    </row>
    <row r="43" spans="1:23" ht="13.5" x14ac:dyDescent="0.25">
      <c r="A43" s="20"/>
      <c r="B43" s="18"/>
      <c r="C43" s="59"/>
      <c r="D43" s="21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16"/>
        <v>0</v>
      </c>
      <c r="Q43" s="17">
        <f t="shared" si="17"/>
        <v>0</v>
      </c>
      <c r="R43" s="17">
        <f t="shared" si="18"/>
        <v>0</v>
      </c>
      <c r="S43" s="17">
        <f t="shared" si="19"/>
        <v>0</v>
      </c>
      <c r="T43" s="17">
        <f t="shared" si="20"/>
        <v>0</v>
      </c>
      <c r="U43" s="17">
        <f t="shared" si="21"/>
        <v>0</v>
      </c>
      <c r="V43" s="15">
        <f t="shared" si="22"/>
        <v>0</v>
      </c>
      <c r="W43" s="15">
        <f t="shared" si="23"/>
        <v>0</v>
      </c>
    </row>
    <row r="44" spans="1:23" ht="13.5" x14ac:dyDescent="0.25">
      <c r="A44" s="20"/>
      <c r="B44" s="58"/>
      <c r="C44" s="59"/>
      <c r="D44" s="21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16"/>
        <v>0</v>
      </c>
      <c r="Q44" s="17">
        <f t="shared" si="17"/>
        <v>0</v>
      </c>
      <c r="R44" s="17">
        <f t="shared" si="18"/>
        <v>0</v>
      </c>
      <c r="S44" s="17">
        <f t="shared" si="19"/>
        <v>0</v>
      </c>
      <c r="T44" s="17">
        <f t="shared" si="20"/>
        <v>0</v>
      </c>
      <c r="U44" s="17">
        <f t="shared" si="21"/>
        <v>0</v>
      </c>
      <c r="V44" s="15">
        <f t="shared" si="22"/>
        <v>0</v>
      </c>
      <c r="W44" s="15">
        <f t="shared" si="23"/>
        <v>0</v>
      </c>
    </row>
    <row r="45" spans="1:23" ht="13.5" x14ac:dyDescent="0.25">
      <c r="A45" s="20"/>
      <c r="B45" s="58"/>
      <c r="C45" s="59"/>
      <c r="D45" s="21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16"/>
        <v>0</v>
      </c>
      <c r="Q45" s="17">
        <f t="shared" si="17"/>
        <v>0</v>
      </c>
      <c r="R45" s="17">
        <f t="shared" si="18"/>
        <v>0</v>
      </c>
      <c r="S45" s="17">
        <f t="shared" si="19"/>
        <v>0</v>
      </c>
      <c r="T45" s="17">
        <f t="shared" si="20"/>
        <v>0</v>
      </c>
      <c r="U45" s="17">
        <f t="shared" si="21"/>
        <v>0</v>
      </c>
      <c r="V45" s="15">
        <f t="shared" si="22"/>
        <v>0</v>
      </c>
      <c r="W45" s="15">
        <f t="shared" si="23"/>
        <v>0</v>
      </c>
    </row>
  </sheetData>
  <sortState ref="B10:W16">
    <sortCondition descending="1" ref="V10:V16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27" priority="3" stopIfTrue="1" operator="lessThan">
      <formula>3</formula>
    </cfRule>
    <cfRule type="cellIs" dxfId="26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45"/>
  <sheetViews>
    <sheetView workbookViewId="0">
      <selection activeCell="B10" sqref="B10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5" width="7.33203125" customWidth="1"/>
    <col min="16" max="21" width="7.6640625" style="28" hidden="1" customWidth="1"/>
    <col min="22" max="22" width="8.44140625" style="13" customWidth="1"/>
    <col min="23" max="23" width="7.44140625" customWidth="1"/>
  </cols>
  <sheetData>
    <row r="1" spans="1:23" ht="27" x14ac:dyDescent="0.4">
      <c r="A1" s="23" t="s">
        <v>17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8" t="s">
        <v>61</v>
      </c>
      <c r="C6" s="2"/>
      <c r="D6" s="126" t="s">
        <v>4</v>
      </c>
      <c r="E6" s="126"/>
      <c r="F6" s="127" t="s">
        <v>112</v>
      </c>
      <c r="G6" s="127"/>
      <c r="H6" s="127" t="s">
        <v>210</v>
      </c>
      <c r="I6" s="127"/>
      <c r="J6" s="127" t="s">
        <v>211</v>
      </c>
      <c r="K6" s="127"/>
      <c r="L6" s="127" t="s">
        <v>63</v>
      </c>
      <c r="M6" s="127"/>
      <c r="N6" s="127" t="s">
        <v>63</v>
      </c>
      <c r="O6" s="127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18" t="s">
        <v>75</v>
      </c>
      <c r="E7" s="118"/>
      <c r="F7" s="119" t="s">
        <v>68</v>
      </c>
      <c r="G7" s="119"/>
      <c r="H7" s="119" t="s">
        <v>145</v>
      </c>
      <c r="I7" s="119"/>
      <c r="J7" s="119" t="s">
        <v>212</v>
      </c>
      <c r="K7" s="119"/>
      <c r="L7" s="119" t="s">
        <v>2</v>
      </c>
      <c r="M7" s="119"/>
      <c r="N7" s="120" t="s">
        <v>213</v>
      </c>
      <c r="O7" s="120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21">
        <v>43450</v>
      </c>
      <c r="E8" s="121"/>
      <c r="F8" s="122">
        <v>43464</v>
      </c>
      <c r="G8" s="122"/>
      <c r="H8" s="122">
        <v>43499</v>
      </c>
      <c r="I8" s="122"/>
      <c r="J8" s="122">
        <v>43505</v>
      </c>
      <c r="K8" s="122"/>
      <c r="L8" s="122">
        <v>42812</v>
      </c>
      <c r="M8" s="122"/>
      <c r="N8" s="122" t="s">
        <v>214</v>
      </c>
      <c r="O8" s="122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58" t="s">
        <v>154</v>
      </c>
      <c r="C10" s="59" t="s">
        <v>145</v>
      </c>
      <c r="D10" s="21">
        <v>2</v>
      </c>
      <c r="E10" s="17">
        <f>IF(D10&gt;0,VLOOKUP(D10,Poengskala!$B$4:$C$34,2,TRUE),0)</f>
        <v>90</v>
      </c>
      <c r="F10" s="21">
        <v>2</v>
      </c>
      <c r="G10" s="17">
        <f>IF(F10&gt;0,VLOOKUP(F10,Poengskala!$B$4:$C$34,2,TRUE),0)</f>
        <v>90</v>
      </c>
      <c r="H10" s="17">
        <v>1</v>
      </c>
      <c r="I10" s="17">
        <f>IF(H10&gt;0,VLOOKUP(H10,Poengskala!$B$4:$C$34,2,TRUE),0)</f>
        <v>100</v>
      </c>
      <c r="J10" s="17">
        <v>1</v>
      </c>
      <c r="K10" s="17">
        <f>IF(J10&gt;0,VLOOKUP(J10,Poengskala!$B$4:$C$34,2,TRUE),0)</f>
        <v>100</v>
      </c>
      <c r="L10" s="17"/>
      <c r="M10" s="17">
        <f>IF(L10&gt;0,VLOOKUP(L10,Poengskala!$B$4:$C$34,2,TRUE),0)</f>
        <v>0</v>
      </c>
      <c r="N10" s="17">
        <v>1</v>
      </c>
      <c r="O10" s="17">
        <f>IF(N10&gt;0,VLOOKUP(N10,Poengskala!$B$4:$D$34,3,TRUE),0)</f>
        <v>150</v>
      </c>
      <c r="P10" s="17">
        <f>E10</f>
        <v>90</v>
      </c>
      <c r="Q10" s="17">
        <f>G10</f>
        <v>90</v>
      </c>
      <c r="R10" s="17">
        <f>I10</f>
        <v>100</v>
      </c>
      <c r="S10" s="17">
        <f>K10</f>
        <v>100</v>
      </c>
      <c r="T10" s="17">
        <f>M10</f>
        <v>0</v>
      </c>
      <c r="U10" s="17">
        <f>O10</f>
        <v>150</v>
      </c>
      <c r="V10" s="15">
        <f>MAX(LARGE(P10:U10,1)+LARGE(P10:U10,2)+LARGE(P10:U10,3),0)</f>
        <v>350</v>
      </c>
      <c r="W10" s="15">
        <f>COUNTIF(P10:U10,"&gt;0")</f>
        <v>5</v>
      </c>
    </row>
    <row r="11" spans="1:23" ht="13.5" x14ac:dyDescent="0.25">
      <c r="A11" s="20">
        <v>2</v>
      </c>
      <c r="B11" s="113" t="s">
        <v>153</v>
      </c>
      <c r="C11" s="114" t="s">
        <v>145</v>
      </c>
      <c r="D11" s="21">
        <v>1</v>
      </c>
      <c r="E11" s="17">
        <f>IF(D11&gt;0,VLOOKUP(D11,Poengskala!$B$4:$C$34,2,TRUE),0)</f>
        <v>100</v>
      </c>
      <c r="F11" s="21">
        <v>4</v>
      </c>
      <c r="G11" s="17">
        <f>IF(F11&gt;0,VLOOKUP(F11,Poengskala!$B$4:$C$34,2,TRUE),0)</f>
        <v>75</v>
      </c>
      <c r="H11" s="17">
        <v>2</v>
      </c>
      <c r="I11" s="17">
        <f>IF(H11&gt;0,VLOOKUP(H11,Poengskala!$B$4:$C$34,2,TRUE),0)</f>
        <v>90</v>
      </c>
      <c r="J11" s="17">
        <v>2</v>
      </c>
      <c r="K11" s="17">
        <f>IF(J11&gt;0,VLOOKUP(J11,Poengskala!$B$4:$C$34,2,TRUE),0)</f>
        <v>90</v>
      </c>
      <c r="L11" s="17"/>
      <c r="M11" s="17">
        <f>IF(L11&gt;0,VLOOKUP(L11,Poengskala!$B$4:$C$34,2,TRUE),0)</f>
        <v>0</v>
      </c>
      <c r="N11" s="17">
        <v>2</v>
      </c>
      <c r="O11" s="17">
        <f>IF(N11&gt;0,VLOOKUP(N11,Poengskala!$B$4:$D$34,3,TRUE),0)</f>
        <v>135</v>
      </c>
      <c r="P11" s="17">
        <f>E11</f>
        <v>100</v>
      </c>
      <c r="Q11" s="17">
        <f>G11</f>
        <v>75</v>
      </c>
      <c r="R11" s="17">
        <f>I11</f>
        <v>90</v>
      </c>
      <c r="S11" s="17">
        <f>K11</f>
        <v>90</v>
      </c>
      <c r="T11" s="17">
        <f>M11</f>
        <v>0</v>
      </c>
      <c r="U11" s="17">
        <f>O11</f>
        <v>135</v>
      </c>
      <c r="V11" s="15">
        <f>MAX(LARGE(P11:U11,1)+LARGE(P11:U11,2)+LARGE(P11:U11,3),0)</f>
        <v>325</v>
      </c>
      <c r="W11" s="15">
        <f>COUNTIF(P11:U11,"&gt;0")</f>
        <v>5</v>
      </c>
    </row>
    <row r="12" spans="1:23" ht="13.5" x14ac:dyDescent="0.25">
      <c r="A12" s="20">
        <v>3</v>
      </c>
      <c r="B12" s="58" t="s">
        <v>156</v>
      </c>
      <c r="C12" s="59" t="s">
        <v>145</v>
      </c>
      <c r="D12" s="21">
        <v>6</v>
      </c>
      <c r="E12" s="17">
        <f>IF(D12&gt;0,VLOOKUP(D12,Poengskala!$B$4:$C$34,2,TRUE),0)</f>
        <v>66</v>
      </c>
      <c r="F12" s="21">
        <v>5</v>
      </c>
      <c r="G12" s="17">
        <f>IF(F12&gt;0,VLOOKUP(F12,Poengskala!$B$4:$C$34,2,TRUE),0)</f>
        <v>70</v>
      </c>
      <c r="H12" s="17">
        <v>3</v>
      </c>
      <c r="I12" s="17">
        <f>IF(H12&gt;0,VLOOKUP(H12,Poengskala!$B$4:$C$34,2,TRUE),0)</f>
        <v>82</v>
      </c>
      <c r="J12" s="17">
        <v>5</v>
      </c>
      <c r="K12" s="17">
        <f>IF(J12&gt;0,VLOOKUP(J12,Poengskala!$B$4:$C$34,2,TRUE),0)</f>
        <v>70</v>
      </c>
      <c r="L12" s="17"/>
      <c r="M12" s="17">
        <f>IF(L12&gt;0,VLOOKUP(L12,Poengskala!$B$4:$C$34,2,TRUE),0)</f>
        <v>0</v>
      </c>
      <c r="N12" s="17">
        <v>5</v>
      </c>
      <c r="O12" s="17">
        <f>IF(N12&gt;0,VLOOKUP(N12,Poengskala!$B$4:$D$34,3,TRUE),0)</f>
        <v>105</v>
      </c>
      <c r="P12" s="17">
        <f>E12</f>
        <v>66</v>
      </c>
      <c r="Q12" s="17">
        <f>G12</f>
        <v>70</v>
      </c>
      <c r="R12" s="17">
        <f>I12</f>
        <v>82</v>
      </c>
      <c r="S12" s="17">
        <f>K12</f>
        <v>70</v>
      </c>
      <c r="T12" s="17">
        <f>M12</f>
        <v>0</v>
      </c>
      <c r="U12" s="17">
        <f>O12</f>
        <v>105</v>
      </c>
      <c r="V12" s="15">
        <f>MAX(LARGE(P12:U12,1)+LARGE(P12:U12,2)+LARGE(P12:U12,3),0)</f>
        <v>257</v>
      </c>
      <c r="W12" s="15">
        <f>COUNTIF(P12:U12,"&gt;0")</f>
        <v>5</v>
      </c>
    </row>
    <row r="13" spans="1:23" ht="13.5" x14ac:dyDescent="0.25">
      <c r="A13" s="20">
        <v>4</v>
      </c>
      <c r="B13" s="58" t="s">
        <v>155</v>
      </c>
      <c r="C13" s="59" t="s">
        <v>145</v>
      </c>
      <c r="D13" s="21">
        <v>4</v>
      </c>
      <c r="E13" s="17">
        <f>IF(D13&gt;0,VLOOKUP(D13,Poengskala!$B$4:$C$34,2,TRUE),0)</f>
        <v>75</v>
      </c>
      <c r="F13" s="21">
        <v>7</v>
      </c>
      <c r="G13" s="17">
        <f>IF(F13&gt;0,VLOOKUP(F13,Poengskala!$B$4:$C$34,2,TRUE),0)</f>
        <v>62</v>
      </c>
      <c r="H13" s="17">
        <v>5</v>
      </c>
      <c r="I13" s="17">
        <f>IF(H13&gt;0,VLOOKUP(H13,Poengskala!$B$4:$C$34,2,TRUE),0)</f>
        <v>70</v>
      </c>
      <c r="J13" s="17">
        <v>4</v>
      </c>
      <c r="K13" s="17">
        <f>IF(J13&gt;0,VLOOKUP(J13,Poengskala!$B$4:$C$34,2,TRUE),0)</f>
        <v>75</v>
      </c>
      <c r="L13" s="17"/>
      <c r="M13" s="17">
        <f>IF(L13&gt;0,VLOOKUP(L13,Poengskala!$B$4:$C$34,2,TRUE),0)</f>
        <v>0</v>
      </c>
      <c r="N13" s="17"/>
      <c r="O13" s="17">
        <f>IF(N13&gt;0,VLOOKUP(N13,Poengskala!$B$4:$D$34,3,TRUE),0)</f>
        <v>0</v>
      </c>
      <c r="P13" s="17">
        <f>E13</f>
        <v>75</v>
      </c>
      <c r="Q13" s="17">
        <f>G13</f>
        <v>62</v>
      </c>
      <c r="R13" s="17">
        <f>I13</f>
        <v>70</v>
      </c>
      <c r="S13" s="17">
        <f>K13</f>
        <v>75</v>
      </c>
      <c r="T13" s="17">
        <f>M13</f>
        <v>0</v>
      </c>
      <c r="U13" s="17">
        <f>O13</f>
        <v>0</v>
      </c>
      <c r="V13" s="15">
        <f>MAX(LARGE(P13:U13,1)+LARGE(P13:U13,2)+LARGE(P13:U13,3),0)</f>
        <v>220</v>
      </c>
      <c r="W13" s="15">
        <f>COUNTIF(P13:U13,"&gt;0")</f>
        <v>4</v>
      </c>
    </row>
    <row r="14" spans="1:23" ht="13.5" x14ac:dyDescent="0.25">
      <c r="A14" s="20">
        <v>5</v>
      </c>
      <c r="B14" s="58" t="s">
        <v>303</v>
      </c>
      <c r="C14" s="59" t="s">
        <v>145</v>
      </c>
      <c r="D14" s="21"/>
      <c r="E14" s="17">
        <f>IF(D14&gt;0,VLOOKUP(D14,Poengskala!$B$4:$C$34,2,TRUE),0)</f>
        <v>0</v>
      </c>
      <c r="F14" s="21"/>
      <c r="G14" s="17">
        <f>IF(F14&gt;0,VLOOKUP(F14,Poengskala!$B$4:$C$34,2,TRUE),0)</f>
        <v>0</v>
      </c>
      <c r="H14" s="17"/>
      <c r="I14" s="17">
        <f>IF(H14&gt;0,VLOOKUP(H14,Poengskala!$B$4:$C$34,2,TRUE),0)</f>
        <v>0</v>
      </c>
      <c r="J14" s="17">
        <v>3</v>
      </c>
      <c r="K14" s="17">
        <f>IF(J14&gt;0,VLOOKUP(J14,Poengskala!$B$4:$C$34,2,TRUE),0)</f>
        <v>82</v>
      </c>
      <c r="L14" s="17"/>
      <c r="M14" s="17">
        <f>IF(L14&gt;0,VLOOKUP(L14,Poengskala!$B$4:$C$34,2,TRUE),0)</f>
        <v>0</v>
      </c>
      <c r="N14" s="17">
        <v>4</v>
      </c>
      <c r="O14" s="17">
        <f>IF(N14&gt;0,VLOOKUP(N14,Poengskala!$B$4:$D$34,3,TRUE),0)</f>
        <v>112.5</v>
      </c>
      <c r="P14" s="17">
        <f>E14</f>
        <v>0</v>
      </c>
      <c r="Q14" s="17">
        <f>G14</f>
        <v>0</v>
      </c>
      <c r="R14" s="17">
        <f>I14</f>
        <v>0</v>
      </c>
      <c r="S14" s="17">
        <f>K14</f>
        <v>82</v>
      </c>
      <c r="T14" s="17">
        <f>M14</f>
        <v>0</v>
      </c>
      <c r="U14" s="17">
        <f>O14</f>
        <v>112.5</v>
      </c>
      <c r="V14" s="15">
        <f>MAX(LARGE(P14:U14,1)+LARGE(P14:U14,2)+LARGE(P14:U14,3),0)</f>
        <v>194.5</v>
      </c>
      <c r="W14" s="15">
        <f>COUNTIF(P14:U14,"&gt;0")</f>
        <v>2</v>
      </c>
    </row>
    <row r="15" spans="1:23" ht="13.5" x14ac:dyDescent="0.25">
      <c r="A15" s="20">
        <v>6</v>
      </c>
      <c r="B15" s="115" t="s">
        <v>65</v>
      </c>
      <c r="C15" s="114" t="s">
        <v>66</v>
      </c>
      <c r="D15" s="21">
        <v>2</v>
      </c>
      <c r="E15" s="17">
        <f>IF(D15&gt;0,VLOOKUP(D15,Poengskala!$B$4:$C$34,2,TRUE),0)</f>
        <v>90</v>
      </c>
      <c r="F15" s="21">
        <v>1</v>
      </c>
      <c r="G15" s="17">
        <f>IF(F15&gt;0,VLOOKUP(F15,Poengskala!$B$4:$C$34,2,TRUE),0)</f>
        <v>100</v>
      </c>
      <c r="H15" s="17"/>
      <c r="I15" s="17">
        <f>IF(H15&gt;0,VLOOKUP(H15,Poengskala!$B$4:$C$34,2,TRUE),0)</f>
        <v>0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/>
      <c r="O15" s="17">
        <f>IF(N15&gt;0,VLOOKUP(N15,Poengskala!$B$4:$D$34,3,TRUE),0)</f>
        <v>0</v>
      </c>
      <c r="P15" s="17">
        <f>E15</f>
        <v>90</v>
      </c>
      <c r="Q15" s="17">
        <f>G15</f>
        <v>100</v>
      </c>
      <c r="R15" s="17">
        <f>I15</f>
        <v>0</v>
      </c>
      <c r="S15" s="17">
        <f>K15</f>
        <v>0</v>
      </c>
      <c r="T15" s="17">
        <f>M15</f>
        <v>0</v>
      </c>
      <c r="U15" s="17">
        <f>O15</f>
        <v>0</v>
      </c>
      <c r="V15" s="15">
        <f>MAX(LARGE(P15:U15,1)+LARGE(P15:U15,2)+LARGE(P15:U15,3),0)</f>
        <v>190</v>
      </c>
      <c r="W15" s="15">
        <f>COUNTIF(P15:U15,"&gt;0")</f>
        <v>2</v>
      </c>
    </row>
    <row r="16" spans="1:23" ht="13.5" x14ac:dyDescent="0.25">
      <c r="A16" s="20">
        <v>7</v>
      </c>
      <c r="B16" s="58" t="s">
        <v>232</v>
      </c>
      <c r="C16" s="59" t="s">
        <v>68</v>
      </c>
      <c r="D16" s="21">
        <v>0</v>
      </c>
      <c r="E16" s="17">
        <f>IF(D16&gt;0,VLOOKUP(D16,Poengskala!$B$4:$C$34,2,TRUE),0)</f>
        <v>0</v>
      </c>
      <c r="F16" s="21">
        <v>8</v>
      </c>
      <c r="G16" s="17">
        <f>IF(F16&gt;0,VLOOKUP(F16,Poengskala!$B$4:$C$34,2,TRUE),0)</f>
        <v>58</v>
      </c>
      <c r="H16" s="17"/>
      <c r="I16" s="17">
        <f>IF(H16&gt;0,VLOOKUP(H16,Poengskala!$B$4:$C$34,2,TRUE),0)</f>
        <v>0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>
        <v>3</v>
      </c>
      <c r="O16" s="17">
        <f>IF(N16&gt;0,VLOOKUP(N16,Poengskala!$B$4:$D$34,3,TRUE),0)</f>
        <v>123</v>
      </c>
      <c r="P16" s="17">
        <f>E16</f>
        <v>0</v>
      </c>
      <c r="Q16" s="17">
        <f>G16</f>
        <v>58</v>
      </c>
      <c r="R16" s="17">
        <f>I16</f>
        <v>0</v>
      </c>
      <c r="S16" s="17">
        <f>K16</f>
        <v>0</v>
      </c>
      <c r="T16" s="17">
        <f>M16</f>
        <v>0</v>
      </c>
      <c r="U16" s="17">
        <f>O16</f>
        <v>123</v>
      </c>
      <c r="V16" s="15">
        <f>MAX(LARGE(P16:U16,1)+LARGE(P16:U16,2)+LARGE(P16:U16,3),0)</f>
        <v>181</v>
      </c>
      <c r="W16" s="15">
        <f>COUNTIF(P16:U16,"&gt;0")</f>
        <v>2</v>
      </c>
    </row>
    <row r="17" spans="1:23" ht="13.5" x14ac:dyDescent="0.25">
      <c r="A17" s="20">
        <v>8</v>
      </c>
      <c r="B17" s="58" t="s">
        <v>290</v>
      </c>
      <c r="C17" s="59" t="s">
        <v>54</v>
      </c>
      <c r="D17" s="21">
        <v>0</v>
      </c>
      <c r="E17" s="17">
        <f>IF(D17&gt;0,VLOOKUP(D17,Poengskala!$B$4:$C$34,2,TRUE),0)</f>
        <v>0</v>
      </c>
      <c r="F17" s="21"/>
      <c r="G17" s="17">
        <f>IF(F17&gt;0,VLOOKUP(F17,Poengskala!$B$4:$C$34,2,TRUE),0)</f>
        <v>0</v>
      </c>
      <c r="H17" s="17">
        <v>4</v>
      </c>
      <c r="I17" s="17">
        <f>IF(H17&gt;0,VLOOKUP(H17,Poengskala!$B$4:$C$34,2,TRUE),0)</f>
        <v>75</v>
      </c>
      <c r="J17" s="17">
        <v>6</v>
      </c>
      <c r="K17" s="17">
        <f>IF(J17&gt;0,VLOOKUP(J17,Poengskala!$B$4:$C$34,2,TRUE),0)</f>
        <v>66</v>
      </c>
      <c r="L17" s="17"/>
      <c r="M17" s="17">
        <f>IF(L17&gt;0,VLOOKUP(L17,Poengskala!$B$4:$C$34,2,TRUE),0)</f>
        <v>0</v>
      </c>
      <c r="N17" s="17"/>
      <c r="O17" s="17">
        <f>IF(N17&gt;0,VLOOKUP(N17,Poengskala!$B$4:$D$34,3,TRUE),0)</f>
        <v>0</v>
      </c>
      <c r="P17" s="17">
        <f>E17</f>
        <v>0</v>
      </c>
      <c r="Q17" s="17">
        <f>G17</f>
        <v>0</v>
      </c>
      <c r="R17" s="17">
        <f>I17</f>
        <v>75</v>
      </c>
      <c r="S17" s="17">
        <f>K17</f>
        <v>66</v>
      </c>
      <c r="T17" s="17">
        <f>M17</f>
        <v>0</v>
      </c>
      <c r="U17" s="17">
        <f>O17</f>
        <v>0</v>
      </c>
      <c r="V17" s="15">
        <f>MAX(LARGE(P17:U17,1)+LARGE(P17:U17,2)+LARGE(P17:U17,3),0)</f>
        <v>141</v>
      </c>
      <c r="W17" s="15">
        <f>COUNTIF(P17:U17,"&gt;0")</f>
        <v>2</v>
      </c>
    </row>
    <row r="18" spans="1:23" ht="13.5" x14ac:dyDescent="0.25">
      <c r="A18" s="20">
        <v>9</v>
      </c>
      <c r="B18" s="58" t="s">
        <v>67</v>
      </c>
      <c r="C18" s="59" t="s">
        <v>150</v>
      </c>
      <c r="D18" s="21">
        <v>5</v>
      </c>
      <c r="E18" s="17">
        <f>IF(D18&gt;0,VLOOKUP(D18,Poengskala!$B$4:$C$34,2,TRUE),0)</f>
        <v>70</v>
      </c>
      <c r="F18" s="21">
        <v>6</v>
      </c>
      <c r="G18" s="17">
        <f>IF(F18&gt;0,VLOOKUP(F18,Poengskala!$B$4:$C$34,2,TRUE),0)</f>
        <v>66</v>
      </c>
      <c r="H18" s="17"/>
      <c r="I18" s="17">
        <f>IF(H18&gt;0,VLOOKUP(H18,Poengskala!$B$4:$C$34,2,TRUE),0)</f>
        <v>0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/>
      <c r="O18" s="17">
        <f>IF(N18&gt;0,VLOOKUP(N18,Poengskala!$B$4:$D$34,3,TRUE),0)</f>
        <v>0</v>
      </c>
      <c r="P18" s="17">
        <f>E18</f>
        <v>70</v>
      </c>
      <c r="Q18" s="17">
        <f>G18</f>
        <v>66</v>
      </c>
      <c r="R18" s="17">
        <f>I18</f>
        <v>0</v>
      </c>
      <c r="S18" s="17">
        <f>K18</f>
        <v>0</v>
      </c>
      <c r="T18" s="17">
        <f>M18</f>
        <v>0</v>
      </c>
      <c r="U18" s="17">
        <f>O18</f>
        <v>0</v>
      </c>
      <c r="V18" s="15">
        <f>MAX(LARGE(P18:U18,1)+LARGE(P18:U18,2)+LARGE(P18:U18,3),0)</f>
        <v>136</v>
      </c>
      <c r="W18" s="15">
        <f>COUNTIF(P18:U18,"&gt;0")</f>
        <v>2</v>
      </c>
    </row>
    <row r="19" spans="1:23" ht="13.5" x14ac:dyDescent="0.25">
      <c r="A19" s="20">
        <v>10</v>
      </c>
      <c r="B19" s="18" t="s">
        <v>230</v>
      </c>
      <c r="C19" s="55" t="s">
        <v>231</v>
      </c>
      <c r="D19" s="21">
        <v>0</v>
      </c>
      <c r="E19" s="17">
        <f>IF(D19&gt;0,VLOOKUP(D19,Poengskala!$B$4:$C$34,2,TRUE),0)</f>
        <v>0</v>
      </c>
      <c r="F19" s="21">
        <v>3</v>
      </c>
      <c r="G19" s="17">
        <f>IF(F19&gt;0,VLOOKUP(F19,Poengskala!$B$4:$C$34,2,TRUE),0)</f>
        <v>82</v>
      </c>
      <c r="H19" s="17"/>
      <c r="I19" s="17">
        <f>IF(H19&gt;0,VLOOKUP(H19,Poengskala!$B$4:$C$34,2,TRUE),0)</f>
        <v>0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/>
      <c r="O19" s="17">
        <f>IF(N19&gt;0,VLOOKUP(N19,Poengskala!$B$4:$D$34,3,TRUE),0)</f>
        <v>0</v>
      </c>
      <c r="P19" s="17">
        <f>E19</f>
        <v>0</v>
      </c>
      <c r="Q19" s="17">
        <f>G19</f>
        <v>82</v>
      </c>
      <c r="R19" s="17">
        <f>I19</f>
        <v>0</v>
      </c>
      <c r="S19" s="17">
        <f>K19</f>
        <v>0</v>
      </c>
      <c r="T19" s="17">
        <f>M19</f>
        <v>0</v>
      </c>
      <c r="U19" s="17">
        <f>O19</f>
        <v>0</v>
      </c>
      <c r="V19" s="15">
        <f>MAX(LARGE(P19:U19,1)+LARGE(P19:U19,2)+LARGE(P19:U19,3),0)</f>
        <v>82</v>
      </c>
      <c r="W19" s="15">
        <f>COUNTIF(P19:U19,"&gt;0")</f>
        <v>1</v>
      </c>
    </row>
    <row r="20" spans="1:23" ht="13.5" x14ac:dyDescent="0.25">
      <c r="A20" s="20"/>
      <c r="B20" s="54"/>
      <c r="C20" s="55"/>
      <c r="D20" s="21"/>
      <c r="E20" s="17">
        <f>IF(D20&gt;0,VLOOKUP(D20,Poengskala!$B$4:$C$34,2,TRUE),0)</f>
        <v>0</v>
      </c>
      <c r="F20" s="21"/>
      <c r="G20" s="17">
        <f>IF(F20&gt;0,VLOOKUP(F20,Poengskala!$B$4:$C$34,2,TRUE),0)</f>
        <v>0</v>
      </c>
      <c r="H20" s="17"/>
      <c r="I20" s="17">
        <f>IF(H20&gt;0,VLOOKUP(H20,Poengskala!$B$4:$C$34,2,TRUE),0)</f>
        <v>0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/>
      <c r="O20" s="17">
        <f>IF(N20&gt;0,VLOOKUP(N20,Poengskala!$B$4:$D$34,3,TRUE),0)</f>
        <v>0</v>
      </c>
      <c r="P20" s="17">
        <f t="shared" ref="P20:P26" si="0">E20</f>
        <v>0</v>
      </c>
      <c r="Q20" s="17">
        <f t="shared" ref="Q20:Q26" si="1">G20</f>
        <v>0</v>
      </c>
      <c r="R20" s="17">
        <f t="shared" ref="R20:R26" si="2">I20</f>
        <v>0</v>
      </c>
      <c r="S20" s="17">
        <f t="shared" ref="S20:S26" si="3">K20</f>
        <v>0</v>
      </c>
      <c r="T20" s="17">
        <f t="shared" ref="T20:T26" si="4">M20</f>
        <v>0</v>
      </c>
      <c r="U20" s="17">
        <f t="shared" ref="U20:U26" si="5">O20</f>
        <v>0</v>
      </c>
      <c r="V20" s="15">
        <f t="shared" ref="V20:V26" si="6">MAX(LARGE(P20:U20,1)+LARGE(P20:U20,2)+LARGE(P20:U20,3),0)</f>
        <v>0</v>
      </c>
      <c r="W20" s="15">
        <f t="shared" ref="W20:W26" si="7">COUNTIF(P20:U20,"&gt;0")</f>
        <v>0</v>
      </c>
    </row>
    <row r="21" spans="1:23" ht="13.5" x14ac:dyDescent="0.25">
      <c r="A21" s="20"/>
      <c r="B21" s="58"/>
      <c r="C21" s="59"/>
      <c r="D21" s="21"/>
      <c r="E21" s="17">
        <f>IF(D21&gt;0,VLOOKUP(D21,Poengskala!$B$4:$C$34,2,TRUE),0)</f>
        <v>0</v>
      </c>
      <c r="F21" s="21"/>
      <c r="G21" s="17">
        <f>IF(F21&gt;0,VLOOKUP(F21,Poengskala!$B$4:$C$34,2,TRUE),0)</f>
        <v>0</v>
      </c>
      <c r="H21" s="17"/>
      <c r="I21" s="17">
        <f>IF(H21&gt;0,VLOOKUP(H21,Poengskala!$B$4:$C$34,2,TRUE),0)</f>
        <v>0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 t="shared" si="0"/>
        <v>0</v>
      </c>
      <c r="Q21" s="17">
        <f t="shared" si="1"/>
        <v>0</v>
      </c>
      <c r="R21" s="17">
        <f t="shared" si="2"/>
        <v>0</v>
      </c>
      <c r="S21" s="17">
        <f t="shared" si="3"/>
        <v>0</v>
      </c>
      <c r="T21" s="17">
        <f t="shared" si="4"/>
        <v>0</v>
      </c>
      <c r="U21" s="17">
        <f t="shared" si="5"/>
        <v>0</v>
      </c>
      <c r="V21" s="15">
        <f t="shared" si="6"/>
        <v>0</v>
      </c>
      <c r="W21" s="15">
        <f t="shared" si="7"/>
        <v>0</v>
      </c>
    </row>
    <row r="22" spans="1:23" ht="13.5" x14ac:dyDescent="0.25">
      <c r="A22" s="20"/>
      <c r="B22" s="58"/>
      <c r="C22" s="59"/>
      <c r="D22" s="21"/>
      <c r="E22" s="17">
        <f>IF(D22&gt;0,VLOOKUP(D22,Poengskala!$B$4:$C$34,2,TRUE),0)</f>
        <v>0</v>
      </c>
      <c r="F22" s="21"/>
      <c r="G22" s="17">
        <f>IF(F22&gt;0,VLOOKUP(F22,Poengskala!$B$4:$C$34,2,TRUE),0)</f>
        <v>0</v>
      </c>
      <c r="H22" s="17"/>
      <c r="I22" s="17">
        <f>IF(H22&gt;0,VLOOKUP(H22,Poengskala!$B$4:$C$34,2,TRUE),0)</f>
        <v>0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 t="shared" si="0"/>
        <v>0</v>
      </c>
      <c r="Q22" s="17">
        <f t="shared" si="1"/>
        <v>0</v>
      </c>
      <c r="R22" s="17">
        <f t="shared" si="2"/>
        <v>0</v>
      </c>
      <c r="S22" s="17">
        <f t="shared" si="3"/>
        <v>0</v>
      </c>
      <c r="T22" s="17">
        <f t="shared" si="4"/>
        <v>0</v>
      </c>
      <c r="U22" s="17">
        <f t="shared" si="5"/>
        <v>0</v>
      </c>
      <c r="V22" s="15">
        <f t="shared" si="6"/>
        <v>0</v>
      </c>
      <c r="W22" s="15">
        <f t="shared" si="7"/>
        <v>0</v>
      </c>
    </row>
    <row r="23" spans="1:23" ht="13.5" x14ac:dyDescent="0.25">
      <c r="A23" s="20"/>
      <c r="B23" s="101"/>
      <c r="C23" s="101"/>
      <c r="D23" s="16"/>
      <c r="E23" s="17">
        <f>IF(D23&gt;0,VLOOKUP(D23,Poengskala!$B$4:$C$34,2,TRUE),0)</f>
        <v>0</v>
      </c>
      <c r="F23" s="21"/>
      <c r="G23" s="17">
        <f>IF(F23&gt;0,VLOOKUP(F23,Poengskala!$B$4:$C$34,2,TRUE),0)</f>
        <v>0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 t="shared" si="0"/>
        <v>0</v>
      </c>
      <c r="Q23" s="17">
        <f t="shared" si="1"/>
        <v>0</v>
      </c>
      <c r="R23" s="17">
        <f t="shared" si="2"/>
        <v>0</v>
      </c>
      <c r="S23" s="17">
        <f t="shared" si="3"/>
        <v>0</v>
      </c>
      <c r="T23" s="17">
        <f t="shared" si="4"/>
        <v>0</v>
      </c>
      <c r="U23" s="17">
        <f t="shared" si="5"/>
        <v>0</v>
      </c>
      <c r="V23" s="15">
        <f t="shared" si="6"/>
        <v>0</v>
      </c>
      <c r="W23" s="15">
        <f t="shared" si="7"/>
        <v>0</v>
      </c>
    </row>
    <row r="24" spans="1:23" ht="13.5" x14ac:dyDescent="0.25">
      <c r="A24" s="20"/>
      <c r="B24" s="101"/>
      <c r="C24" s="101"/>
      <c r="D24" s="21"/>
      <c r="E24" s="17">
        <f>IF(D24&gt;0,VLOOKUP(D24,Poengskala!$B$4:$C$34,2,TRUE),0)</f>
        <v>0</v>
      </c>
      <c r="F24" s="21"/>
      <c r="G24" s="17">
        <f>IF(F24&gt;0,VLOOKUP(F24,Poengskala!$B$4:$C$34,2,TRUE),0)</f>
        <v>0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 t="shared" si="0"/>
        <v>0</v>
      </c>
      <c r="Q24" s="17">
        <f t="shared" si="1"/>
        <v>0</v>
      </c>
      <c r="R24" s="17">
        <f t="shared" si="2"/>
        <v>0</v>
      </c>
      <c r="S24" s="17">
        <f t="shared" si="3"/>
        <v>0</v>
      </c>
      <c r="T24" s="17">
        <f t="shared" si="4"/>
        <v>0</v>
      </c>
      <c r="U24" s="17">
        <f t="shared" si="5"/>
        <v>0</v>
      </c>
      <c r="V24" s="15">
        <f t="shared" si="6"/>
        <v>0</v>
      </c>
      <c r="W24" s="15">
        <f t="shared" si="7"/>
        <v>0</v>
      </c>
    </row>
    <row r="25" spans="1:23" ht="13.5" x14ac:dyDescent="0.25">
      <c r="A25" s="20"/>
      <c r="B25" s="58"/>
      <c r="C25" s="59"/>
      <c r="D25" s="21"/>
      <c r="E25" s="17">
        <f>IF(D25&gt;0,VLOOKUP(D25,Poengskala!$B$4:$C$34,2,TRUE),0)</f>
        <v>0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/>
      <c r="K25" s="17">
        <f>IF(J25&gt;0,VLOOKUP(J25,Poengskala!$B$4:$C$34,2,TRUE),0)</f>
        <v>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 t="shared" si="0"/>
        <v>0</v>
      </c>
      <c r="Q25" s="17">
        <f t="shared" si="1"/>
        <v>0</v>
      </c>
      <c r="R25" s="17">
        <f t="shared" si="2"/>
        <v>0</v>
      </c>
      <c r="S25" s="17">
        <f t="shared" si="3"/>
        <v>0</v>
      </c>
      <c r="T25" s="17">
        <f t="shared" si="4"/>
        <v>0</v>
      </c>
      <c r="U25" s="17">
        <f t="shared" si="5"/>
        <v>0</v>
      </c>
      <c r="V25" s="15">
        <f t="shared" si="6"/>
        <v>0</v>
      </c>
      <c r="W25" s="15">
        <f t="shared" si="7"/>
        <v>0</v>
      </c>
    </row>
    <row r="26" spans="1:23" ht="13.5" x14ac:dyDescent="0.25">
      <c r="A26" s="20"/>
      <c r="B26" s="101"/>
      <c r="C26" s="101"/>
      <c r="D26" s="21"/>
      <c r="E26" s="17">
        <f>IF(D26&gt;0,VLOOKUP(D26,Poengskala!$B$4:$C$34,2,TRUE),0)</f>
        <v>0</v>
      </c>
      <c r="F26" s="21"/>
      <c r="G26" s="17">
        <f>IF(F26&gt;0,VLOOKUP(F26,Poengskala!$B$4:$C$34,2,TRUE),0)</f>
        <v>0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 t="shared" si="0"/>
        <v>0</v>
      </c>
      <c r="Q26" s="17">
        <f t="shared" si="1"/>
        <v>0</v>
      </c>
      <c r="R26" s="17">
        <f t="shared" si="2"/>
        <v>0</v>
      </c>
      <c r="S26" s="17">
        <f t="shared" si="3"/>
        <v>0</v>
      </c>
      <c r="T26" s="17">
        <f t="shared" si="4"/>
        <v>0</v>
      </c>
      <c r="U26" s="17">
        <f t="shared" si="5"/>
        <v>0</v>
      </c>
      <c r="V26" s="15">
        <f t="shared" si="6"/>
        <v>0</v>
      </c>
      <c r="W26" s="15">
        <f t="shared" si="7"/>
        <v>0</v>
      </c>
    </row>
    <row r="27" spans="1:23" ht="13.5" x14ac:dyDescent="0.25">
      <c r="A27" s="20"/>
      <c r="B27" s="58"/>
      <c r="C27" s="59"/>
      <c r="D27" s="21"/>
      <c r="E27" s="17">
        <f>IF(D27&gt;0,VLOOKUP(D27,Poengskala!$B$4:$C$34,2,TRUE),0)</f>
        <v>0</v>
      </c>
      <c r="F27" s="21"/>
      <c r="G27" s="17">
        <f>IF(F27&gt;0,VLOOKUP(F27,Poengskala!$B$4:$C$34,2,TRUE),0)</f>
        <v>0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 t="shared" ref="P27:P45" si="8">E27</f>
        <v>0</v>
      </c>
      <c r="Q27" s="17">
        <f t="shared" ref="Q27:Q45" si="9">G27</f>
        <v>0</v>
      </c>
      <c r="R27" s="17">
        <f t="shared" ref="R27:R45" si="10">I27</f>
        <v>0</v>
      </c>
      <c r="S27" s="17">
        <f t="shared" ref="S27:S45" si="11">K27</f>
        <v>0</v>
      </c>
      <c r="T27" s="17">
        <f t="shared" ref="T27:T45" si="12">M27</f>
        <v>0</v>
      </c>
      <c r="U27" s="17">
        <f t="shared" ref="U27:U45" si="13">O27</f>
        <v>0</v>
      </c>
      <c r="V27" s="15">
        <f t="shared" ref="V27:V45" si="14">MAX(LARGE(P27:U27,1)+LARGE(P27:U27,2)+LARGE(P27:U27,3),0)</f>
        <v>0</v>
      </c>
      <c r="W27" s="15">
        <f t="shared" ref="W27:W45" si="15">COUNTIF(P27:U27,"&gt;0")</f>
        <v>0</v>
      </c>
    </row>
    <row r="28" spans="1:23" ht="13.5" x14ac:dyDescent="0.25">
      <c r="A28" s="20"/>
      <c r="B28" s="18"/>
      <c r="C28" s="59"/>
      <c r="D28" s="21"/>
      <c r="E28" s="17">
        <f>IF(D28&gt;0,VLOOKUP(D28,Poengskala!$B$4:$C$34,2,TRUE),0)</f>
        <v>0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 t="shared" si="8"/>
        <v>0</v>
      </c>
      <c r="Q28" s="17">
        <f t="shared" si="9"/>
        <v>0</v>
      </c>
      <c r="R28" s="17">
        <f t="shared" si="10"/>
        <v>0</v>
      </c>
      <c r="S28" s="17">
        <f t="shared" si="11"/>
        <v>0</v>
      </c>
      <c r="T28" s="17">
        <f t="shared" si="12"/>
        <v>0</v>
      </c>
      <c r="U28" s="17">
        <f t="shared" si="13"/>
        <v>0</v>
      </c>
      <c r="V28" s="15">
        <f t="shared" si="14"/>
        <v>0</v>
      </c>
      <c r="W28" s="15">
        <f t="shared" si="15"/>
        <v>0</v>
      </c>
    </row>
    <row r="29" spans="1:23" ht="13.5" x14ac:dyDescent="0.25">
      <c r="A29" s="20"/>
      <c r="B29" s="58"/>
      <c r="C29" s="59"/>
      <c r="D29" s="21"/>
      <c r="E29" s="17">
        <f>IF(D29&gt;0,VLOOKUP(D29,Poengskala!$B$4:$C$34,2,TRUE),0)</f>
        <v>0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 t="shared" si="8"/>
        <v>0</v>
      </c>
      <c r="Q29" s="17">
        <f t="shared" si="9"/>
        <v>0</v>
      </c>
      <c r="R29" s="17">
        <f t="shared" si="10"/>
        <v>0</v>
      </c>
      <c r="S29" s="17">
        <f t="shared" si="11"/>
        <v>0</v>
      </c>
      <c r="T29" s="17">
        <f t="shared" si="12"/>
        <v>0</v>
      </c>
      <c r="U29" s="17">
        <f t="shared" si="13"/>
        <v>0</v>
      </c>
      <c r="V29" s="15">
        <f t="shared" si="14"/>
        <v>0</v>
      </c>
      <c r="W29" s="15">
        <f t="shared" si="15"/>
        <v>0</v>
      </c>
    </row>
    <row r="30" spans="1:23" ht="13.5" x14ac:dyDescent="0.25">
      <c r="A30" s="20"/>
      <c r="B30" s="101"/>
      <c r="C30" s="101"/>
      <c r="D30" s="21"/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 t="shared" si="8"/>
        <v>0</v>
      </c>
      <c r="Q30" s="17">
        <f t="shared" si="9"/>
        <v>0</v>
      </c>
      <c r="R30" s="17">
        <f t="shared" si="10"/>
        <v>0</v>
      </c>
      <c r="S30" s="17">
        <f t="shared" si="11"/>
        <v>0</v>
      </c>
      <c r="T30" s="17">
        <f t="shared" si="12"/>
        <v>0</v>
      </c>
      <c r="U30" s="17">
        <f t="shared" si="13"/>
        <v>0</v>
      </c>
      <c r="V30" s="15">
        <f t="shared" si="14"/>
        <v>0</v>
      </c>
      <c r="W30" s="15">
        <f t="shared" si="15"/>
        <v>0</v>
      </c>
    </row>
    <row r="31" spans="1:23" ht="13.5" x14ac:dyDescent="0.25">
      <c r="A31" s="20"/>
      <c r="B31" s="101"/>
      <c r="C31" s="101"/>
      <c r="D31" s="21"/>
      <c r="E31" s="17">
        <f>IF(D31&gt;0,VLOOKUP(D31,Poengskala!$B$4:$C$34,2,TRUE),0)</f>
        <v>0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 t="shared" si="8"/>
        <v>0</v>
      </c>
      <c r="Q31" s="17">
        <f t="shared" si="9"/>
        <v>0</v>
      </c>
      <c r="R31" s="17">
        <f t="shared" si="10"/>
        <v>0</v>
      </c>
      <c r="S31" s="17">
        <f t="shared" si="11"/>
        <v>0</v>
      </c>
      <c r="T31" s="17">
        <f t="shared" si="12"/>
        <v>0</v>
      </c>
      <c r="U31" s="17">
        <f t="shared" si="13"/>
        <v>0</v>
      </c>
      <c r="V31" s="15">
        <f t="shared" si="14"/>
        <v>0</v>
      </c>
      <c r="W31" s="15">
        <f t="shared" si="15"/>
        <v>0</v>
      </c>
    </row>
    <row r="32" spans="1:23" ht="13.5" x14ac:dyDescent="0.25">
      <c r="A32" s="20"/>
      <c r="B32" s="58"/>
      <c r="C32" s="59"/>
      <c r="D32" s="21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si="8"/>
        <v>0</v>
      </c>
      <c r="Q32" s="17">
        <f t="shared" si="9"/>
        <v>0</v>
      </c>
      <c r="R32" s="17">
        <f t="shared" si="10"/>
        <v>0</v>
      </c>
      <c r="S32" s="17">
        <f t="shared" si="11"/>
        <v>0</v>
      </c>
      <c r="T32" s="17">
        <f t="shared" si="12"/>
        <v>0</v>
      </c>
      <c r="U32" s="17">
        <f t="shared" si="13"/>
        <v>0</v>
      </c>
      <c r="V32" s="15">
        <f t="shared" si="14"/>
        <v>0</v>
      </c>
      <c r="W32" s="15">
        <f t="shared" si="15"/>
        <v>0</v>
      </c>
    </row>
    <row r="33" spans="1:23" ht="13.5" x14ac:dyDescent="0.25">
      <c r="A33" s="20"/>
      <c r="B33" s="58"/>
      <c r="C33" s="59"/>
      <c r="D33" s="21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8"/>
        <v>0</v>
      </c>
      <c r="Q33" s="17">
        <f t="shared" si="9"/>
        <v>0</v>
      </c>
      <c r="R33" s="17">
        <f t="shared" si="10"/>
        <v>0</v>
      </c>
      <c r="S33" s="17">
        <f t="shared" si="11"/>
        <v>0</v>
      </c>
      <c r="T33" s="17">
        <f t="shared" si="12"/>
        <v>0</v>
      </c>
      <c r="U33" s="17">
        <f t="shared" si="13"/>
        <v>0</v>
      </c>
      <c r="V33" s="15">
        <f t="shared" si="14"/>
        <v>0</v>
      </c>
      <c r="W33" s="15">
        <f t="shared" si="15"/>
        <v>0</v>
      </c>
    </row>
    <row r="34" spans="1:23" ht="13.5" x14ac:dyDescent="0.25">
      <c r="A34" s="20"/>
      <c r="B34" s="101"/>
      <c r="C34" s="101"/>
      <c r="D34" s="21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8"/>
        <v>0</v>
      </c>
      <c r="Q34" s="17">
        <f t="shared" si="9"/>
        <v>0</v>
      </c>
      <c r="R34" s="17">
        <f t="shared" si="10"/>
        <v>0</v>
      </c>
      <c r="S34" s="17">
        <f t="shared" si="11"/>
        <v>0</v>
      </c>
      <c r="T34" s="17">
        <f t="shared" si="12"/>
        <v>0</v>
      </c>
      <c r="U34" s="17">
        <f t="shared" si="13"/>
        <v>0</v>
      </c>
      <c r="V34" s="15">
        <f t="shared" si="14"/>
        <v>0</v>
      </c>
      <c r="W34" s="15">
        <f t="shared" si="15"/>
        <v>0</v>
      </c>
    </row>
    <row r="35" spans="1:23" ht="13.5" x14ac:dyDescent="0.25">
      <c r="A35" s="20"/>
      <c r="B35" s="58"/>
      <c r="C35" s="59"/>
      <c r="D35" s="21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8"/>
        <v>0</v>
      </c>
      <c r="Q35" s="17">
        <f t="shared" si="9"/>
        <v>0</v>
      </c>
      <c r="R35" s="17">
        <f t="shared" si="10"/>
        <v>0</v>
      </c>
      <c r="S35" s="17">
        <f t="shared" si="11"/>
        <v>0</v>
      </c>
      <c r="T35" s="17">
        <f t="shared" si="12"/>
        <v>0</v>
      </c>
      <c r="U35" s="17">
        <f t="shared" si="13"/>
        <v>0</v>
      </c>
      <c r="V35" s="15">
        <f t="shared" si="14"/>
        <v>0</v>
      </c>
      <c r="W35" s="15">
        <f t="shared" si="15"/>
        <v>0</v>
      </c>
    </row>
    <row r="36" spans="1:23" ht="13.5" x14ac:dyDescent="0.25">
      <c r="A36" s="20"/>
      <c r="D36" s="21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8"/>
        <v>0</v>
      </c>
      <c r="Q36" s="17">
        <f t="shared" si="9"/>
        <v>0</v>
      </c>
      <c r="R36" s="17">
        <f t="shared" si="10"/>
        <v>0</v>
      </c>
      <c r="S36" s="17">
        <f t="shared" si="11"/>
        <v>0</v>
      </c>
      <c r="T36" s="17">
        <f t="shared" si="12"/>
        <v>0</v>
      </c>
      <c r="U36" s="17">
        <f t="shared" si="13"/>
        <v>0</v>
      </c>
      <c r="V36" s="15">
        <f t="shared" si="14"/>
        <v>0</v>
      </c>
      <c r="W36" s="15">
        <f t="shared" si="15"/>
        <v>0</v>
      </c>
    </row>
    <row r="37" spans="1:23" ht="13.5" x14ac:dyDescent="0.25">
      <c r="A37" s="20"/>
      <c r="B37" s="58"/>
      <c r="C37" s="59"/>
      <c r="D37" s="21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8"/>
        <v>0</v>
      </c>
      <c r="Q37" s="17">
        <f t="shared" si="9"/>
        <v>0</v>
      </c>
      <c r="R37" s="17">
        <f t="shared" si="10"/>
        <v>0</v>
      </c>
      <c r="S37" s="17">
        <f t="shared" si="11"/>
        <v>0</v>
      </c>
      <c r="T37" s="17">
        <f t="shared" si="12"/>
        <v>0</v>
      </c>
      <c r="U37" s="17">
        <f t="shared" si="13"/>
        <v>0</v>
      </c>
      <c r="V37" s="15">
        <f t="shared" si="14"/>
        <v>0</v>
      </c>
      <c r="W37" s="15">
        <f t="shared" si="15"/>
        <v>0</v>
      </c>
    </row>
    <row r="38" spans="1:23" ht="13.5" x14ac:dyDescent="0.25">
      <c r="A38" s="20"/>
      <c r="B38" s="18"/>
      <c r="C38" s="59"/>
      <c r="D38" s="21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8"/>
        <v>0</v>
      </c>
      <c r="Q38" s="17">
        <f t="shared" si="9"/>
        <v>0</v>
      </c>
      <c r="R38" s="17">
        <f t="shared" si="10"/>
        <v>0</v>
      </c>
      <c r="S38" s="17">
        <f t="shared" si="11"/>
        <v>0</v>
      </c>
      <c r="T38" s="17">
        <f t="shared" si="12"/>
        <v>0</v>
      </c>
      <c r="U38" s="17">
        <f t="shared" si="13"/>
        <v>0</v>
      </c>
      <c r="V38" s="15">
        <f t="shared" si="14"/>
        <v>0</v>
      </c>
      <c r="W38" s="15">
        <f t="shared" si="15"/>
        <v>0</v>
      </c>
    </row>
    <row r="39" spans="1:23" ht="13.5" x14ac:dyDescent="0.25">
      <c r="A39" s="20"/>
      <c r="B39" s="18"/>
      <c r="C39" s="19"/>
      <c r="D39" s="21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8"/>
        <v>0</v>
      </c>
      <c r="Q39" s="17">
        <f t="shared" si="9"/>
        <v>0</v>
      </c>
      <c r="R39" s="17">
        <f t="shared" si="10"/>
        <v>0</v>
      </c>
      <c r="S39" s="17">
        <f t="shared" si="11"/>
        <v>0</v>
      </c>
      <c r="T39" s="17">
        <f t="shared" si="12"/>
        <v>0</v>
      </c>
      <c r="U39" s="17">
        <f t="shared" si="13"/>
        <v>0</v>
      </c>
      <c r="V39" s="15">
        <f t="shared" si="14"/>
        <v>0</v>
      </c>
      <c r="W39" s="15">
        <f t="shared" si="15"/>
        <v>0</v>
      </c>
    </row>
    <row r="40" spans="1:23" ht="13.5" x14ac:dyDescent="0.25">
      <c r="A40" s="20"/>
      <c r="B40" s="18"/>
      <c r="C40" s="19"/>
      <c r="D40" s="21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8"/>
        <v>0</v>
      </c>
      <c r="Q40" s="17">
        <f t="shared" si="9"/>
        <v>0</v>
      </c>
      <c r="R40" s="17">
        <f t="shared" si="10"/>
        <v>0</v>
      </c>
      <c r="S40" s="17">
        <f t="shared" si="11"/>
        <v>0</v>
      </c>
      <c r="T40" s="17">
        <f t="shared" si="12"/>
        <v>0</v>
      </c>
      <c r="U40" s="17">
        <f t="shared" si="13"/>
        <v>0</v>
      </c>
      <c r="V40" s="15">
        <f t="shared" si="14"/>
        <v>0</v>
      </c>
      <c r="W40" s="15">
        <f t="shared" si="15"/>
        <v>0</v>
      </c>
    </row>
    <row r="41" spans="1:23" ht="13.5" x14ac:dyDescent="0.25">
      <c r="A41" s="20"/>
      <c r="B41" s="18"/>
      <c r="C41" s="19"/>
      <c r="D41" s="21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8"/>
        <v>0</v>
      </c>
      <c r="Q41" s="17">
        <f t="shared" si="9"/>
        <v>0</v>
      </c>
      <c r="R41" s="17">
        <f t="shared" si="10"/>
        <v>0</v>
      </c>
      <c r="S41" s="17">
        <f t="shared" si="11"/>
        <v>0</v>
      </c>
      <c r="T41" s="17">
        <f t="shared" si="12"/>
        <v>0</v>
      </c>
      <c r="U41" s="17">
        <f t="shared" si="13"/>
        <v>0</v>
      </c>
      <c r="V41" s="15">
        <f t="shared" si="14"/>
        <v>0</v>
      </c>
      <c r="W41" s="15">
        <f t="shared" si="15"/>
        <v>0</v>
      </c>
    </row>
    <row r="42" spans="1:23" ht="13.5" x14ac:dyDescent="0.25">
      <c r="A42" s="20"/>
      <c r="B42" s="18"/>
      <c r="C42" s="19"/>
      <c r="D42" s="21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8"/>
        <v>0</v>
      </c>
      <c r="Q42" s="17">
        <f t="shared" si="9"/>
        <v>0</v>
      </c>
      <c r="R42" s="17">
        <f t="shared" si="10"/>
        <v>0</v>
      </c>
      <c r="S42" s="17">
        <f t="shared" si="11"/>
        <v>0</v>
      </c>
      <c r="T42" s="17">
        <f t="shared" si="12"/>
        <v>0</v>
      </c>
      <c r="U42" s="17">
        <f t="shared" si="13"/>
        <v>0</v>
      </c>
      <c r="V42" s="15">
        <f t="shared" si="14"/>
        <v>0</v>
      </c>
      <c r="W42" s="15">
        <f t="shared" si="15"/>
        <v>0</v>
      </c>
    </row>
    <row r="43" spans="1:23" ht="13.5" x14ac:dyDescent="0.25">
      <c r="A43" s="20"/>
      <c r="B43" s="18"/>
      <c r="C43" s="19"/>
      <c r="D43" s="21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8"/>
        <v>0</v>
      </c>
      <c r="Q43" s="17">
        <f t="shared" si="9"/>
        <v>0</v>
      </c>
      <c r="R43" s="17">
        <f t="shared" si="10"/>
        <v>0</v>
      </c>
      <c r="S43" s="17">
        <f t="shared" si="11"/>
        <v>0</v>
      </c>
      <c r="T43" s="17">
        <f t="shared" si="12"/>
        <v>0</v>
      </c>
      <c r="U43" s="17">
        <f t="shared" si="13"/>
        <v>0</v>
      </c>
      <c r="V43" s="15">
        <f t="shared" si="14"/>
        <v>0</v>
      </c>
      <c r="W43" s="15">
        <f t="shared" si="15"/>
        <v>0</v>
      </c>
    </row>
    <row r="44" spans="1:23" ht="13.5" x14ac:dyDescent="0.25">
      <c r="A44" s="20"/>
      <c r="B44" s="18"/>
      <c r="C44" s="19"/>
      <c r="D44" s="21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8"/>
        <v>0</v>
      </c>
      <c r="Q44" s="17">
        <f t="shared" si="9"/>
        <v>0</v>
      </c>
      <c r="R44" s="17">
        <f t="shared" si="10"/>
        <v>0</v>
      </c>
      <c r="S44" s="17">
        <f t="shared" si="11"/>
        <v>0</v>
      </c>
      <c r="T44" s="17">
        <f t="shared" si="12"/>
        <v>0</v>
      </c>
      <c r="U44" s="17">
        <f t="shared" si="13"/>
        <v>0</v>
      </c>
      <c r="V44" s="15">
        <f t="shared" si="14"/>
        <v>0</v>
      </c>
      <c r="W44" s="15">
        <f t="shared" si="15"/>
        <v>0</v>
      </c>
    </row>
    <row r="45" spans="1:23" ht="13.5" x14ac:dyDescent="0.25">
      <c r="A45" s="20"/>
      <c r="B45" s="18"/>
      <c r="C45" s="19"/>
      <c r="D45" s="21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8"/>
        <v>0</v>
      </c>
      <c r="Q45" s="17">
        <f t="shared" si="9"/>
        <v>0</v>
      </c>
      <c r="R45" s="17">
        <f t="shared" si="10"/>
        <v>0</v>
      </c>
      <c r="S45" s="17">
        <f t="shared" si="11"/>
        <v>0</v>
      </c>
      <c r="T45" s="17">
        <f t="shared" si="12"/>
        <v>0</v>
      </c>
      <c r="U45" s="17">
        <f t="shared" si="13"/>
        <v>0</v>
      </c>
      <c r="V45" s="15">
        <f t="shared" si="14"/>
        <v>0</v>
      </c>
      <c r="W45" s="15">
        <f t="shared" si="15"/>
        <v>0</v>
      </c>
    </row>
  </sheetData>
  <sortState ref="B10:W19">
    <sortCondition descending="1" ref="V10:V19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25" priority="3" stopIfTrue="1" operator="lessThan">
      <formula>3</formula>
    </cfRule>
    <cfRule type="cellIs" dxfId="24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45"/>
  <sheetViews>
    <sheetView workbookViewId="0">
      <selection activeCell="A10" sqref="A10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5" width="7.33203125" customWidth="1"/>
    <col min="16" max="21" width="7.6640625" style="28" hidden="1" customWidth="1"/>
    <col min="22" max="22" width="8.44140625" style="13" customWidth="1"/>
    <col min="23" max="23" width="7.44140625" customWidth="1"/>
  </cols>
  <sheetData>
    <row r="1" spans="1:23" ht="27" x14ac:dyDescent="0.4">
      <c r="A1" s="23" t="s">
        <v>18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8" t="s">
        <v>61</v>
      </c>
      <c r="C6" s="2"/>
      <c r="D6" s="126" t="s">
        <v>4</v>
      </c>
      <c r="E6" s="126"/>
      <c r="F6" s="127" t="s">
        <v>112</v>
      </c>
      <c r="G6" s="127"/>
      <c r="H6" s="127" t="s">
        <v>210</v>
      </c>
      <c r="I6" s="127"/>
      <c r="J6" s="127" t="s">
        <v>211</v>
      </c>
      <c r="K6" s="127"/>
      <c r="L6" s="127" t="s">
        <v>63</v>
      </c>
      <c r="M6" s="127"/>
      <c r="N6" s="127" t="s">
        <v>63</v>
      </c>
      <c r="O6" s="127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18" t="s">
        <v>75</v>
      </c>
      <c r="E7" s="118"/>
      <c r="F7" s="119" t="s">
        <v>68</v>
      </c>
      <c r="G7" s="119"/>
      <c r="H7" s="119" t="s">
        <v>145</v>
      </c>
      <c r="I7" s="119"/>
      <c r="J7" s="119" t="s">
        <v>212</v>
      </c>
      <c r="K7" s="119"/>
      <c r="L7" s="119" t="s">
        <v>2</v>
      </c>
      <c r="M7" s="119"/>
      <c r="N7" s="120" t="s">
        <v>213</v>
      </c>
      <c r="O7" s="120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21">
        <v>43450</v>
      </c>
      <c r="E8" s="121"/>
      <c r="F8" s="122">
        <v>43464</v>
      </c>
      <c r="G8" s="122"/>
      <c r="H8" s="122">
        <v>43499</v>
      </c>
      <c r="I8" s="122"/>
      <c r="J8" s="122">
        <v>43505</v>
      </c>
      <c r="K8" s="122"/>
      <c r="L8" s="122">
        <v>42812</v>
      </c>
      <c r="M8" s="122"/>
      <c r="N8" s="122" t="s">
        <v>214</v>
      </c>
      <c r="O8" s="122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58" t="s">
        <v>70</v>
      </c>
      <c r="C10" s="59" t="s">
        <v>71</v>
      </c>
      <c r="D10" s="21">
        <v>1</v>
      </c>
      <c r="E10" s="17">
        <f>IF(D10&gt;0,VLOOKUP(D10,Poengskala!$B$4:$C$34,2,TRUE),0)</f>
        <v>100</v>
      </c>
      <c r="F10" s="21">
        <v>3</v>
      </c>
      <c r="G10" s="17">
        <f>IF(F10&gt;0,VLOOKUP(F10,Poengskala!$B$4:$C$34,2,TRUE),0)</f>
        <v>82</v>
      </c>
      <c r="H10" s="17">
        <v>1</v>
      </c>
      <c r="I10" s="17">
        <f>IF(H10&gt;0,VLOOKUP(H10,Poengskala!$B$4:$C$34,2,TRUE),0)</f>
        <v>100</v>
      </c>
      <c r="J10" s="17"/>
      <c r="K10" s="17">
        <f>IF(J10&gt;0,VLOOKUP(J10,Poengskala!$B$4:$C$34,2,TRUE),0)</f>
        <v>0</v>
      </c>
      <c r="L10" s="17"/>
      <c r="M10" s="17">
        <f>IF(L10&gt;0,VLOOKUP(L10,Poengskala!$B$4:$C$34,2,TRUE),0)</f>
        <v>0</v>
      </c>
      <c r="N10" s="17">
        <v>1</v>
      </c>
      <c r="O10" s="17">
        <f>IF(N10&gt;0,VLOOKUP(N10,Poengskala!$B$4:$D$34,3,TRUE),0)</f>
        <v>150</v>
      </c>
      <c r="P10" s="17">
        <f t="shared" ref="P10:P17" si="0">E10</f>
        <v>100</v>
      </c>
      <c r="Q10" s="17">
        <f t="shared" ref="Q10:Q17" si="1">G10</f>
        <v>82</v>
      </c>
      <c r="R10" s="17">
        <f t="shared" ref="R10:R17" si="2">I10</f>
        <v>100</v>
      </c>
      <c r="S10" s="17">
        <f t="shared" ref="S10:S17" si="3">K10</f>
        <v>0</v>
      </c>
      <c r="T10" s="17">
        <f t="shared" ref="T10:T17" si="4">M10</f>
        <v>0</v>
      </c>
      <c r="U10" s="17">
        <f t="shared" ref="U10:U17" si="5">O10</f>
        <v>150</v>
      </c>
      <c r="V10" s="15">
        <f t="shared" ref="V10:V17" si="6">MAX(LARGE(P10:U10,1)+LARGE(P10:U10,2)+LARGE(P10:U10,3),0)</f>
        <v>350</v>
      </c>
      <c r="W10" s="15">
        <f t="shared" ref="W10:W17" si="7">COUNTIF(P10:U10,"&gt;0")</f>
        <v>4</v>
      </c>
    </row>
    <row r="11" spans="1:23" ht="13.5" x14ac:dyDescent="0.25">
      <c r="A11" s="20">
        <v>2</v>
      </c>
      <c r="B11" s="58" t="s">
        <v>157</v>
      </c>
      <c r="C11" s="59" t="s">
        <v>145</v>
      </c>
      <c r="D11" s="21">
        <v>2</v>
      </c>
      <c r="E11" s="17">
        <f>IF(D11&gt;0,VLOOKUP(D11,Poengskala!$B$4:$C$34,2,TRUE),0)</f>
        <v>90</v>
      </c>
      <c r="F11" s="21">
        <v>6</v>
      </c>
      <c r="G11" s="17">
        <f>IF(F11&gt;0,VLOOKUP(F11,Poengskala!$B$4:$C$34,2,TRUE),0)</f>
        <v>66</v>
      </c>
      <c r="H11" s="17">
        <v>2</v>
      </c>
      <c r="I11" s="17">
        <f>IF(H11&gt;0,VLOOKUP(H11,Poengskala!$B$4:$C$34,2,TRUE),0)</f>
        <v>90</v>
      </c>
      <c r="J11" s="17"/>
      <c r="K11" s="17">
        <f>IF(J11&gt;0,VLOOKUP(J11,Poengskala!$B$4:$C$34,2,TRUE),0)</f>
        <v>0</v>
      </c>
      <c r="L11" s="17"/>
      <c r="M11" s="17">
        <f>IF(L11&gt;0,VLOOKUP(L11,Poengskala!$B$4:$C$34,2,TRUE),0)</f>
        <v>0</v>
      </c>
      <c r="N11" s="17">
        <v>2</v>
      </c>
      <c r="O11" s="17">
        <f>IF(N11&gt;0,VLOOKUP(N11,Poengskala!$B$4:$D$34,3,TRUE),0)</f>
        <v>135</v>
      </c>
      <c r="P11" s="17">
        <f t="shared" si="0"/>
        <v>90</v>
      </c>
      <c r="Q11" s="17">
        <f t="shared" si="1"/>
        <v>66</v>
      </c>
      <c r="R11" s="17">
        <f t="shared" si="2"/>
        <v>90</v>
      </c>
      <c r="S11" s="17">
        <f t="shared" si="3"/>
        <v>0</v>
      </c>
      <c r="T11" s="17">
        <f t="shared" si="4"/>
        <v>0</v>
      </c>
      <c r="U11" s="17">
        <f t="shared" si="5"/>
        <v>135</v>
      </c>
      <c r="V11" s="15">
        <f t="shared" si="6"/>
        <v>315</v>
      </c>
      <c r="W11" s="15">
        <f t="shared" si="7"/>
        <v>4</v>
      </c>
    </row>
    <row r="12" spans="1:23" ht="13.5" x14ac:dyDescent="0.25">
      <c r="A12" s="20">
        <v>3</v>
      </c>
      <c r="B12" s="58" t="s">
        <v>233</v>
      </c>
      <c r="C12" s="59" t="s">
        <v>75</v>
      </c>
      <c r="D12" s="21">
        <v>0</v>
      </c>
      <c r="E12" s="17">
        <f>IF(D12&gt;0,VLOOKUP(D12,Poengskala!$B$4:$C$34,2,TRUE),0)</f>
        <v>0</v>
      </c>
      <c r="F12" s="21">
        <v>1</v>
      </c>
      <c r="G12" s="17">
        <f>IF(F12&gt;0,VLOOKUP(F12,Poengskala!$B$4:$C$34,2,TRUE),0)</f>
        <v>100</v>
      </c>
      <c r="H12" s="17"/>
      <c r="I12" s="17">
        <f>IF(H12&gt;0,VLOOKUP(H12,Poengskala!$B$4:$C$34,2,TRUE),0)</f>
        <v>0</v>
      </c>
      <c r="J12" s="17"/>
      <c r="K12" s="17">
        <f>IF(J12&gt;0,VLOOKUP(J12,Poengskala!$B$4:$C$34,2,TRUE),0)</f>
        <v>0</v>
      </c>
      <c r="L12" s="17"/>
      <c r="M12" s="17">
        <f>IF(L12&gt;0,VLOOKUP(L12,Poengskala!$B$4:$C$34,2,TRUE),0)</f>
        <v>0</v>
      </c>
      <c r="N12" s="17"/>
      <c r="O12" s="17">
        <f>IF(N12&gt;0,VLOOKUP(N12,Poengskala!$B$4:$D$34,3,TRUE),0)</f>
        <v>0</v>
      </c>
      <c r="P12" s="17">
        <f t="shared" si="0"/>
        <v>0</v>
      </c>
      <c r="Q12" s="17">
        <f t="shared" si="1"/>
        <v>100</v>
      </c>
      <c r="R12" s="17">
        <f t="shared" si="2"/>
        <v>0</v>
      </c>
      <c r="S12" s="17">
        <f t="shared" si="3"/>
        <v>0</v>
      </c>
      <c r="T12" s="17">
        <f t="shared" si="4"/>
        <v>0</v>
      </c>
      <c r="U12" s="17">
        <f t="shared" si="5"/>
        <v>0</v>
      </c>
      <c r="V12" s="15">
        <f t="shared" si="6"/>
        <v>100</v>
      </c>
      <c r="W12" s="15">
        <f t="shared" si="7"/>
        <v>1</v>
      </c>
    </row>
    <row r="13" spans="1:23" ht="13.5" x14ac:dyDescent="0.25">
      <c r="A13" s="20">
        <v>4</v>
      </c>
      <c r="B13" s="58" t="s">
        <v>304</v>
      </c>
      <c r="C13" s="59" t="s">
        <v>72</v>
      </c>
      <c r="D13" s="21"/>
      <c r="E13" s="17">
        <f>IF(D13&gt;0,VLOOKUP(D13,Poengskala!$B$4:$C$34,2,TRUE),0)</f>
        <v>0</v>
      </c>
      <c r="F13" s="21"/>
      <c r="G13" s="17">
        <f>IF(F13&gt;0,VLOOKUP(F13,Poengskala!$B$4:$C$34,2,TRUE),0)</f>
        <v>0</v>
      </c>
      <c r="H13" s="17"/>
      <c r="I13" s="17">
        <f>IF(H13&gt;0,VLOOKUP(H13,Poengskala!$B$4:$C$34,2,TRUE),0)</f>
        <v>0</v>
      </c>
      <c r="J13" s="17">
        <v>1</v>
      </c>
      <c r="K13" s="17">
        <f>IF(J13&gt;0,VLOOKUP(J13,Poengskala!$B$4:$C$34,2,TRUE),0)</f>
        <v>100</v>
      </c>
      <c r="L13" s="17"/>
      <c r="M13" s="17">
        <f>IF(L13&gt;0,VLOOKUP(L13,Poengskala!$B$4:$C$34,2,TRUE),0)</f>
        <v>0</v>
      </c>
      <c r="N13" s="17"/>
      <c r="O13" s="17">
        <f>IF(N13&gt;0,VLOOKUP(N13,Poengskala!$B$4:$D$34,3,TRUE),0)</f>
        <v>0</v>
      </c>
      <c r="P13" s="17">
        <f t="shared" si="0"/>
        <v>0</v>
      </c>
      <c r="Q13" s="17">
        <f t="shared" si="1"/>
        <v>0</v>
      </c>
      <c r="R13" s="17">
        <f t="shared" si="2"/>
        <v>0</v>
      </c>
      <c r="S13" s="17">
        <f t="shared" si="3"/>
        <v>100</v>
      </c>
      <c r="T13" s="17">
        <f t="shared" si="4"/>
        <v>0</v>
      </c>
      <c r="U13" s="17">
        <f t="shared" si="5"/>
        <v>0</v>
      </c>
      <c r="V13" s="15">
        <f t="shared" si="6"/>
        <v>100</v>
      </c>
      <c r="W13" s="15">
        <f t="shared" si="7"/>
        <v>1</v>
      </c>
    </row>
    <row r="14" spans="1:23" ht="13.5" x14ac:dyDescent="0.25">
      <c r="A14" s="20">
        <v>5</v>
      </c>
      <c r="B14" s="56" t="s">
        <v>234</v>
      </c>
      <c r="C14" s="57" t="s">
        <v>235</v>
      </c>
      <c r="D14" s="21">
        <v>0</v>
      </c>
      <c r="E14" s="17">
        <f>IF(D14&gt;0,VLOOKUP(D14,Poengskala!$B$4:$C$34,2,TRUE),0)</f>
        <v>0</v>
      </c>
      <c r="F14" s="21">
        <v>2</v>
      </c>
      <c r="G14" s="17">
        <f>IF(F14&gt;0,VLOOKUP(F14,Poengskala!$B$4:$C$34,2,TRUE),0)</f>
        <v>90</v>
      </c>
      <c r="H14" s="17"/>
      <c r="I14" s="17">
        <f>IF(H14&gt;0,VLOOKUP(H14,Poengskala!$B$4:$C$34,2,TRUE),0)</f>
        <v>0</v>
      </c>
      <c r="J14" s="17"/>
      <c r="K14" s="17">
        <f>IF(J14&gt;0,VLOOKUP(J14,Poengskala!$B$4:$C$34,2,TRUE),0)</f>
        <v>0</v>
      </c>
      <c r="L14" s="17"/>
      <c r="M14" s="17">
        <f>IF(L14&gt;0,VLOOKUP(L14,Poengskala!$B$4:$C$34,2,TRUE),0)</f>
        <v>0</v>
      </c>
      <c r="N14" s="17"/>
      <c r="O14" s="17">
        <f>IF(N14&gt;0,VLOOKUP(N14,Poengskala!$B$4:$D$34,3,TRUE),0)</f>
        <v>0</v>
      </c>
      <c r="P14" s="17">
        <f t="shared" si="0"/>
        <v>0</v>
      </c>
      <c r="Q14" s="17">
        <f t="shared" si="1"/>
        <v>90</v>
      </c>
      <c r="R14" s="17">
        <f t="shared" si="2"/>
        <v>0</v>
      </c>
      <c r="S14" s="17">
        <f t="shared" si="3"/>
        <v>0</v>
      </c>
      <c r="T14" s="17">
        <f t="shared" si="4"/>
        <v>0</v>
      </c>
      <c r="U14" s="17">
        <f t="shared" si="5"/>
        <v>0</v>
      </c>
      <c r="V14" s="15">
        <f t="shared" si="6"/>
        <v>90</v>
      </c>
      <c r="W14" s="15">
        <f t="shared" si="7"/>
        <v>1</v>
      </c>
    </row>
    <row r="15" spans="1:23" ht="27" x14ac:dyDescent="0.25">
      <c r="A15" s="20">
        <v>6</v>
      </c>
      <c r="B15" s="56" t="s">
        <v>158</v>
      </c>
      <c r="C15" s="57" t="s">
        <v>136</v>
      </c>
      <c r="D15" s="21">
        <v>3</v>
      </c>
      <c r="E15" s="17">
        <f>IF(D15&gt;0,VLOOKUP(D15,Poengskala!$B$4:$C$34,2,TRUE),0)</f>
        <v>82</v>
      </c>
      <c r="F15" s="21"/>
      <c r="G15" s="17">
        <f>IF(F15&gt;0,VLOOKUP(F15,Poengskala!$B$4:$C$34,2,TRUE),0)</f>
        <v>0</v>
      </c>
      <c r="H15" s="17"/>
      <c r="I15" s="17">
        <f>IF(H15&gt;0,VLOOKUP(H15,Poengskala!$B$4:$C$34,2,TRUE),0)</f>
        <v>0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/>
      <c r="O15" s="17">
        <f>IF(N15&gt;0,VLOOKUP(N15,Poengskala!$B$4:$D$34,3,TRUE),0)</f>
        <v>0</v>
      </c>
      <c r="P15" s="17">
        <f t="shared" si="0"/>
        <v>82</v>
      </c>
      <c r="Q15" s="17">
        <f t="shared" si="1"/>
        <v>0</v>
      </c>
      <c r="R15" s="17">
        <f t="shared" si="2"/>
        <v>0</v>
      </c>
      <c r="S15" s="17">
        <f t="shared" si="3"/>
        <v>0</v>
      </c>
      <c r="T15" s="17">
        <f t="shared" si="4"/>
        <v>0</v>
      </c>
      <c r="U15" s="17">
        <f t="shared" si="5"/>
        <v>0</v>
      </c>
      <c r="V15" s="15">
        <f t="shared" si="6"/>
        <v>82</v>
      </c>
      <c r="W15" s="15">
        <f t="shared" si="7"/>
        <v>1</v>
      </c>
    </row>
    <row r="16" spans="1:23" ht="13.5" x14ac:dyDescent="0.25">
      <c r="A16" s="20">
        <v>7</v>
      </c>
      <c r="B16" s="56" t="s">
        <v>236</v>
      </c>
      <c r="C16" s="57" t="s">
        <v>237</v>
      </c>
      <c r="D16" s="21"/>
      <c r="E16" s="17">
        <f>IF(D16&gt;0,VLOOKUP(D16,Poengskala!$B$4:$C$34,2,TRUE),0)</f>
        <v>0</v>
      </c>
      <c r="F16" s="21">
        <v>4</v>
      </c>
      <c r="G16" s="17">
        <f>IF(F16&gt;0,VLOOKUP(F16,Poengskala!$B$4:$C$34,2,TRUE),0)</f>
        <v>75</v>
      </c>
      <c r="H16" s="17"/>
      <c r="I16" s="17">
        <f>IF(H16&gt;0,VLOOKUP(H16,Poengskala!$B$4:$C$34,2,TRUE),0)</f>
        <v>0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/>
      <c r="O16" s="17">
        <f>IF(N16&gt;0,VLOOKUP(N16,Poengskala!$B$4:$D$34,3,TRUE),0)</f>
        <v>0</v>
      </c>
      <c r="P16" s="17">
        <f t="shared" si="0"/>
        <v>0</v>
      </c>
      <c r="Q16" s="17">
        <f t="shared" si="1"/>
        <v>75</v>
      </c>
      <c r="R16" s="17">
        <f t="shared" si="2"/>
        <v>0</v>
      </c>
      <c r="S16" s="17">
        <f t="shared" si="3"/>
        <v>0</v>
      </c>
      <c r="T16" s="17">
        <f t="shared" si="4"/>
        <v>0</v>
      </c>
      <c r="U16" s="17">
        <f t="shared" si="5"/>
        <v>0</v>
      </c>
      <c r="V16" s="15">
        <f t="shared" si="6"/>
        <v>75</v>
      </c>
      <c r="W16" s="15">
        <f t="shared" si="7"/>
        <v>1</v>
      </c>
    </row>
    <row r="17" spans="1:23" ht="13.5" x14ac:dyDescent="0.25">
      <c r="A17" s="20">
        <v>8</v>
      </c>
      <c r="B17" s="56" t="s">
        <v>238</v>
      </c>
      <c r="C17" s="57" t="s">
        <v>73</v>
      </c>
      <c r="D17" s="21"/>
      <c r="E17" s="17">
        <f>IF(D17&gt;0,VLOOKUP(D17,Poengskala!$B$4:$C$34,2,TRUE),0)</f>
        <v>0</v>
      </c>
      <c r="F17" s="21">
        <v>5</v>
      </c>
      <c r="G17" s="17">
        <f>IF(F17&gt;0,VLOOKUP(F17,Poengskala!$B$4:$C$34,2,TRUE),0)</f>
        <v>70</v>
      </c>
      <c r="H17" s="17"/>
      <c r="I17" s="17">
        <f>IF(H17&gt;0,VLOOKUP(H17,Poengskala!$B$4:$C$34,2,TRUE),0)</f>
        <v>0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/>
      <c r="O17" s="17">
        <f>IF(N17&gt;0,VLOOKUP(N17,Poengskala!$B$4:$D$34,3,TRUE),0)</f>
        <v>0</v>
      </c>
      <c r="P17" s="17">
        <f t="shared" si="0"/>
        <v>0</v>
      </c>
      <c r="Q17" s="17">
        <f t="shared" si="1"/>
        <v>70</v>
      </c>
      <c r="R17" s="17">
        <f t="shared" si="2"/>
        <v>0</v>
      </c>
      <c r="S17" s="17">
        <f t="shared" si="3"/>
        <v>0</v>
      </c>
      <c r="T17" s="17">
        <f t="shared" si="4"/>
        <v>0</v>
      </c>
      <c r="U17" s="17">
        <f t="shared" si="5"/>
        <v>0</v>
      </c>
      <c r="V17" s="15">
        <f t="shared" si="6"/>
        <v>70</v>
      </c>
      <c r="W17" s="15">
        <f t="shared" si="7"/>
        <v>1</v>
      </c>
    </row>
    <row r="18" spans="1:23" ht="13.5" x14ac:dyDescent="0.25">
      <c r="A18" s="20"/>
      <c r="B18" s="18"/>
      <c r="C18" s="57"/>
      <c r="D18" s="16"/>
      <c r="E18" s="17">
        <f>IF(D18&gt;0,VLOOKUP(D18,Poengskala!$B$4:$C$34,2,TRUE),0)</f>
        <v>0</v>
      </c>
      <c r="F18" s="21"/>
      <c r="G18" s="17">
        <f>IF(F18&gt;0,VLOOKUP(F18,Poengskala!$B$4:$C$34,2,TRUE),0)</f>
        <v>0</v>
      </c>
      <c r="H18" s="17"/>
      <c r="I18" s="17">
        <f>IF(H18&gt;0,VLOOKUP(H18,Poengskala!$B$4:$C$34,2,TRUE),0)</f>
        <v>0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/>
      <c r="O18" s="17">
        <f>IF(N18&gt;0,VLOOKUP(N18,Poengskala!$B$4:$D$34,3,TRUE),0)</f>
        <v>0</v>
      </c>
      <c r="P18" s="17">
        <f t="shared" ref="P18:P24" si="8">E18</f>
        <v>0</v>
      </c>
      <c r="Q18" s="17">
        <f t="shared" ref="Q18:Q24" si="9">G18</f>
        <v>0</v>
      </c>
      <c r="R18" s="17">
        <f t="shared" ref="R18:R24" si="10">I18</f>
        <v>0</v>
      </c>
      <c r="S18" s="17">
        <f t="shared" ref="S18:S24" si="11">K18</f>
        <v>0</v>
      </c>
      <c r="T18" s="17">
        <f t="shared" ref="T18:T24" si="12">M18</f>
        <v>0</v>
      </c>
      <c r="U18" s="17">
        <f t="shared" ref="U18:U24" si="13">O18</f>
        <v>0</v>
      </c>
      <c r="V18" s="15">
        <f t="shared" ref="V18:V24" si="14">MAX(LARGE(P18:U18,1)+LARGE(P18:U18,2)+LARGE(P18:U18,3),0)</f>
        <v>0</v>
      </c>
      <c r="W18" s="15">
        <f t="shared" ref="W18:W24" si="15">COUNTIF(P18:U18,"&gt;0")</f>
        <v>0</v>
      </c>
    </row>
    <row r="19" spans="1:23" ht="13.5" x14ac:dyDescent="0.25">
      <c r="A19" s="20"/>
      <c r="B19" s="58"/>
      <c r="C19" s="59"/>
      <c r="D19" s="21"/>
      <c r="E19" s="17">
        <f>IF(D19&gt;0,VLOOKUP(D19,Poengskala!$B$4:$C$34,2,TRUE),0)</f>
        <v>0</v>
      </c>
      <c r="F19" s="21"/>
      <c r="G19" s="17">
        <f>IF(F19&gt;0,VLOOKUP(F19,Poengskala!$B$4:$C$34,2,TRUE),0)</f>
        <v>0</v>
      </c>
      <c r="H19" s="17"/>
      <c r="I19" s="17">
        <f>IF(H19&gt;0,VLOOKUP(H19,Poengskala!$B$4:$C$34,2,TRUE),0)</f>
        <v>0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/>
      <c r="O19" s="17">
        <f>IF(N19&gt;0,VLOOKUP(N19,Poengskala!$B$4:$D$34,3,TRUE),0)</f>
        <v>0</v>
      </c>
      <c r="P19" s="17">
        <f t="shared" si="8"/>
        <v>0</v>
      </c>
      <c r="Q19" s="17">
        <f t="shared" si="9"/>
        <v>0</v>
      </c>
      <c r="R19" s="17">
        <f t="shared" si="10"/>
        <v>0</v>
      </c>
      <c r="S19" s="17">
        <f t="shared" si="11"/>
        <v>0</v>
      </c>
      <c r="T19" s="17">
        <f t="shared" si="12"/>
        <v>0</v>
      </c>
      <c r="U19" s="17">
        <f t="shared" si="13"/>
        <v>0</v>
      </c>
      <c r="V19" s="15">
        <f t="shared" si="14"/>
        <v>0</v>
      </c>
      <c r="W19" s="15">
        <f t="shared" si="15"/>
        <v>0</v>
      </c>
    </row>
    <row r="20" spans="1:23" ht="13.5" x14ac:dyDescent="0.25">
      <c r="A20" s="20"/>
      <c r="B20" s="58"/>
      <c r="C20" s="59"/>
      <c r="D20" s="21"/>
      <c r="E20" s="17">
        <f>IF(D20&gt;0,VLOOKUP(D20,Poengskala!$B$4:$C$34,2,TRUE),0)</f>
        <v>0</v>
      </c>
      <c r="F20" s="21"/>
      <c r="G20" s="17">
        <f>IF(F20&gt;0,VLOOKUP(F20,Poengskala!$B$4:$C$34,2,TRUE),0)</f>
        <v>0</v>
      </c>
      <c r="H20" s="17"/>
      <c r="I20" s="17">
        <f>IF(H20&gt;0,VLOOKUP(H20,Poengskala!$B$4:$C$34,2,TRUE),0)</f>
        <v>0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/>
      <c r="O20" s="17">
        <f>IF(N20&gt;0,VLOOKUP(N20,Poengskala!$B$4:$D$34,3,TRUE),0)</f>
        <v>0</v>
      </c>
      <c r="P20" s="17">
        <f t="shared" si="8"/>
        <v>0</v>
      </c>
      <c r="Q20" s="17">
        <f t="shared" si="9"/>
        <v>0</v>
      </c>
      <c r="R20" s="17">
        <f t="shared" si="10"/>
        <v>0</v>
      </c>
      <c r="S20" s="17">
        <f t="shared" si="11"/>
        <v>0</v>
      </c>
      <c r="T20" s="17">
        <f t="shared" si="12"/>
        <v>0</v>
      </c>
      <c r="U20" s="17">
        <f t="shared" si="13"/>
        <v>0</v>
      </c>
      <c r="V20" s="15">
        <f t="shared" si="14"/>
        <v>0</v>
      </c>
      <c r="W20" s="15">
        <f t="shared" si="15"/>
        <v>0</v>
      </c>
    </row>
    <row r="21" spans="1:23" ht="13.5" x14ac:dyDescent="0.25">
      <c r="A21" s="20"/>
      <c r="B21" s="58"/>
      <c r="C21" s="59"/>
      <c r="D21" s="21"/>
      <c r="E21" s="17">
        <f>IF(D21&gt;0,VLOOKUP(D21,Poengskala!$B$4:$C$34,2,TRUE),0)</f>
        <v>0</v>
      </c>
      <c r="F21" s="21"/>
      <c r="G21" s="17">
        <f>IF(F21&gt;0,VLOOKUP(F21,Poengskala!$B$4:$C$34,2,TRUE),0)</f>
        <v>0</v>
      </c>
      <c r="H21" s="17"/>
      <c r="I21" s="17">
        <f>IF(H21&gt;0,VLOOKUP(H21,Poengskala!$B$4:$C$34,2,TRUE),0)</f>
        <v>0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 t="shared" si="8"/>
        <v>0</v>
      </c>
      <c r="Q21" s="17">
        <f t="shared" si="9"/>
        <v>0</v>
      </c>
      <c r="R21" s="17">
        <f t="shared" si="10"/>
        <v>0</v>
      </c>
      <c r="S21" s="17">
        <f t="shared" si="11"/>
        <v>0</v>
      </c>
      <c r="T21" s="17">
        <f t="shared" si="12"/>
        <v>0</v>
      </c>
      <c r="U21" s="17">
        <f t="shared" si="13"/>
        <v>0</v>
      </c>
      <c r="V21" s="15">
        <f t="shared" si="14"/>
        <v>0</v>
      </c>
      <c r="W21" s="15">
        <f t="shared" si="15"/>
        <v>0</v>
      </c>
    </row>
    <row r="22" spans="1:23" ht="13.5" x14ac:dyDescent="0.25">
      <c r="A22" s="20"/>
      <c r="B22" s="58"/>
      <c r="C22" s="59"/>
      <c r="D22" s="21"/>
      <c r="E22" s="17">
        <f>IF(D22&gt;0,VLOOKUP(D22,Poengskala!$B$4:$C$34,2,TRUE),0)</f>
        <v>0</v>
      </c>
      <c r="F22" s="21"/>
      <c r="G22" s="17">
        <f>IF(F22&gt;0,VLOOKUP(F22,Poengskala!$B$4:$C$34,2,TRUE),0)</f>
        <v>0</v>
      </c>
      <c r="H22" s="17"/>
      <c r="I22" s="17">
        <f>IF(H22&gt;0,VLOOKUP(H22,Poengskala!$B$4:$C$34,2,TRUE),0)</f>
        <v>0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 t="shared" si="8"/>
        <v>0</v>
      </c>
      <c r="Q22" s="17">
        <f t="shared" si="9"/>
        <v>0</v>
      </c>
      <c r="R22" s="17">
        <f t="shared" si="10"/>
        <v>0</v>
      </c>
      <c r="S22" s="17">
        <f t="shared" si="11"/>
        <v>0</v>
      </c>
      <c r="T22" s="17">
        <f t="shared" si="12"/>
        <v>0</v>
      </c>
      <c r="U22" s="17">
        <f t="shared" si="13"/>
        <v>0</v>
      </c>
      <c r="V22" s="15">
        <f t="shared" si="14"/>
        <v>0</v>
      </c>
      <c r="W22" s="15">
        <f t="shared" si="15"/>
        <v>0</v>
      </c>
    </row>
    <row r="23" spans="1:23" ht="13.5" x14ac:dyDescent="0.25">
      <c r="A23" s="20"/>
      <c r="B23" s="18"/>
      <c r="C23" s="59"/>
      <c r="D23" s="21"/>
      <c r="E23" s="17">
        <f>IF(D23&gt;0,VLOOKUP(D23,Poengskala!$B$4:$C$34,2,TRUE),0)</f>
        <v>0</v>
      </c>
      <c r="F23" s="21"/>
      <c r="G23" s="17">
        <f>IF(F23&gt;0,VLOOKUP(F23,Poengskala!$B$4:$C$34,2,TRUE),0)</f>
        <v>0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 t="shared" si="8"/>
        <v>0</v>
      </c>
      <c r="Q23" s="17">
        <f t="shared" si="9"/>
        <v>0</v>
      </c>
      <c r="R23" s="17">
        <f t="shared" si="10"/>
        <v>0</v>
      </c>
      <c r="S23" s="17">
        <f t="shared" si="11"/>
        <v>0</v>
      </c>
      <c r="T23" s="17">
        <f t="shared" si="12"/>
        <v>0</v>
      </c>
      <c r="U23" s="17">
        <f t="shared" si="13"/>
        <v>0</v>
      </c>
      <c r="V23" s="15">
        <f t="shared" si="14"/>
        <v>0</v>
      </c>
      <c r="W23" s="15">
        <f t="shared" si="15"/>
        <v>0</v>
      </c>
    </row>
    <row r="24" spans="1:23" ht="13.5" x14ac:dyDescent="0.25">
      <c r="A24" s="20"/>
      <c r="B24" s="101"/>
      <c r="C24" s="101"/>
      <c r="D24" s="21"/>
      <c r="E24" s="17">
        <f>IF(D24&gt;0,VLOOKUP(D24,Poengskala!$B$4:$C$34,2,TRUE),0)</f>
        <v>0</v>
      </c>
      <c r="F24" s="21"/>
      <c r="G24" s="17">
        <f>IF(F24&gt;0,VLOOKUP(F24,Poengskala!$B$4:$C$34,2,TRUE),0)</f>
        <v>0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 t="shared" si="8"/>
        <v>0</v>
      </c>
      <c r="Q24" s="17">
        <f t="shared" si="9"/>
        <v>0</v>
      </c>
      <c r="R24" s="17">
        <f t="shared" si="10"/>
        <v>0</v>
      </c>
      <c r="S24" s="17">
        <f t="shared" si="11"/>
        <v>0</v>
      </c>
      <c r="T24" s="17">
        <f t="shared" si="12"/>
        <v>0</v>
      </c>
      <c r="U24" s="17">
        <f t="shared" si="13"/>
        <v>0</v>
      </c>
      <c r="V24" s="15">
        <f t="shared" si="14"/>
        <v>0</v>
      </c>
      <c r="W24" s="15">
        <f t="shared" si="15"/>
        <v>0</v>
      </c>
    </row>
    <row r="25" spans="1:23" ht="13.5" x14ac:dyDescent="0.25">
      <c r="A25" s="20"/>
      <c r="B25" s="58"/>
      <c r="C25" s="59"/>
      <c r="D25" s="21"/>
      <c r="E25" s="17">
        <f>IF(D25&gt;0,VLOOKUP(D25,Poengskala!$B$4:$C$34,2,TRUE),0)</f>
        <v>0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/>
      <c r="K25" s="17">
        <f>IF(J25&gt;0,VLOOKUP(J25,Poengskala!$B$4:$C$34,2,TRUE),0)</f>
        <v>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 t="shared" ref="P25" si="16">E25</f>
        <v>0</v>
      </c>
      <c r="Q25" s="17">
        <f t="shared" ref="Q25" si="17">G25</f>
        <v>0</v>
      </c>
      <c r="R25" s="17">
        <f t="shared" ref="R25" si="18">I25</f>
        <v>0</v>
      </c>
      <c r="S25" s="17">
        <f t="shared" ref="S25" si="19">K25</f>
        <v>0</v>
      </c>
      <c r="T25" s="17">
        <f t="shared" ref="T25" si="20">M25</f>
        <v>0</v>
      </c>
      <c r="U25" s="17">
        <f t="shared" ref="U25" si="21">O25</f>
        <v>0</v>
      </c>
      <c r="V25" s="15">
        <f t="shared" ref="V25:V45" si="22">MAX(LARGE(P25:U25,1)+LARGE(P25:U25,2)+LARGE(P25:U25,3),0)</f>
        <v>0</v>
      </c>
      <c r="W25" s="15">
        <f t="shared" ref="W25:W45" si="23">COUNTIF(P25:U25,"&gt;0")</f>
        <v>0</v>
      </c>
    </row>
    <row r="26" spans="1:23" ht="13.5" x14ac:dyDescent="0.25">
      <c r="A26" s="20"/>
      <c r="B26" s="101"/>
      <c r="C26" s="101"/>
      <c r="D26" s="21"/>
      <c r="E26" s="17">
        <f>IF(D26&gt;0,VLOOKUP(D26,Poengskala!$B$4:$C$34,2,TRUE),0)</f>
        <v>0</v>
      </c>
      <c r="F26" s="21"/>
      <c r="G26" s="17">
        <f>IF(F26&gt;0,VLOOKUP(F26,Poengskala!$B$4:$C$34,2,TRUE),0)</f>
        <v>0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 t="shared" ref="P26:P45" si="24">E26</f>
        <v>0</v>
      </c>
      <c r="Q26" s="17">
        <f t="shared" ref="Q26:Q45" si="25">G26</f>
        <v>0</v>
      </c>
      <c r="R26" s="17">
        <f t="shared" ref="R26:R45" si="26">I26</f>
        <v>0</v>
      </c>
      <c r="S26" s="17">
        <f t="shared" ref="S26:S45" si="27">K26</f>
        <v>0</v>
      </c>
      <c r="T26" s="17">
        <f t="shared" ref="T26:T45" si="28">M26</f>
        <v>0</v>
      </c>
      <c r="U26" s="17">
        <f t="shared" ref="U26:U45" si="29">O26</f>
        <v>0</v>
      </c>
      <c r="V26" s="15">
        <f t="shared" si="22"/>
        <v>0</v>
      </c>
      <c r="W26" s="15">
        <f t="shared" si="23"/>
        <v>0</v>
      </c>
    </row>
    <row r="27" spans="1:23" ht="13.5" x14ac:dyDescent="0.25">
      <c r="A27" s="20"/>
      <c r="B27" s="58"/>
      <c r="C27" s="59"/>
      <c r="D27" s="21"/>
      <c r="E27" s="17">
        <f>IF(D27&gt;0,VLOOKUP(D27,Poengskala!$B$4:$C$34,2,TRUE),0)</f>
        <v>0</v>
      </c>
      <c r="F27" s="21"/>
      <c r="G27" s="17">
        <f>IF(F27&gt;0,VLOOKUP(F27,Poengskala!$B$4:$C$34,2,TRUE),0)</f>
        <v>0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 t="shared" si="24"/>
        <v>0</v>
      </c>
      <c r="Q27" s="17">
        <f t="shared" si="25"/>
        <v>0</v>
      </c>
      <c r="R27" s="17">
        <f t="shared" si="26"/>
        <v>0</v>
      </c>
      <c r="S27" s="17">
        <f t="shared" si="27"/>
        <v>0</v>
      </c>
      <c r="T27" s="17">
        <f t="shared" si="28"/>
        <v>0</v>
      </c>
      <c r="U27" s="17">
        <f t="shared" si="29"/>
        <v>0</v>
      </c>
      <c r="V27" s="15">
        <f t="shared" si="22"/>
        <v>0</v>
      </c>
      <c r="W27" s="15">
        <f t="shared" si="23"/>
        <v>0</v>
      </c>
    </row>
    <row r="28" spans="1:23" ht="13.5" x14ac:dyDescent="0.25">
      <c r="A28" s="20"/>
      <c r="B28" s="58"/>
      <c r="C28" s="59"/>
      <c r="D28" s="21"/>
      <c r="E28" s="17">
        <f>IF(D28&gt;0,VLOOKUP(D28,Poengskala!$B$4:$C$34,2,TRUE),0)</f>
        <v>0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 t="shared" si="24"/>
        <v>0</v>
      </c>
      <c r="Q28" s="17">
        <f t="shared" si="25"/>
        <v>0</v>
      </c>
      <c r="R28" s="17">
        <f t="shared" si="26"/>
        <v>0</v>
      </c>
      <c r="S28" s="17">
        <f t="shared" si="27"/>
        <v>0</v>
      </c>
      <c r="T28" s="17">
        <f t="shared" si="28"/>
        <v>0</v>
      </c>
      <c r="U28" s="17">
        <f t="shared" si="29"/>
        <v>0</v>
      </c>
      <c r="V28" s="15">
        <f t="shared" si="22"/>
        <v>0</v>
      </c>
      <c r="W28" s="15">
        <f t="shared" si="23"/>
        <v>0</v>
      </c>
    </row>
    <row r="29" spans="1:23" ht="13.5" x14ac:dyDescent="0.25">
      <c r="A29" s="20"/>
      <c r="B29" s="58"/>
      <c r="C29" s="59"/>
      <c r="D29" s="21"/>
      <c r="E29" s="17">
        <f>IF(D29&gt;0,VLOOKUP(D29,Poengskala!$B$4:$C$34,2,TRUE),0)</f>
        <v>0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 t="shared" si="24"/>
        <v>0</v>
      </c>
      <c r="Q29" s="17">
        <f t="shared" si="25"/>
        <v>0</v>
      </c>
      <c r="R29" s="17">
        <f t="shared" si="26"/>
        <v>0</v>
      </c>
      <c r="S29" s="17">
        <f t="shared" si="27"/>
        <v>0</v>
      </c>
      <c r="T29" s="17">
        <f t="shared" si="28"/>
        <v>0</v>
      </c>
      <c r="U29" s="17">
        <f t="shared" si="29"/>
        <v>0</v>
      </c>
      <c r="V29" s="15">
        <f t="shared" si="22"/>
        <v>0</v>
      </c>
      <c r="W29" s="15">
        <f t="shared" si="23"/>
        <v>0</v>
      </c>
    </row>
    <row r="30" spans="1:23" ht="13.5" x14ac:dyDescent="0.25">
      <c r="A30" s="20"/>
      <c r="B30" s="58"/>
      <c r="C30" s="59"/>
      <c r="D30" s="21"/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 t="shared" si="24"/>
        <v>0</v>
      </c>
      <c r="Q30" s="17">
        <f t="shared" si="25"/>
        <v>0</v>
      </c>
      <c r="R30" s="17">
        <f t="shared" si="26"/>
        <v>0</v>
      </c>
      <c r="S30" s="17">
        <f t="shared" si="27"/>
        <v>0</v>
      </c>
      <c r="T30" s="17">
        <f t="shared" si="28"/>
        <v>0</v>
      </c>
      <c r="U30" s="17">
        <f t="shared" si="29"/>
        <v>0</v>
      </c>
      <c r="V30" s="15">
        <f t="shared" si="22"/>
        <v>0</v>
      </c>
      <c r="W30" s="15">
        <f t="shared" si="23"/>
        <v>0</v>
      </c>
    </row>
    <row r="31" spans="1:23" ht="13.5" x14ac:dyDescent="0.25">
      <c r="A31" s="20"/>
      <c r="B31" s="58"/>
      <c r="C31" s="59"/>
      <c r="D31" s="21"/>
      <c r="E31" s="17">
        <f>IF(D31&gt;0,VLOOKUP(D31,Poengskala!$B$4:$C$34,2,TRUE),0)</f>
        <v>0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 t="shared" si="24"/>
        <v>0</v>
      </c>
      <c r="Q31" s="17">
        <f t="shared" si="25"/>
        <v>0</v>
      </c>
      <c r="R31" s="17">
        <f t="shared" si="26"/>
        <v>0</v>
      </c>
      <c r="S31" s="17">
        <f t="shared" si="27"/>
        <v>0</v>
      </c>
      <c r="T31" s="17">
        <f t="shared" si="28"/>
        <v>0</v>
      </c>
      <c r="U31" s="17">
        <f t="shared" si="29"/>
        <v>0</v>
      </c>
      <c r="V31" s="15">
        <f t="shared" si="22"/>
        <v>0</v>
      </c>
      <c r="W31" s="15">
        <f t="shared" si="23"/>
        <v>0</v>
      </c>
    </row>
    <row r="32" spans="1:23" ht="13.5" x14ac:dyDescent="0.25">
      <c r="A32" s="20"/>
      <c r="B32" s="58"/>
      <c r="C32" s="59"/>
      <c r="D32" s="21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si="24"/>
        <v>0</v>
      </c>
      <c r="Q32" s="17">
        <f t="shared" si="25"/>
        <v>0</v>
      </c>
      <c r="R32" s="17">
        <f t="shared" si="26"/>
        <v>0</v>
      </c>
      <c r="S32" s="17">
        <f t="shared" si="27"/>
        <v>0</v>
      </c>
      <c r="T32" s="17">
        <f t="shared" si="28"/>
        <v>0</v>
      </c>
      <c r="U32" s="17">
        <f t="shared" si="29"/>
        <v>0</v>
      </c>
      <c r="V32" s="15">
        <f t="shared" si="22"/>
        <v>0</v>
      </c>
      <c r="W32" s="15">
        <f t="shared" si="23"/>
        <v>0</v>
      </c>
    </row>
    <row r="33" spans="1:23" ht="13.5" x14ac:dyDescent="0.25">
      <c r="A33" s="20"/>
      <c r="B33" s="18"/>
      <c r="C33" s="19"/>
      <c r="D33" s="21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24"/>
        <v>0</v>
      </c>
      <c r="Q33" s="17">
        <f t="shared" si="25"/>
        <v>0</v>
      </c>
      <c r="R33" s="17">
        <f t="shared" si="26"/>
        <v>0</v>
      </c>
      <c r="S33" s="17">
        <f t="shared" si="27"/>
        <v>0</v>
      </c>
      <c r="T33" s="17">
        <f t="shared" si="28"/>
        <v>0</v>
      </c>
      <c r="U33" s="17">
        <f t="shared" si="29"/>
        <v>0</v>
      </c>
      <c r="V33" s="15">
        <f t="shared" si="22"/>
        <v>0</v>
      </c>
      <c r="W33" s="15">
        <f t="shared" si="23"/>
        <v>0</v>
      </c>
    </row>
    <row r="34" spans="1:23" ht="13.5" x14ac:dyDescent="0.25">
      <c r="A34" s="20"/>
      <c r="B34" s="18"/>
      <c r="C34" s="19"/>
      <c r="D34" s="21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24"/>
        <v>0</v>
      </c>
      <c r="Q34" s="17">
        <f t="shared" si="25"/>
        <v>0</v>
      </c>
      <c r="R34" s="17">
        <f t="shared" si="26"/>
        <v>0</v>
      </c>
      <c r="S34" s="17">
        <f t="shared" si="27"/>
        <v>0</v>
      </c>
      <c r="T34" s="17">
        <f t="shared" si="28"/>
        <v>0</v>
      </c>
      <c r="U34" s="17">
        <f t="shared" si="29"/>
        <v>0</v>
      </c>
      <c r="V34" s="15">
        <f t="shared" si="22"/>
        <v>0</v>
      </c>
      <c r="W34" s="15">
        <f t="shared" si="23"/>
        <v>0</v>
      </c>
    </row>
    <row r="35" spans="1:23" ht="13.5" x14ac:dyDescent="0.25">
      <c r="A35" s="20"/>
      <c r="B35" s="18"/>
      <c r="C35" s="19"/>
      <c r="D35" s="21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24"/>
        <v>0</v>
      </c>
      <c r="Q35" s="17">
        <f t="shared" si="25"/>
        <v>0</v>
      </c>
      <c r="R35" s="17">
        <f t="shared" si="26"/>
        <v>0</v>
      </c>
      <c r="S35" s="17">
        <f t="shared" si="27"/>
        <v>0</v>
      </c>
      <c r="T35" s="17">
        <f t="shared" si="28"/>
        <v>0</v>
      </c>
      <c r="U35" s="17">
        <f t="shared" si="29"/>
        <v>0</v>
      </c>
      <c r="V35" s="15">
        <f t="shared" si="22"/>
        <v>0</v>
      </c>
      <c r="W35" s="15">
        <f t="shared" si="23"/>
        <v>0</v>
      </c>
    </row>
    <row r="36" spans="1:23" ht="13.5" x14ac:dyDescent="0.25">
      <c r="A36" s="20"/>
      <c r="B36" s="18"/>
      <c r="C36" s="19"/>
      <c r="D36" s="21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24"/>
        <v>0</v>
      </c>
      <c r="Q36" s="17">
        <f t="shared" si="25"/>
        <v>0</v>
      </c>
      <c r="R36" s="17">
        <f t="shared" si="26"/>
        <v>0</v>
      </c>
      <c r="S36" s="17">
        <f t="shared" si="27"/>
        <v>0</v>
      </c>
      <c r="T36" s="17">
        <f t="shared" si="28"/>
        <v>0</v>
      </c>
      <c r="U36" s="17">
        <f t="shared" si="29"/>
        <v>0</v>
      </c>
      <c r="V36" s="15">
        <f t="shared" si="22"/>
        <v>0</v>
      </c>
      <c r="W36" s="15">
        <f t="shared" si="23"/>
        <v>0</v>
      </c>
    </row>
    <row r="37" spans="1:23" ht="13.5" x14ac:dyDescent="0.25">
      <c r="A37" s="20"/>
      <c r="B37" s="18"/>
      <c r="C37" s="19"/>
      <c r="D37" s="21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24"/>
        <v>0</v>
      </c>
      <c r="Q37" s="17">
        <f t="shared" si="25"/>
        <v>0</v>
      </c>
      <c r="R37" s="17">
        <f t="shared" si="26"/>
        <v>0</v>
      </c>
      <c r="S37" s="17">
        <f t="shared" si="27"/>
        <v>0</v>
      </c>
      <c r="T37" s="17">
        <f t="shared" si="28"/>
        <v>0</v>
      </c>
      <c r="U37" s="17">
        <f t="shared" si="29"/>
        <v>0</v>
      </c>
      <c r="V37" s="15">
        <f t="shared" si="22"/>
        <v>0</v>
      </c>
      <c r="W37" s="15">
        <f t="shared" si="23"/>
        <v>0</v>
      </c>
    </row>
    <row r="38" spans="1:23" ht="13.5" x14ac:dyDescent="0.25">
      <c r="A38" s="20"/>
      <c r="B38" s="18"/>
      <c r="C38" s="19"/>
      <c r="D38" s="21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24"/>
        <v>0</v>
      </c>
      <c r="Q38" s="17">
        <f t="shared" si="25"/>
        <v>0</v>
      </c>
      <c r="R38" s="17">
        <f t="shared" si="26"/>
        <v>0</v>
      </c>
      <c r="S38" s="17">
        <f t="shared" si="27"/>
        <v>0</v>
      </c>
      <c r="T38" s="17">
        <f t="shared" si="28"/>
        <v>0</v>
      </c>
      <c r="U38" s="17">
        <f t="shared" si="29"/>
        <v>0</v>
      </c>
      <c r="V38" s="15">
        <f t="shared" si="22"/>
        <v>0</v>
      </c>
      <c r="W38" s="15">
        <f t="shared" si="23"/>
        <v>0</v>
      </c>
    </row>
    <row r="39" spans="1:23" ht="13.5" x14ac:dyDescent="0.25">
      <c r="A39" s="20"/>
      <c r="B39" s="18"/>
      <c r="C39" s="19"/>
      <c r="D39" s="21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24"/>
        <v>0</v>
      </c>
      <c r="Q39" s="17">
        <f t="shared" si="25"/>
        <v>0</v>
      </c>
      <c r="R39" s="17">
        <f t="shared" si="26"/>
        <v>0</v>
      </c>
      <c r="S39" s="17">
        <f t="shared" si="27"/>
        <v>0</v>
      </c>
      <c r="T39" s="17">
        <f t="shared" si="28"/>
        <v>0</v>
      </c>
      <c r="U39" s="17">
        <f t="shared" si="29"/>
        <v>0</v>
      </c>
      <c r="V39" s="15">
        <f t="shared" si="22"/>
        <v>0</v>
      </c>
      <c r="W39" s="15">
        <f t="shared" si="23"/>
        <v>0</v>
      </c>
    </row>
    <row r="40" spans="1:23" ht="13.5" x14ac:dyDescent="0.25">
      <c r="A40" s="20"/>
      <c r="B40" s="18"/>
      <c r="C40" s="19"/>
      <c r="D40" s="21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24"/>
        <v>0</v>
      </c>
      <c r="Q40" s="17">
        <f t="shared" si="25"/>
        <v>0</v>
      </c>
      <c r="R40" s="17">
        <f t="shared" si="26"/>
        <v>0</v>
      </c>
      <c r="S40" s="17">
        <f t="shared" si="27"/>
        <v>0</v>
      </c>
      <c r="T40" s="17">
        <f t="shared" si="28"/>
        <v>0</v>
      </c>
      <c r="U40" s="17">
        <f t="shared" si="29"/>
        <v>0</v>
      </c>
      <c r="V40" s="15">
        <f t="shared" si="22"/>
        <v>0</v>
      </c>
      <c r="W40" s="15">
        <f t="shared" si="23"/>
        <v>0</v>
      </c>
    </row>
    <row r="41" spans="1:23" ht="13.5" x14ac:dyDescent="0.25">
      <c r="A41" s="20"/>
      <c r="B41" s="18"/>
      <c r="C41" s="19"/>
      <c r="D41" s="21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24"/>
        <v>0</v>
      </c>
      <c r="Q41" s="17">
        <f t="shared" si="25"/>
        <v>0</v>
      </c>
      <c r="R41" s="17">
        <f t="shared" si="26"/>
        <v>0</v>
      </c>
      <c r="S41" s="17">
        <f t="shared" si="27"/>
        <v>0</v>
      </c>
      <c r="T41" s="17">
        <f t="shared" si="28"/>
        <v>0</v>
      </c>
      <c r="U41" s="17">
        <f t="shared" si="29"/>
        <v>0</v>
      </c>
      <c r="V41" s="15">
        <f t="shared" si="22"/>
        <v>0</v>
      </c>
      <c r="W41" s="15">
        <f t="shared" si="23"/>
        <v>0</v>
      </c>
    </row>
    <row r="42" spans="1:23" ht="13.5" x14ac:dyDescent="0.25">
      <c r="A42" s="20"/>
      <c r="B42" s="18"/>
      <c r="C42" s="19"/>
      <c r="D42" s="21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24"/>
        <v>0</v>
      </c>
      <c r="Q42" s="17">
        <f t="shared" si="25"/>
        <v>0</v>
      </c>
      <c r="R42" s="17">
        <f t="shared" si="26"/>
        <v>0</v>
      </c>
      <c r="S42" s="17">
        <f t="shared" si="27"/>
        <v>0</v>
      </c>
      <c r="T42" s="17">
        <f t="shared" si="28"/>
        <v>0</v>
      </c>
      <c r="U42" s="17">
        <f t="shared" si="29"/>
        <v>0</v>
      </c>
      <c r="V42" s="15">
        <f t="shared" si="22"/>
        <v>0</v>
      </c>
      <c r="W42" s="15">
        <f t="shared" si="23"/>
        <v>0</v>
      </c>
    </row>
    <row r="43" spans="1:23" ht="13.5" x14ac:dyDescent="0.25">
      <c r="A43" s="20"/>
      <c r="B43" s="18"/>
      <c r="C43" s="19"/>
      <c r="D43" s="21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24"/>
        <v>0</v>
      </c>
      <c r="Q43" s="17">
        <f t="shared" si="25"/>
        <v>0</v>
      </c>
      <c r="R43" s="17">
        <f t="shared" si="26"/>
        <v>0</v>
      </c>
      <c r="S43" s="17">
        <f t="shared" si="27"/>
        <v>0</v>
      </c>
      <c r="T43" s="17">
        <f t="shared" si="28"/>
        <v>0</v>
      </c>
      <c r="U43" s="17">
        <f t="shared" si="29"/>
        <v>0</v>
      </c>
      <c r="V43" s="15">
        <f t="shared" si="22"/>
        <v>0</v>
      </c>
      <c r="W43" s="15">
        <f t="shared" si="23"/>
        <v>0</v>
      </c>
    </row>
    <row r="44" spans="1:23" ht="13.5" x14ac:dyDescent="0.25">
      <c r="A44" s="20"/>
      <c r="B44" s="18"/>
      <c r="C44" s="19"/>
      <c r="D44" s="21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24"/>
        <v>0</v>
      </c>
      <c r="Q44" s="17">
        <f t="shared" si="25"/>
        <v>0</v>
      </c>
      <c r="R44" s="17">
        <f t="shared" si="26"/>
        <v>0</v>
      </c>
      <c r="S44" s="17">
        <f t="shared" si="27"/>
        <v>0</v>
      </c>
      <c r="T44" s="17">
        <f t="shared" si="28"/>
        <v>0</v>
      </c>
      <c r="U44" s="17">
        <f t="shared" si="29"/>
        <v>0</v>
      </c>
      <c r="V44" s="15">
        <f t="shared" si="22"/>
        <v>0</v>
      </c>
      <c r="W44" s="15">
        <f t="shared" si="23"/>
        <v>0</v>
      </c>
    </row>
    <row r="45" spans="1:23" ht="13.5" x14ac:dyDescent="0.25">
      <c r="A45" s="20"/>
      <c r="B45" s="18"/>
      <c r="C45" s="19"/>
      <c r="D45" s="21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24"/>
        <v>0</v>
      </c>
      <c r="Q45" s="17">
        <f t="shared" si="25"/>
        <v>0</v>
      </c>
      <c r="R45" s="17">
        <f t="shared" si="26"/>
        <v>0</v>
      </c>
      <c r="S45" s="17">
        <f t="shared" si="27"/>
        <v>0</v>
      </c>
      <c r="T45" s="17">
        <f t="shared" si="28"/>
        <v>0</v>
      </c>
      <c r="U45" s="17">
        <f t="shared" si="29"/>
        <v>0</v>
      </c>
      <c r="V45" s="15">
        <f t="shared" si="22"/>
        <v>0</v>
      </c>
      <c r="W45" s="15">
        <f t="shared" si="23"/>
        <v>0</v>
      </c>
    </row>
  </sheetData>
  <sortState ref="B10:W17">
    <sortCondition descending="1" ref="V10:V17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23" priority="3" stopIfTrue="1" operator="lessThan">
      <formula>3</formula>
    </cfRule>
    <cfRule type="cellIs" dxfId="22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78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45"/>
  <sheetViews>
    <sheetView workbookViewId="0">
      <selection activeCell="B14" sqref="B14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5" width="7.33203125" customWidth="1"/>
    <col min="16" max="21" width="7.6640625" style="28" hidden="1" customWidth="1"/>
    <col min="22" max="22" width="8.44140625" style="13" customWidth="1"/>
    <col min="23" max="23" width="7.44140625" customWidth="1"/>
  </cols>
  <sheetData>
    <row r="1" spans="1:23" ht="27" customHeight="1" x14ac:dyDescent="0.4">
      <c r="A1" s="23" t="s">
        <v>19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5.75" customHeight="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5.75" customHeight="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5.75" customHeight="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5.75" customHeight="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4.3" customHeight="1" x14ac:dyDescent="0.25">
      <c r="A6" s="8" t="s">
        <v>61</v>
      </c>
      <c r="C6" s="2"/>
      <c r="D6" s="126" t="s">
        <v>4</v>
      </c>
      <c r="E6" s="126"/>
      <c r="F6" s="127" t="s">
        <v>112</v>
      </c>
      <c r="G6" s="127"/>
      <c r="H6" s="127" t="s">
        <v>210</v>
      </c>
      <c r="I6" s="127"/>
      <c r="J6" s="127" t="s">
        <v>211</v>
      </c>
      <c r="K6" s="127"/>
      <c r="L6" s="127" t="s">
        <v>63</v>
      </c>
      <c r="M6" s="127"/>
      <c r="N6" s="127" t="s">
        <v>63</v>
      </c>
      <c r="O6" s="127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18" t="s">
        <v>75</v>
      </c>
      <c r="E7" s="118"/>
      <c r="F7" s="119" t="s">
        <v>68</v>
      </c>
      <c r="G7" s="119"/>
      <c r="H7" s="119" t="s">
        <v>145</v>
      </c>
      <c r="I7" s="119"/>
      <c r="J7" s="119" t="s">
        <v>212</v>
      </c>
      <c r="K7" s="119"/>
      <c r="L7" s="119" t="s">
        <v>2</v>
      </c>
      <c r="M7" s="119"/>
      <c r="N7" s="120" t="s">
        <v>213</v>
      </c>
      <c r="O7" s="120"/>
      <c r="P7" s="26"/>
      <c r="Q7" s="26"/>
      <c r="R7" s="26"/>
      <c r="S7" s="26"/>
      <c r="T7" s="26"/>
      <c r="U7" s="26"/>
      <c r="V7" s="123"/>
      <c r="W7" s="116"/>
    </row>
    <row r="8" spans="1:23" ht="12.7" customHeight="1" x14ac:dyDescent="0.25">
      <c r="A8" s="14"/>
      <c r="B8" s="6"/>
      <c r="C8" s="7"/>
      <c r="D8" s="121">
        <v>43450</v>
      </c>
      <c r="E8" s="121"/>
      <c r="F8" s="122">
        <v>43464</v>
      </c>
      <c r="G8" s="122"/>
      <c r="H8" s="122">
        <v>43499</v>
      </c>
      <c r="I8" s="122"/>
      <c r="J8" s="122">
        <v>43505</v>
      </c>
      <c r="K8" s="122"/>
      <c r="L8" s="122">
        <v>42812</v>
      </c>
      <c r="M8" s="122"/>
      <c r="N8" s="122" t="s">
        <v>214</v>
      </c>
      <c r="O8" s="122"/>
      <c r="P8" s="27"/>
      <c r="Q8" s="27"/>
      <c r="R8" s="27"/>
      <c r="S8" s="27"/>
      <c r="T8" s="27"/>
      <c r="U8" s="27"/>
      <c r="V8" s="123"/>
      <c r="W8" s="116"/>
    </row>
    <row r="9" spans="1:23" ht="12.7" customHeight="1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58" t="s">
        <v>159</v>
      </c>
      <c r="C10" s="59" t="s">
        <v>73</v>
      </c>
      <c r="D10" s="21">
        <v>1</v>
      </c>
      <c r="E10" s="17">
        <f>IF(D10&gt;0,VLOOKUP(D10,Poengskala!$B$4:$C$34,2,TRUE),0)</f>
        <v>100</v>
      </c>
      <c r="F10" s="21">
        <v>2</v>
      </c>
      <c r="G10" s="17">
        <f>IF(F10&gt;0,VLOOKUP(F10,Poengskala!$B$4:$C$34,2,TRUE),0)</f>
        <v>90</v>
      </c>
      <c r="H10" s="17"/>
      <c r="I10" s="17">
        <f>IF(H10&gt;0,VLOOKUP(H10,Poengskala!$B$4:$C$34,2,TRUE),0)</f>
        <v>0</v>
      </c>
      <c r="J10" s="17"/>
      <c r="K10" s="17">
        <f>IF(J10&gt;0,VLOOKUP(J10,Poengskala!$B$4:$C$34,2,TRUE),0)</f>
        <v>0</v>
      </c>
      <c r="L10" s="17"/>
      <c r="M10" s="17">
        <f>IF(L10&gt;0,VLOOKUP(L10,Poengskala!$B$4:$C$34,2,TRUE),0)</f>
        <v>0</v>
      </c>
      <c r="N10" s="17"/>
      <c r="O10" s="17">
        <f>IF(N10&gt;0,VLOOKUP(N10,Poengskala!$B$4:$D$34,3,TRUE),0)</f>
        <v>0</v>
      </c>
      <c r="P10" s="17">
        <f>E10</f>
        <v>100</v>
      </c>
      <c r="Q10" s="17">
        <f>G10</f>
        <v>90</v>
      </c>
      <c r="R10" s="17">
        <f>I10</f>
        <v>0</v>
      </c>
      <c r="S10" s="17">
        <f>K10</f>
        <v>0</v>
      </c>
      <c r="T10" s="17">
        <f>M10</f>
        <v>0</v>
      </c>
      <c r="U10" s="17">
        <f>O10</f>
        <v>0</v>
      </c>
      <c r="V10" s="15">
        <f>MAX(LARGE(P10:U10,1)+LARGE(P10:U10,2)+LARGE(P10:U10,3),0)</f>
        <v>190</v>
      </c>
      <c r="W10" s="15">
        <f>COUNTIF(P10:U10,"&gt;0")</f>
        <v>2</v>
      </c>
    </row>
    <row r="11" spans="1:23" ht="13.5" x14ac:dyDescent="0.25">
      <c r="A11" s="20">
        <v>2</v>
      </c>
      <c r="B11" s="58" t="s">
        <v>312</v>
      </c>
      <c r="C11" s="59" t="s">
        <v>136</v>
      </c>
      <c r="D11" s="21">
        <v>0</v>
      </c>
      <c r="E11" s="17">
        <f>IF(D11&gt;0,VLOOKUP(D11,Poengskala!$B$4:$C$34,2,TRUE),0)</f>
        <v>0</v>
      </c>
      <c r="F11" s="21"/>
      <c r="G11" s="17">
        <f>IF(F11&gt;0,VLOOKUP(F11,Poengskala!$B$4:$C$34,2,TRUE),0)</f>
        <v>0</v>
      </c>
      <c r="H11" s="17"/>
      <c r="I11" s="17">
        <f>IF(H11&gt;0,VLOOKUP(H11,Poengskala!$B$4:$C$34,2,TRUE),0)</f>
        <v>0</v>
      </c>
      <c r="J11" s="17"/>
      <c r="K11" s="17">
        <f>IF(J11&gt;0,VLOOKUP(J11,Poengskala!$B$4:$C$34,2,TRUE),0)</f>
        <v>0</v>
      </c>
      <c r="L11" s="17"/>
      <c r="M11" s="17">
        <f>IF(L11&gt;0,VLOOKUP(L11,Poengskala!$B$4:$C$34,2,TRUE),0)</f>
        <v>0</v>
      </c>
      <c r="N11" s="17">
        <v>1</v>
      </c>
      <c r="O11" s="17">
        <f>IF(N11&gt;0,VLOOKUP(N11,Poengskala!$B$4:$D$34,3,TRUE),0)</f>
        <v>150</v>
      </c>
      <c r="P11" s="17">
        <f>E11</f>
        <v>0</v>
      </c>
      <c r="Q11" s="17">
        <f>G11</f>
        <v>0</v>
      </c>
      <c r="R11" s="17">
        <f>I11</f>
        <v>0</v>
      </c>
      <c r="S11" s="17">
        <f>K11</f>
        <v>0</v>
      </c>
      <c r="T11" s="17">
        <f>M11</f>
        <v>0</v>
      </c>
      <c r="U11" s="17">
        <f>O11</f>
        <v>150</v>
      </c>
      <c r="V11" s="15">
        <f>MAX(LARGE(P11:U11,1)+LARGE(P11:U11,2)+LARGE(P11:U11,3),0)</f>
        <v>150</v>
      </c>
      <c r="W11" s="15">
        <f>COUNTIF(P11:U11,"&gt;0")</f>
        <v>1</v>
      </c>
    </row>
    <row r="12" spans="1:23" ht="13.5" x14ac:dyDescent="0.25">
      <c r="A12" s="20">
        <v>3</v>
      </c>
      <c r="B12" s="58" t="s">
        <v>239</v>
      </c>
      <c r="C12" s="59" t="s">
        <v>54</v>
      </c>
      <c r="D12" s="21">
        <v>0</v>
      </c>
      <c r="E12" s="17">
        <f>IF(D12&gt;0,VLOOKUP(D12,Poengskala!$B$4:$C$34,2,TRUE),0)</f>
        <v>0</v>
      </c>
      <c r="F12" s="21">
        <v>1</v>
      </c>
      <c r="G12" s="17">
        <f>IF(F12&gt;0,VLOOKUP(F12,Poengskala!$B$4:$C$34,2,TRUE),0)</f>
        <v>100</v>
      </c>
      <c r="H12" s="17"/>
      <c r="I12" s="17">
        <f>IF(H12&gt;0,VLOOKUP(H12,Poengskala!$B$4:$C$34,2,TRUE),0)</f>
        <v>0</v>
      </c>
      <c r="J12" s="17"/>
      <c r="K12" s="17">
        <f>IF(J12&gt;0,VLOOKUP(J12,Poengskala!$B$4:$C$34,2,TRUE),0)</f>
        <v>0</v>
      </c>
      <c r="L12" s="17"/>
      <c r="M12" s="17">
        <f>IF(L12&gt;0,VLOOKUP(L12,Poengskala!$B$4:$C$34,2,TRUE),0)</f>
        <v>0</v>
      </c>
      <c r="N12" s="17"/>
      <c r="O12" s="17">
        <f>IF(N12&gt;0,VLOOKUP(N12,Poengskala!$B$4:$D$34,3,TRUE),0)</f>
        <v>0</v>
      </c>
      <c r="P12" s="17">
        <f>E12</f>
        <v>0</v>
      </c>
      <c r="Q12" s="17">
        <f>G12</f>
        <v>100</v>
      </c>
      <c r="R12" s="17">
        <f>I12</f>
        <v>0</v>
      </c>
      <c r="S12" s="17">
        <f>K12</f>
        <v>0</v>
      </c>
      <c r="T12" s="17">
        <f>M12</f>
        <v>0</v>
      </c>
      <c r="U12" s="17">
        <f>O12</f>
        <v>0</v>
      </c>
      <c r="V12" s="15">
        <f>MAX(LARGE(P12:U12,1)+LARGE(P12:U12,2)+LARGE(P12:U12,3),0)</f>
        <v>100</v>
      </c>
      <c r="W12" s="15">
        <f>COUNTIF(P12:U12,"&gt;0")</f>
        <v>1</v>
      </c>
    </row>
    <row r="13" spans="1:23" ht="13.5" x14ac:dyDescent="0.25">
      <c r="A13" s="20">
        <v>3</v>
      </c>
      <c r="B13" s="58" t="s">
        <v>160</v>
      </c>
      <c r="C13" s="59" t="s">
        <v>73</v>
      </c>
      <c r="D13" s="21">
        <v>2</v>
      </c>
      <c r="E13" s="17">
        <f>IF(D13&gt;0,VLOOKUP(D13,Poengskala!$B$4:$C$34,2,TRUE),0)</f>
        <v>90</v>
      </c>
      <c r="F13" s="21"/>
      <c r="G13" s="17">
        <f>IF(F13&gt;0,VLOOKUP(F13,Poengskala!$B$4:$C$34,2,TRUE),0)</f>
        <v>0</v>
      </c>
      <c r="H13" s="17"/>
      <c r="I13" s="17">
        <f>IF(H13&gt;0,VLOOKUP(H13,Poengskala!$B$4:$C$34,2,TRUE),0)</f>
        <v>0</v>
      </c>
      <c r="J13" s="17"/>
      <c r="K13" s="17">
        <f>IF(J13&gt;0,VLOOKUP(J13,Poengskala!$B$4:$C$34,2,TRUE),0)</f>
        <v>0</v>
      </c>
      <c r="L13" s="17"/>
      <c r="M13" s="17">
        <f>IF(L13&gt;0,VLOOKUP(L13,Poengskala!$B$4:$C$34,2,TRUE),0)</f>
        <v>0</v>
      </c>
      <c r="N13" s="17"/>
      <c r="O13" s="17">
        <f>IF(N13&gt;0,VLOOKUP(N13,Poengskala!$B$4:$D$34,3,TRUE),0)</f>
        <v>0</v>
      </c>
      <c r="P13" s="17">
        <f>E13</f>
        <v>90</v>
      </c>
      <c r="Q13" s="17">
        <f>G13</f>
        <v>0</v>
      </c>
      <c r="R13" s="17">
        <f>I13</f>
        <v>0</v>
      </c>
      <c r="S13" s="17">
        <f>K13</f>
        <v>0</v>
      </c>
      <c r="T13" s="17">
        <f>M13</f>
        <v>0</v>
      </c>
      <c r="U13" s="17">
        <f>O13</f>
        <v>0</v>
      </c>
      <c r="V13" s="15">
        <f>MAX(LARGE(P13:U13,1)+LARGE(P13:U13,2)+LARGE(P13:U13,3),0)</f>
        <v>90</v>
      </c>
      <c r="W13" s="15">
        <f>COUNTIF(P13:U13,"&gt;0")</f>
        <v>1</v>
      </c>
    </row>
    <row r="14" spans="1:23" ht="13.5" x14ac:dyDescent="0.25">
      <c r="A14" s="20">
        <v>5</v>
      </c>
      <c r="B14" s="58"/>
      <c r="C14" s="59"/>
      <c r="D14" s="21">
        <v>0</v>
      </c>
      <c r="E14" s="17">
        <f>IF(D14&gt;0,VLOOKUP(D14,Poengskala!$B$4:$C$34,2,TRUE),0)</f>
        <v>0</v>
      </c>
      <c r="F14" s="21"/>
      <c r="G14" s="17">
        <f>IF(F14&gt;0,VLOOKUP(F14,Poengskala!$B$4:$C$34,2,TRUE),0)</f>
        <v>0</v>
      </c>
      <c r="H14" s="17"/>
      <c r="I14" s="17">
        <f>IF(H14&gt;0,VLOOKUP(H14,Poengskala!$B$4:$C$34,2,TRUE),0)</f>
        <v>0</v>
      </c>
      <c r="J14" s="17"/>
      <c r="K14" s="17">
        <f>IF(J14&gt;0,VLOOKUP(J14,Poengskala!$B$4:$C$34,2,TRUE),0)</f>
        <v>0</v>
      </c>
      <c r="L14" s="17"/>
      <c r="M14" s="17">
        <f>IF(L14&gt;0,VLOOKUP(L14,Poengskala!$B$4:$C$34,2,TRUE),0)</f>
        <v>0</v>
      </c>
      <c r="N14" s="17"/>
      <c r="O14" s="17">
        <f>IF(N14&gt;0,VLOOKUP(N14,Poengskala!$B$4:$D$34,3,TRUE),0)</f>
        <v>0</v>
      </c>
      <c r="P14" s="17">
        <f t="shared" ref="P13:P20" si="0">E14</f>
        <v>0</v>
      </c>
      <c r="Q14" s="17">
        <f t="shared" ref="Q13:Q20" si="1">G14</f>
        <v>0</v>
      </c>
      <c r="R14" s="17">
        <f t="shared" ref="R13:R20" si="2">I14</f>
        <v>0</v>
      </c>
      <c r="S14" s="17">
        <f t="shared" ref="S13:S20" si="3">K14</f>
        <v>0</v>
      </c>
      <c r="T14" s="17">
        <f t="shared" ref="T13:T20" si="4">M14</f>
        <v>0</v>
      </c>
      <c r="U14" s="17">
        <f t="shared" ref="U13:U20" si="5">O14</f>
        <v>0</v>
      </c>
      <c r="V14" s="15">
        <f t="shared" ref="V13:V20" si="6">MAX(LARGE(P14:U14,1)+LARGE(P14:U14,2)+LARGE(P14:U14,3),0)</f>
        <v>0</v>
      </c>
      <c r="W14" s="15">
        <f t="shared" ref="W13:W20" si="7">COUNTIF(P14:U14,"&gt;0")</f>
        <v>0</v>
      </c>
    </row>
    <row r="15" spans="1:23" ht="13.5" x14ac:dyDescent="0.25">
      <c r="A15" s="20">
        <v>6</v>
      </c>
      <c r="B15" s="18"/>
      <c r="C15" s="59"/>
      <c r="D15" s="21">
        <v>0</v>
      </c>
      <c r="E15" s="17">
        <f>IF(D15&gt;0,VLOOKUP(D15,Poengskala!$B$4:$C$34,2,TRUE),0)</f>
        <v>0</v>
      </c>
      <c r="F15" s="21"/>
      <c r="G15" s="17">
        <f>IF(F15&gt;0,VLOOKUP(F15,Poengskala!$B$4:$C$34,2,TRUE),0)</f>
        <v>0</v>
      </c>
      <c r="H15" s="17"/>
      <c r="I15" s="17">
        <f>IF(H15&gt;0,VLOOKUP(H15,Poengskala!$B$4:$C$34,2,TRUE),0)</f>
        <v>0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/>
      <c r="O15" s="17">
        <f>IF(N15&gt;0,VLOOKUP(N15,Poengskala!$B$4:$D$34,3,TRUE),0)</f>
        <v>0</v>
      </c>
      <c r="P15" s="17">
        <f t="shared" si="0"/>
        <v>0</v>
      </c>
      <c r="Q15" s="17">
        <f t="shared" si="1"/>
        <v>0</v>
      </c>
      <c r="R15" s="17">
        <f t="shared" si="2"/>
        <v>0</v>
      </c>
      <c r="S15" s="17">
        <f t="shared" si="3"/>
        <v>0</v>
      </c>
      <c r="T15" s="17">
        <f t="shared" si="4"/>
        <v>0</v>
      </c>
      <c r="U15" s="17">
        <f t="shared" si="5"/>
        <v>0</v>
      </c>
      <c r="V15" s="15">
        <f t="shared" si="6"/>
        <v>0</v>
      </c>
      <c r="W15" s="15">
        <f t="shared" si="7"/>
        <v>0</v>
      </c>
    </row>
    <row r="16" spans="1:23" ht="13.5" x14ac:dyDescent="0.25">
      <c r="A16" s="20">
        <v>7</v>
      </c>
      <c r="B16" s="102"/>
      <c r="C16" s="103"/>
      <c r="D16" s="21">
        <v>0</v>
      </c>
      <c r="E16" s="17">
        <f>IF(D16&gt;0,VLOOKUP(D16,Poengskala!$B$4:$C$34,2,TRUE),0)</f>
        <v>0</v>
      </c>
      <c r="F16" s="21"/>
      <c r="G16" s="17">
        <f>IF(F16&gt;0,VLOOKUP(F16,Poengskala!$B$4:$C$34,2,TRUE),0)</f>
        <v>0</v>
      </c>
      <c r="H16" s="17"/>
      <c r="I16" s="17">
        <f>IF(H16&gt;0,VLOOKUP(H16,Poengskala!$B$4:$C$34,2,TRUE),0)</f>
        <v>0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/>
      <c r="O16" s="17">
        <f>IF(N16&gt;0,VLOOKUP(N16,Poengskala!$B$4:$D$34,3,TRUE),0)</f>
        <v>0</v>
      </c>
      <c r="P16" s="17">
        <f t="shared" si="0"/>
        <v>0</v>
      </c>
      <c r="Q16" s="17">
        <f t="shared" si="1"/>
        <v>0</v>
      </c>
      <c r="R16" s="17">
        <f t="shared" si="2"/>
        <v>0</v>
      </c>
      <c r="S16" s="17">
        <f t="shared" si="3"/>
        <v>0</v>
      </c>
      <c r="T16" s="17">
        <f t="shared" si="4"/>
        <v>0</v>
      </c>
      <c r="U16" s="17">
        <f t="shared" si="5"/>
        <v>0</v>
      </c>
      <c r="V16" s="15">
        <f t="shared" si="6"/>
        <v>0</v>
      </c>
      <c r="W16" s="15">
        <f t="shared" si="7"/>
        <v>0</v>
      </c>
    </row>
    <row r="17" spans="1:23" ht="13.5" x14ac:dyDescent="0.25">
      <c r="A17" s="20"/>
      <c r="B17" s="100"/>
      <c r="C17" s="100"/>
      <c r="D17" s="21"/>
      <c r="E17" s="17">
        <f>IF(D17&gt;0,VLOOKUP(D17,Poengskala!$B$4:$C$34,2,TRUE),0)</f>
        <v>0</v>
      </c>
      <c r="F17" s="21"/>
      <c r="G17" s="17">
        <f>IF(F17&gt;0,VLOOKUP(F17,Poengskala!$B$4:$C$34,2,TRUE),0)</f>
        <v>0</v>
      </c>
      <c r="H17" s="17"/>
      <c r="I17" s="17">
        <f>IF(H17&gt;0,VLOOKUP(H17,Poengskala!$B$4:$C$34,2,TRUE),0)</f>
        <v>0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/>
      <c r="O17" s="17">
        <f>IF(N17&gt;0,VLOOKUP(N17,Poengskala!$B$4:$D$34,3,TRUE),0)</f>
        <v>0</v>
      </c>
      <c r="P17" s="17">
        <f t="shared" si="0"/>
        <v>0</v>
      </c>
      <c r="Q17" s="17">
        <f t="shared" si="1"/>
        <v>0</v>
      </c>
      <c r="R17" s="17">
        <f t="shared" si="2"/>
        <v>0</v>
      </c>
      <c r="S17" s="17">
        <f t="shared" si="3"/>
        <v>0</v>
      </c>
      <c r="T17" s="17">
        <f t="shared" si="4"/>
        <v>0</v>
      </c>
      <c r="U17" s="17">
        <f t="shared" si="5"/>
        <v>0</v>
      </c>
      <c r="V17" s="15">
        <f t="shared" si="6"/>
        <v>0</v>
      </c>
      <c r="W17" s="15">
        <f t="shared" si="7"/>
        <v>0</v>
      </c>
    </row>
    <row r="18" spans="1:23" ht="13.5" x14ac:dyDescent="0.25">
      <c r="A18" s="20"/>
      <c r="B18" s="58"/>
      <c r="C18" s="59"/>
      <c r="D18" s="21"/>
      <c r="E18" s="17">
        <f>IF(D18&gt;0,VLOOKUP(D18,Poengskala!$B$4:$C$34,2,TRUE),0)</f>
        <v>0</v>
      </c>
      <c r="F18" s="21"/>
      <c r="G18" s="17">
        <f>IF(F18&gt;0,VLOOKUP(F18,Poengskala!$B$4:$C$34,2,TRUE),0)</f>
        <v>0</v>
      </c>
      <c r="H18" s="17"/>
      <c r="I18" s="17">
        <f>IF(H18&gt;0,VLOOKUP(H18,Poengskala!$B$4:$C$34,2,TRUE),0)</f>
        <v>0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/>
      <c r="O18" s="17">
        <f>IF(N18&gt;0,VLOOKUP(N18,Poengskala!$B$4:$D$34,3,TRUE),0)</f>
        <v>0</v>
      </c>
      <c r="P18" s="17">
        <f t="shared" si="0"/>
        <v>0</v>
      </c>
      <c r="Q18" s="17">
        <f t="shared" si="1"/>
        <v>0</v>
      </c>
      <c r="R18" s="17">
        <f t="shared" si="2"/>
        <v>0</v>
      </c>
      <c r="S18" s="17">
        <f t="shared" si="3"/>
        <v>0</v>
      </c>
      <c r="T18" s="17">
        <f t="shared" si="4"/>
        <v>0</v>
      </c>
      <c r="U18" s="17">
        <f t="shared" si="5"/>
        <v>0</v>
      </c>
      <c r="V18" s="15">
        <f t="shared" si="6"/>
        <v>0</v>
      </c>
      <c r="W18" s="15">
        <f t="shared" si="7"/>
        <v>0</v>
      </c>
    </row>
    <row r="19" spans="1:23" ht="13.5" x14ac:dyDescent="0.25">
      <c r="A19" s="20"/>
      <c r="B19" s="100"/>
      <c r="C19" s="100"/>
      <c r="D19" s="21"/>
      <c r="E19" s="17">
        <f>IF(D19&gt;0,VLOOKUP(D19,Poengskala!$B$4:$C$34,2,TRUE),0)</f>
        <v>0</v>
      </c>
      <c r="F19" s="21"/>
      <c r="G19" s="17">
        <f>IF(F19&gt;0,VLOOKUP(F19,Poengskala!$B$4:$C$34,2,TRUE),0)</f>
        <v>0</v>
      </c>
      <c r="H19" s="17"/>
      <c r="I19" s="17">
        <f>IF(H19&gt;0,VLOOKUP(H19,Poengskala!$B$4:$C$34,2,TRUE),0)</f>
        <v>0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/>
      <c r="O19" s="17">
        <f>IF(N19&gt;0,VLOOKUP(N19,Poengskala!$B$4:$D$34,3,TRUE),0)</f>
        <v>0</v>
      </c>
      <c r="P19" s="17">
        <f t="shared" si="0"/>
        <v>0</v>
      </c>
      <c r="Q19" s="17">
        <f t="shared" si="1"/>
        <v>0</v>
      </c>
      <c r="R19" s="17">
        <f t="shared" si="2"/>
        <v>0</v>
      </c>
      <c r="S19" s="17">
        <f t="shared" si="3"/>
        <v>0</v>
      </c>
      <c r="T19" s="17">
        <f t="shared" si="4"/>
        <v>0</v>
      </c>
      <c r="U19" s="17">
        <f t="shared" si="5"/>
        <v>0</v>
      </c>
      <c r="V19" s="15">
        <f t="shared" si="6"/>
        <v>0</v>
      </c>
      <c r="W19" s="15">
        <f t="shared" si="7"/>
        <v>0</v>
      </c>
    </row>
    <row r="20" spans="1:23" ht="13.5" x14ac:dyDescent="0.25">
      <c r="A20" s="20"/>
      <c r="B20" s="100"/>
      <c r="C20" s="100"/>
      <c r="D20" s="21"/>
      <c r="E20" s="17">
        <f>IF(D20&gt;0,VLOOKUP(D20,Poengskala!$B$4:$C$34,2,TRUE),0)</f>
        <v>0</v>
      </c>
      <c r="F20" s="21"/>
      <c r="G20" s="17">
        <f>IF(F20&gt;0,VLOOKUP(F20,Poengskala!$B$4:$C$34,2,TRUE),0)</f>
        <v>0</v>
      </c>
      <c r="H20" s="17"/>
      <c r="I20" s="17">
        <f>IF(H20&gt;0,VLOOKUP(H20,Poengskala!$B$4:$C$34,2,TRUE),0)</f>
        <v>0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/>
      <c r="O20" s="17">
        <f>IF(N20&gt;0,VLOOKUP(N20,Poengskala!$B$4:$D$34,3,TRUE),0)</f>
        <v>0</v>
      </c>
      <c r="P20" s="17">
        <f t="shared" si="0"/>
        <v>0</v>
      </c>
      <c r="Q20" s="17">
        <f t="shared" si="1"/>
        <v>0</v>
      </c>
      <c r="R20" s="17">
        <f t="shared" si="2"/>
        <v>0</v>
      </c>
      <c r="S20" s="17">
        <f t="shared" si="3"/>
        <v>0</v>
      </c>
      <c r="T20" s="17">
        <f t="shared" si="4"/>
        <v>0</v>
      </c>
      <c r="U20" s="17">
        <f t="shared" si="5"/>
        <v>0</v>
      </c>
      <c r="V20" s="15">
        <f t="shared" si="6"/>
        <v>0</v>
      </c>
      <c r="W20" s="15">
        <f t="shared" si="7"/>
        <v>0</v>
      </c>
    </row>
    <row r="21" spans="1:23" ht="13.5" x14ac:dyDescent="0.25">
      <c r="A21" s="20"/>
      <c r="B21" s="58"/>
      <c r="C21" s="59"/>
      <c r="D21" s="21"/>
      <c r="E21" s="17">
        <f>IF(D21&gt;0,VLOOKUP(D21,Poengskala!$B$4:$C$34,2,TRUE),0)</f>
        <v>0</v>
      </c>
      <c r="F21" s="21"/>
      <c r="G21" s="17">
        <f>IF(F21&gt;0,VLOOKUP(F21,Poengskala!$B$4:$C$34,2,TRUE),0)</f>
        <v>0</v>
      </c>
      <c r="H21" s="17"/>
      <c r="I21" s="17">
        <f>IF(H21&gt;0,VLOOKUP(H21,Poengskala!$B$4:$C$34,2,TRUE),0)</f>
        <v>0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 t="shared" ref="P21:P45" si="8">E21</f>
        <v>0</v>
      </c>
      <c r="Q21" s="17">
        <f t="shared" ref="Q21:Q45" si="9">G21</f>
        <v>0</v>
      </c>
      <c r="R21" s="17">
        <f t="shared" ref="R21:R45" si="10">I21</f>
        <v>0</v>
      </c>
      <c r="S21" s="17">
        <f t="shared" ref="S21:S45" si="11">K21</f>
        <v>0</v>
      </c>
      <c r="T21" s="17">
        <f t="shared" ref="T21:T45" si="12">M21</f>
        <v>0</v>
      </c>
      <c r="U21" s="17">
        <f t="shared" ref="U21:U45" si="13">O21</f>
        <v>0</v>
      </c>
      <c r="V21" s="15">
        <f t="shared" ref="V21:V45" si="14">MAX(LARGE(P21:U21,1)+LARGE(P21:U21,2)+LARGE(P21:U21,3),0)</f>
        <v>0</v>
      </c>
      <c r="W21" s="15">
        <f t="shared" ref="W21:W45" si="15">COUNTIF(P21:U21,"&gt;0")</f>
        <v>0</v>
      </c>
    </row>
    <row r="22" spans="1:23" ht="13.5" x14ac:dyDescent="0.25">
      <c r="A22" s="20"/>
      <c r="B22" s="100"/>
      <c r="C22" s="100"/>
      <c r="D22" s="21"/>
      <c r="E22" s="17">
        <f>IF(D22&gt;0,VLOOKUP(D22,Poengskala!$B$4:$C$34,2,TRUE),0)</f>
        <v>0</v>
      </c>
      <c r="F22" s="21"/>
      <c r="G22" s="17">
        <f>IF(F22&gt;0,VLOOKUP(F22,Poengskala!$B$4:$C$34,2,TRUE),0)</f>
        <v>0</v>
      </c>
      <c r="H22" s="17"/>
      <c r="I22" s="17">
        <f>IF(H22&gt;0,VLOOKUP(H22,Poengskala!$B$4:$C$34,2,TRUE),0)</f>
        <v>0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 t="shared" si="8"/>
        <v>0</v>
      </c>
      <c r="Q22" s="17">
        <f t="shared" si="9"/>
        <v>0</v>
      </c>
      <c r="R22" s="17">
        <f t="shared" si="10"/>
        <v>0</v>
      </c>
      <c r="S22" s="17">
        <f t="shared" si="11"/>
        <v>0</v>
      </c>
      <c r="T22" s="17">
        <f t="shared" si="12"/>
        <v>0</v>
      </c>
      <c r="U22" s="17">
        <f t="shared" si="13"/>
        <v>0</v>
      </c>
      <c r="V22" s="15">
        <f t="shared" si="14"/>
        <v>0</v>
      </c>
      <c r="W22" s="15">
        <f t="shared" si="15"/>
        <v>0</v>
      </c>
    </row>
    <row r="23" spans="1:23" ht="13.5" x14ac:dyDescent="0.25">
      <c r="A23" s="20"/>
      <c r="B23" s="100"/>
      <c r="C23" s="100"/>
      <c r="D23" s="21"/>
      <c r="E23" s="17">
        <f>IF(D23&gt;0,VLOOKUP(D23,Poengskala!$B$4:$C$34,2,TRUE),0)</f>
        <v>0</v>
      </c>
      <c r="F23" s="21"/>
      <c r="G23" s="17">
        <f>IF(F23&gt;0,VLOOKUP(F23,Poengskala!$B$4:$C$34,2,TRUE),0)</f>
        <v>0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 t="shared" si="8"/>
        <v>0</v>
      </c>
      <c r="Q23" s="17">
        <f t="shared" si="9"/>
        <v>0</v>
      </c>
      <c r="R23" s="17">
        <f t="shared" si="10"/>
        <v>0</v>
      </c>
      <c r="S23" s="17">
        <f t="shared" si="11"/>
        <v>0</v>
      </c>
      <c r="T23" s="17">
        <f t="shared" si="12"/>
        <v>0</v>
      </c>
      <c r="U23" s="17">
        <f t="shared" si="13"/>
        <v>0</v>
      </c>
      <c r="V23" s="15">
        <f t="shared" si="14"/>
        <v>0</v>
      </c>
      <c r="W23" s="15">
        <f t="shared" si="15"/>
        <v>0</v>
      </c>
    </row>
    <row r="24" spans="1:23" ht="13.5" x14ac:dyDescent="0.25">
      <c r="A24" s="20"/>
      <c r="B24" s="58"/>
      <c r="C24" s="59"/>
      <c r="D24" s="16"/>
      <c r="E24" s="17">
        <f>IF(D24&gt;0,VLOOKUP(D24,Poengskala!$B$4:$C$34,2,TRUE),0)</f>
        <v>0</v>
      </c>
      <c r="F24" s="21"/>
      <c r="G24" s="17">
        <f>IF(F24&gt;0,VLOOKUP(F24,Poengskala!$B$4:$C$34,2,TRUE),0)</f>
        <v>0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 t="shared" si="8"/>
        <v>0</v>
      </c>
      <c r="Q24" s="17">
        <f t="shared" si="9"/>
        <v>0</v>
      </c>
      <c r="R24" s="17">
        <f t="shared" si="10"/>
        <v>0</v>
      </c>
      <c r="S24" s="17">
        <f t="shared" si="11"/>
        <v>0</v>
      </c>
      <c r="T24" s="17">
        <f t="shared" si="12"/>
        <v>0</v>
      </c>
      <c r="U24" s="17">
        <f t="shared" si="13"/>
        <v>0</v>
      </c>
      <c r="V24" s="15">
        <f t="shared" si="14"/>
        <v>0</v>
      </c>
      <c r="W24" s="15">
        <f t="shared" si="15"/>
        <v>0</v>
      </c>
    </row>
    <row r="25" spans="1:23" ht="13.5" x14ac:dyDescent="0.25">
      <c r="A25" s="20"/>
      <c r="B25" s="18"/>
      <c r="C25" s="19"/>
      <c r="D25" s="21"/>
      <c r="E25" s="17">
        <f>IF(D25&gt;0,VLOOKUP(D25,Poengskala!$B$4:$C$34,2,TRUE),0)</f>
        <v>0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/>
      <c r="K25" s="17">
        <f>IF(J25&gt;0,VLOOKUP(J25,Poengskala!$B$4:$C$34,2,TRUE),0)</f>
        <v>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 t="shared" si="8"/>
        <v>0</v>
      </c>
      <c r="Q25" s="17">
        <f t="shared" si="9"/>
        <v>0</v>
      </c>
      <c r="R25" s="17">
        <f t="shared" si="10"/>
        <v>0</v>
      </c>
      <c r="S25" s="17">
        <f t="shared" si="11"/>
        <v>0</v>
      </c>
      <c r="T25" s="17">
        <f t="shared" si="12"/>
        <v>0</v>
      </c>
      <c r="U25" s="17">
        <f t="shared" si="13"/>
        <v>0</v>
      </c>
      <c r="V25" s="15">
        <f t="shared" si="14"/>
        <v>0</v>
      </c>
      <c r="W25" s="15">
        <f t="shared" si="15"/>
        <v>0</v>
      </c>
    </row>
    <row r="26" spans="1:23" ht="13.5" x14ac:dyDescent="0.25">
      <c r="A26" s="20"/>
      <c r="B26" s="18"/>
      <c r="C26" s="19"/>
      <c r="D26" s="21"/>
      <c r="E26" s="17">
        <f>IF(D26&gt;0,VLOOKUP(D26,Poengskala!$B$4:$C$34,2,TRUE),0)</f>
        <v>0</v>
      </c>
      <c r="F26" s="21"/>
      <c r="G26" s="17">
        <f>IF(F26&gt;0,VLOOKUP(F26,Poengskala!$B$4:$C$34,2,TRUE),0)</f>
        <v>0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 t="shared" si="8"/>
        <v>0</v>
      </c>
      <c r="Q26" s="17">
        <f t="shared" si="9"/>
        <v>0</v>
      </c>
      <c r="R26" s="17">
        <f t="shared" si="10"/>
        <v>0</v>
      </c>
      <c r="S26" s="17">
        <f t="shared" si="11"/>
        <v>0</v>
      </c>
      <c r="T26" s="17">
        <f t="shared" si="12"/>
        <v>0</v>
      </c>
      <c r="U26" s="17">
        <f t="shared" si="13"/>
        <v>0</v>
      </c>
      <c r="V26" s="15">
        <f t="shared" si="14"/>
        <v>0</v>
      </c>
      <c r="W26" s="15">
        <f t="shared" si="15"/>
        <v>0</v>
      </c>
    </row>
    <row r="27" spans="1:23" ht="13.5" x14ac:dyDescent="0.25">
      <c r="A27" s="20"/>
      <c r="B27" s="18"/>
      <c r="C27" s="19"/>
      <c r="D27" s="21"/>
      <c r="E27" s="17">
        <f>IF(D27&gt;0,VLOOKUP(D27,Poengskala!$B$4:$C$34,2,TRUE),0)</f>
        <v>0</v>
      </c>
      <c r="F27" s="21"/>
      <c r="G27" s="17">
        <f>IF(F27&gt;0,VLOOKUP(F27,Poengskala!$B$4:$C$34,2,TRUE),0)</f>
        <v>0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 t="shared" si="8"/>
        <v>0</v>
      </c>
      <c r="Q27" s="17">
        <f t="shared" si="9"/>
        <v>0</v>
      </c>
      <c r="R27" s="17">
        <f t="shared" si="10"/>
        <v>0</v>
      </c>
      <c r="S27" s="17">
        <f t="shared" si="11"/>
        <v>0</v>
      </c>
      <c r="T27" s="17">
        <f t="shared" si="12"/>
        <v>0</v>
      </c>
      <c r="U27" s="17">
        <f t="shared" si="13"/>
        <v>0</v>
      </c>
      <c r="V27" s="15">
        <f t="shared" si="14"/>
        <v>0</v>
      </c>
      <c r="W27" s="15">
        <f t="shared" si="15"/>
        <v>0</v>
      </c>
    </row>
    <row r="28" spans="1:23" ht="13.5" x14ac:dyDescent="0.25">
      <c r="A28" s="20"/>
      <c r="B28" s="18"/>
      <c r="C28" s="19"/>
      <c r="D28" s="21"/>
      <c r="E28" s="17">
        <f>IF(D28&gt;0,VLOOKUP(D28,Poengskala!$B$4:$C$34,2,TRUE),0)</f>
        <v>0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 t="shared" si="8"/>
        <v>0</v>
      </c>
      <c r="Q28" s="17">
        <f t="shared" si="9"/>
        <v>0</v>
      </c>
      <c r="R28" s="17">
        <f t="shared" si="10"/>
        <v>0</v>
      </c>
      <c r="S28" s="17">
        <f t="shared" si="11"/>
        <v>0</v>
      </c>
      <c r="T28" s="17">
        <f t="shared" si="12"/>
        <v>0</v>
      </c>
      <c r="U28" s="17">
        <f t="shared" si="13"/>
        <v>0</v>
      </c>
      <c r="V28" s="15">
        <f t="shared" si="14"/>
        <v>0</v>
      </c>
      <c r="W28" s="15">
        <f t="shared" si="15"/>
        <v>0</v>
      </c>
    </row>
    <row r="29" spans="1:23" ht="13.5" x14ac:dyDescent="0.25">
      <c r="A29" s="20"/>
      <c r="B29" s="18"/>
      <c r="C29" s="19"/>
      <c r="D29" s="21"/>
      <c r="E29" s="17">
        <f>IF(D29&gt;0,VLOOKUP(D29,Poengskala!$B$4:$C$34,2,TRUE),0)</f>
        <v>0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 t="shared" si="8"/>
        <v>0</v>
      </c>
      <c r="Q29" s="17">
        <f t="shared" si="9"/>
        <v>0</v>
      </c>
      <c r="R29" s="17">
        <f t="shared" si="10"/>
        <v>0</v>
      </c>
      <c r="S29" s="17">
        <f t="shared" si="11"/>
        <v>0</v>
      </c>
      <c r="T29" s="17">
        <f t="shared" si="12"/>
        <v>0</v>
      </c>
      <c r="U29" s="17">
        <f t="shared" si="13"/>
        <v>0</v>
      </c>
      <c r="V29" s="15">
        <f t="shared" si="14"/>
        <v>0</v>
      </c>
      <c r="W29" s="15">
        <f t="shared" si="15"/>
        <v>0</v>
      </c>
    </row>
    <row r="30" spans="1:23" ht="13.5" x14ac:dyDescent="0.25">
      <c r="A30" s="20"/>
      <c r="B30" s="18"/>
      <c r="C30" s="19"/>
      <c r="D30" s="21"/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 t="shared" si="8"/>
        <v>0</v>
      </c>
      <c r="Q30" s="17">
        <f t="shared" si="9"/>
        <v>0</v>
      </c>
      <c r="R30" s="17">
        <f t="shared" si="10"/>
        <v>0</v>
      </c>
      <c r="S30" s="17">
        <f t="shared" si="11"/>
        <v>0</v>
      </c>
      <c r="T30" s="17">
        <f t="shared" si="12"/>
        <v>0</v>
      </c>
      <c r="U30" s="17">
        <f t="shared" si="13"/>
        <v>0</v>
      </c>
      <c r="V30" s="15">
        <f t="shared" si="14"/>
        <v>0</v>
      </c>
      <c r="W30" s="15">
        <f t="shared" si="15"/>
        <v>0</v>
      </c>
    </row>
    <row r="31" spans="1:23" ht="13.5" x14ac:dyDescent="0.25">
      <c r="A31" s="20"/>
      <c r="B31" s="18"/>
      <c r="C31" s="19"/>
      <c r="D31" s="21"/>
      <c r="E31" s="17">
        <f>IF(D31&gt;0,VLOOKUP(D31,Poengskala!$B$4:$C$34,2,TRUE),0)</f>
        <v>0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 t="shared" si="8"/>
        <v>0</v>
      </c>
      <c r="Q31" s="17">
        <f t="shared" si="9"/>
        <v>0</v>
      </c>
      <c r="R31" s="17">
        <f t="shared" si="10"/>
        <v>0</v>
      </c>
      <c r="S31" s="17">
        <f t="shared" si="11"/>
        <v>0</v>
      </c>
      <c r="T31" s="17">
        <f t="shared" si="12"/>
        <v>0</v>
      </c>
      <c r="U31" s="17">
        <f t="shared" si="13"/>
        <v>0</v>
      </c>
      <c r="V31" s="15">
        <f t="shared" si="14"/>
        <v>0</v>
      </c>
      <c r="W31" s="15">
        <f t="shared" si="15"/>
        <v>0</v>
      </c>
    </row>
    <row r="32" spans="1:23" ht="13.5" x14ac:dyDescent="0.25">
      <c r="A32" s="20"/>
      <c r="B32" s="18"/>
      <c r="C32" s="19"/>
      <c r="D32" s="21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si="8"/>
        <v>0</v>
      </c>
      <c r="Q32" s="17">
        <f t="shared" si="9"/>
        <v>0</v>
      </c>
      <c r="R32" s="17">
        <f t="shared" si="10"/>
        <v>0</v>
      </c>
      <c r="S32" s="17">
        <f t="shared" si="11"/>
        <v>0</v>
      </c>
      <c r="T32" s="17">
        <f t="shared" si="12"/>
        <v>0</v>
      </c>
      <c r="U32" s="17">
        <f t="shared" si="13"/>
        <v>0</v>
      </c>
      <c r="V32" s="15">
        <f t="shared" si="14"/>
        <v>0</v>
      </c>
      <c r="W32" s="15">
        <f t="shared" si="15"/>
        <v>0</v>
      </c>
    </row>
    <row r="33" spans="1:23" ht="13.5" x14ac:dyDescent="0.25">
      <c r="A33" s="20"/>
      <c r="B33" s="18"/>
      <c r="C33" s="19"/>
      <c r="D33" s="21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8"/>
        <v>0</v>
      </c>
      <c r="Q33" s="17">
        <f t="shared" si="9"/>
        <v>0</v>
      </c>
      <c r="R33" s="17">
        <f t="shared" si="10"/>
        <v>0</v>
      </c>
      <c r="S33" s="17">
        <f t="shared" si="11"/>
        <v>0</v>
      </c>
      <c r="T33" s="17">
        <f t="shared" si="12"/>
        <v>0</v>
      </c>
      <c r="U33" s="17">
        <f t="shared" si="13"/>
        <v>0</v>
      </c>
      <c r="V33" s="15">
        <f t="shared" si="14"/>
        <v>0</v>
      </c>
      <c r="W33" s="15">
        <f t="shared" si="15"/>
        <v>0</v>
      </c>
    </row>
    <row r="34" spans="1:23" ht="13.5" x14ac:dyDescent="0.25">
      <c r="A34" s="20"/>
      <c r="B34" s="18"/>
      <c r="C34" s="19"/>
      <c r="D34" s="21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8"/>
        <v>0</v>
      </c>
      <c r="Q34" s="17">
        <f t="shared" si="9"/>
        <v>0</v>
      </c>
      <c r="R34" s="17">
        <f t="shared" si="10"/>
        <v>0</v>
      </c>
      <c r="S34" s="17">
        <f t="shared" si="11"/>
        <v>0</v>
      </c>
      <c r="T34" s="17">
        <f t="shared" si="12"/>
        <v>0</v>
      </c>
      <c r="U34" s="17">
        <f t="shared" si="13"/>
        <v>0</v>
      </c>
      <c r="V34" s="15">
        <f t="shared" si="14"/>
        <v>0</v>
      </c>
      <c r="W34" s="15">
        <f t="shared" si="15"/>
        <v>0</v>
      </c>
    </row>
    <row r="35" spans="1:23" ht="13.5" x14ac:dyDescent="0.25">
      <c r="A35" s="20"/>
      <c r="B35" s="18"/>
      <c r="C35" s="19"/>
      <c r="D35" s="21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8"/>
        <v>0</v>
      </c>
      <c r="Q35" s="17">
        <f t="shared" si="9"/>
        <v>0</v>
      </c>
      <c r="R35" s="17">
        <f t="shared" si="10"/>
        <v>0</v>
      </c>
      <c r="S35" s="17">
        <f t="shared" si="11"/>
        <v>0</v>
      </c>
      <c r="T35" s="17">
        <f t="shared" si="12"/>
        <v>0</v>
      </c>
      <c r="U35" s="17">
        <f t="shared" si="13"/>
        <v>0</v>
      </c>
      <c r="V35" s="15">
        <f t="shared" si="14"/>
        <v>0</v>
      </c>
      <c r="W35" s="15">
        <f t="shared" si="15"/>
        <v>0</v>
      </c>
    </row>
    <row r="36" spans="1:23" ht="13.5" x14ac:dyDescent="0.25">
      <c r="A36" s="20"/>
      <c r="B36" s="18"/>
      <c r="C36" s="19"/>
      <c r="D36" s="21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8"/>
        <v>0</v>
      </c>
      <c r="Q36" s="17">
        <f t="shared" si="9"/>
        <v>0</v>
      </c>
      <c r="R36" s="17">
        <f t="shared" si="10"/>
        <v>0</v>
      </c>
      <c r="S36" s="17">
        <f t="shared" si="11"/>
        <v>0</v>
      </c>
      <c r="T36" s="17">
        <f t="shared" si="12"/>
        <v>0</v>
      </c>
      <c r="U36" s="17">
        <f t="shared" si="13"/>
        <v>0</v>
      </c>
      <c r="V36" s="15">
        <f t="shared" si="14"/>
        <v>0</v>
      </c>
      <c r="W36" s="15">
        <f t="shared" si="15"/>
        <v>0</v>
      </c>
    </row>
    <row r="37" spans="1:23" ht="13.5" x14ac:dyDescent="0.25">
      <c r="A37" s="20"/>
      <c r="B37" s="18"/>
      <c r="C37" s="19"/>
      <c r="D37" s="21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8"/>
        <v>0</v>
      </c>
      <c r="Q37" s="17">
        <f t="shared" si="9"/>
        <v>0</v>
      </c>
      <c r="R37" s="17">
        <f t="shared" si="10"/>
        <v>0</v>
      </c>
      <c r="S37" s="17">
        <f t="shared" si="11"/>
        <v>0</v>
      </c>
      <c r="T37" s="17">
        <f t="shared" si="12"/>
        <v>0</v>
      </c>
      <c r="U37" s="17">
        <f t="shared" si="13"/>
        <v>0</v>
      </c>
      <c r="V37" s="15">
        <f t="shared" si="14"/>
        <v>0</v>
      </c>
      <c r="W37" s="15">
        <f t="shared" si="15"/>
        <v>0</v>
      </c>
    </row>
    <row r="38" spans="1:23" ht="13.5" x14ac:dyDescent="0.25">
      <c r="A38" s="20"/>
      <c r="B38" s="18"/>
      <c r="C38" s="19"/>
      <c r="D38" s="21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8"/>
        <v>0</v>
      </c>
      <c r="Q38" s="17">
        <f t="shared" si="9"/>
        <v>0</v>
      </c>
      <c r="R38" s="17">
        <f t="shared" si="10"/>
        <v>0</v>
      </c>
      <c r="S38" s="17">
        <f t="shared" si="11"/>
        <v>0</v>
      </c>
      <c r="T38" s="17">
        <f t="shared" si="12"/>
        <v>0</v>
      </c>
      <c r="U38" s="17">
        <f t="shared" si="13"/>
        <v>0</v>
      </c>
      <c r="V38" s="15">
        <f t="shared" si="14"/>
        <v>0</v>
      </c>
      <c r="W38" s="15">
        <f t="shared" si="15"/>
        <v>0</v>
      </c>
    </row>
    <row r="39" spans="1:23" ht="13.5" x14ac:dyDescent="0.25">
      <c r="A39" s="20"/>
      <c r="B39" s="18"/>
      <c r="C39" s="19"/>
      <c r="D39" s="21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8"/>
        <v>0</v>
      </c>
      <c r="Q39" s="17">
        <f t="shared" si="9"/>
        <v>0</v>
      </c>
      <c r="R39" s="17">
        <f t="shared" si="10"/>
        <v>0</v>
      </c>
      <c r="S39" s="17">
        <f t="shared" si="11"/>
        <v>0</v>
      </c>
      <c r="T39" s="17">
        <f t="shared" si="12"/>
        <v>0</v>
      </c>
      <c r="U39" s="17">
        <f t="shared" si="13"/>
        <v>0</v>
      </c>
      <c r="V39" s="15">
        <f t="shared" si="14"/>
        <v>0</v>
      </c>
      <c r="W39" s="15">
        <f t="shared" si="15"/>
        <v>0</v>
      </c>
    </row>
    <row r="40" spans="1:23" ht="13.5" x14ac:dyDescent="0.25">
      <c r="A40" s="20"/>
      <c r="B40" s="18"/>
      <c r="C40" s="19"/>
      <c r="D40" s="21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8"/>
        <v>0</v>
      </c>
      <c r="Q40" s="17">
        <f t="shared" si="9"/>
        <v>0</v>
      </c>
      <c r="R40" s="17">
        <f t="shared" si="10"/>
        <v>0</v>
      </c>
      <c r="S40" s="17">
        <f t="shared" si="11"/>
        <v>0</v>
      </c>
      <c r="T40" s="17">
        <f t="shared" si="12"/>
        <v>0</v>
      </c>
      <c r="U40" s="17">
        <f t="shared" si="13"/>
        <v>0</v>
      </c>
      <c r="V40" s="15">
        <f t="shared" si="14"/>
        <v>0</v>
      </c>
      <c r="W40" s="15">
        <f t="shared" si="15"/>
        <v>0</v>
      </c>
    </row>
    <row r="41" spans="1:23" ht="13.5" x14ac:dyDescent="0.25">
      <c r="A41" s="20"/>
      <c r="B41" s="18"/>
      <c r="C41" s="19"/>
      <c r="D41" s="21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8"/>
        <v>0</v>
      </c>
      <c r="Q41" s="17">
        <f t="shared" si="9"/>
        <v>0</v>
      </c>
      <c r="R41" s="17">
        <f t="shared" si="10"/>
        <v>0</v>
      </c>
      <c r="S41" s="17">
        <f t="shared" si="11"/>
        <v>0</v>
      </c>
      <c r="T41" s="17">
        <f t="shared" si="12"/>
        <v>0</v>
      </c>
      <c r="U41" s="17">
        <f t="shared" si="13"/>
        <v>0</v>
      </c>
      <c r="V41" s="15">
        <f t="shared" si="14"/>
        <v>0</v>
      </c>
      <c r="W41" s="15">
        <f t="shared" si="15"/>
        <v>0</v>
      </c>
    </row>
    <row r="42" spans="1:23" ht="13.5" x14ac:dyDescent="0.25">
      <c r="A42" s="20"/>
      <c r="B42" s="18"/>
      <c r="C42" s="19"/>
      <c r="D42" s="21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8"/>
        <v>0</v>
      </c>
      <c r="Q42" s="17">
        <f t="shared" si="9"/>
        <v>0</v>
      </c>
      <c r="R42" s="17">
        <f t="shared" si="10"/>
        <v>0</v>
      </c>
      <c r="S42" s="17">
        <f t="shared" si="11"/>
        <v>0</v>
      </c>
      <c r="T42" s="17">
        <f t="shared" si="12"/>
        <v>0</v>
      </c>
      <c r="U42" s="17">
        <f t="shared" si="13"/>
        <v>0</v>
      </c>
      <c r="V42" s="15">
        <f t="shared" si="14"/>
        <v>0</v>
      </c>
      <c r="W42" s="15">
        <f t="shared" si="15"/>
        <v>0</v>
      </c>
    </row>
    <row r="43" spans="1:23" ht="13.5" x14ac:dyDescent="0.25">
      <c r="A43" s="20"/>
      <c r="B43" s="18"/>
      <c r="C43" s="19"/>
      <c r="D43" s="21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8"/>
        <v>0</v>
      </c>
      <c r="Q43" s="17">
        <f t="shared" si="9"/>
        <v>0</v>
      </c>
      <c r="R43" s="17">
        <f t="shared" si="10"/>
        <v>0</v>
      </c>
      <c r="S43" s="17">
        <f t="shared" si="11"/>
        <v>0</v>
      </c>
      <c r="T43" s="17">
        <f t="shared" si="12"/>
        <v>0</v>
      </c>
      <c r="U43" s="17">
        <f t="shared" si="13"/>
        <v>0</v>
      </c>
      <c r="V43" s="15">
        <f t="shared" si="14"/>
        <v>0</v>
      </c>
      <c r="W43" s="15">
        <f t="shared" si="15"/>
        <v>0</v>
      </c>
    </row>
    <row r="44" spans="1:23" ht="13.5" x14ac:dyDescent="0.25">
      <c r="A44" s="20"/>
      <c r="B44" s="18"/>
      <c r="C44" s="19"/>
      <c r="D44" s="21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8"/>
        <v>0</v>
      </c>
      <c r="Q44" s="17">
        <f t="shared" si="9"/>
        <v>0</v>
      </c>
      <c r="R44" s="17">
        <f t="shared" si="10"/>
        <v>0</v>
      </c>
      <c r="S44" s="17">
        <f t="shared" si="11"/>
        <v>0</v>
      </c>
      <c r="T44" s="17">
        <f t="shared" si="12"/>
        <v>0</v>
      </c>
      <c r="U44" s="17">
        <f t="shared" si="13"/>
        <v>0</v>
      </c>
      <c r="V44" s="15">
        <f t="shared" si="14"/>
        <v>0</v>
      </c>
      <c r="W44" s="15">
        <f t="shared" si="15"/>
        <v>0</v>
      </c>
    </row>
    <row r="45" spans="1:23" ht="13.5" x14ac:dyDescent="0.25">
      <c r="A45" s="20"/>
      <c r="B45" s="18"/>
      <c r="C45" s="19"/>
      <c r="D45" s="21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8"/>
        <v>0</v>
      </c>
      <c r="Q45" s="17">
        <f t="shared" si="9"/>
        <v>0</v>
      </c>
      <c r="R45" s="17">
        <f t="shared" si="10"/>
        <v>0</v>
      </c>
      <c r="S45" s="17">
        <f t="shared" si="11"/>
        <v>0</v>
      </c>
      <c r="T45" s="17">
        <f t="shared" si="12"/>
        <v>0</v>
      </c>
      <c r="U45" s="17">
        <f t="shared" si="13"/>
        <v>0</v>
      </c>
      <c r="V45" s="15">
        <f t="shared" si="14"/>
        <v>0</v>
      </c>
      <c r="W45" s="15">
        <f t="shared" si="15"/>
        <v>0</v>
      </c>
    </row>
  </sheetData>
  <sortState ref="B10:W13">
    <sortCondition descending="1" ref="V10:V13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21" priority="3" stopIfTrue="1" operator="lessThan">
      <formula>3</formula>
    </cfRule>
    <cfRule type="cellIs" dxfId="20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45"/>
  <sheetViews>
    <sheetView workbookViewId="0">
      <selection activeCell="A10" sqref="A10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5" width="7.33203125" customWidth="1"/>
    <col min="16" max="21" width="7.6640625" style="28" hidden="1" customWidth="1"/>
    <col min="22" max="22" width="8.44140625" style="13" customWidth="1"/>
    <col min="23" max="23" width="7.44140625" customWidth="1"/>
  </cols>
  <sheetData>
    <row r="1" spans="1:23" ht="27" x14ac:dyDescent="0.4">
      <c r="A1" s="23" t="s">
        <v>62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8" t="s">
        <v>61</v>
      </c>
      <c r="C6" s="2"/>
      <c r="D6" s="126" t="s">
        <v>4</v>
      </c>
      <c r="E6" s="126"/>
      <c r="F6" s="127" t="s">
        <v>112</v>
      </c>
      <c r="G6" s="127"/>
      <c r="H6" s="127" t="s">
        <v>210</v>
      </c>
      <c r="I6" s="127"/>
      <c r="J6" s="127" t="s">
        <v>211</v>
      </c>
      <c r="K6" s="127"/>
      <c r="L6" s="127" t="s">
        <v>63</v>
      </c>
      <c r="M6" s="127"/>
      <c r="N6" s="127" t="s">
        <v>63</v>
      </c>
      <c r="O6" s="127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3.2" customHeight="1" x14ac:dyDescent="0.25">
      <c r="A7" s="8" t="s">
        <v>301</v>
      </c>
      <c r="C7" s="7"/>
      <c r="D7" s="118" t="s">
        <v>75</v>
      </c>
      <c r="E7" s="118"/>
      <c r="F7" s="119" t="s">
        <v>68</v>
      </c>
      <c r="G7" s="119"/>
      <c r="H7" s="119" t="s">
        <v>145</v>
      </c>
      <c r="I7" s="119"/>
      <c r="J7" s="119" t="s">
        <v>212</v>
      </c>
      <c r="K7" s="119"/>
      <c r="L7" s="119" t="s">
        <v>2</v>
      </c>
      <c r="M7" s="119"/>
      <c r="N7" s="120" t="s">
        <v>213</v>
      </c>
      <c r="O7" s="120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21">
        <v>43450</v>
      </c>
      <c r="E8" s="121"/>
      <c r="F8" s="122">
        <v>43464</v>
      </c>
      <c r="G8" s="122"/>
      <c r="H8" s="122">
        <v>43499</v>
      </c>
      <c r="I8" s="122"/>
      <c r="J8" s="122">
        <v>43505</v>
      </c>
      <c r="K8" s="122"/>
      <c r="L8" s="122">
        <v>42812</v>
      </c>
      <c r="M8" s="122"/>
      <c r="N8" s="122" t="s">
        <v>214</v>
      </c>
      <c r="O8" s="122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18" t="s">
        <v>74</v>
      </c>
      <c r="C10" s="59" t="s">
        <v>145</v>
      </c>
      <c r="D10" s="21">
        <v>1</v>
      </c>
      <c r="E10" s="17">
        <f>IF(D10&gt;0,VLOOKUP(D10,Poengskala!$B$4:$C$34,2,TRUE),0)</f>
        <v>100</v>
      </c>
      <c r="F10" s="21">
        <v>5</v>
      </c>
      <c r="G10" s="17">
        <f>IF(F10&gt;0,VLOOKUP(F10,Poengskala!$B$4:$C$34,2,TRUE),0)</f>
        <v>70</v>
      </c>
      <c r="H10" s="17"/>
      <c r="I10" s="17">
        <f>IF(H10&gt;0,VLOOKUP(H10,Poengskala!$B$4:$C$34,2,TRUE),0)</f>
        <v>0</v>
      </c>
      <c r="J10" s="17"/>
      <c r="K10" s="17">
        <f>IF(J10&gt;0,VLOOKUP(J10,Poengskala!$B$4:$C$34,2,TRUE),0)</f>
        <v>0</v>
      </c>
      <c r="L10" s="17"/>
      <c r="M10" s="17">
        <f>IF(L10&gt;0,VLOOKUP(L10,Poengskala!$B$4:$C$34,2,TRUE),0)</f>
        <v>0</v>
      </c>
      <c r="N10" s="17">
        <v>4</v>
      </c>
      <c r="O10" s="17">
        <f>IF(N10&gt;0,VLOOKUP(N10,Poengskala!$B$4:$D$34,3,TRUE),0)</f>
        <v>112.5</v>
      </c>
      <c r="P10" s="17">
        <f>E10</f>
        <v>100</v>
      </c>
      <c r="Q10" s="17">
        <f>G10</f>
        <v>70</v>
      </c>
      <c r="R10" s="17">
        <f>I10</f>
        <v>0</v>
      </c>
      <c r="S10" s="17">
        <f>K10</f>
        <v>0</v>
      </c>
      <c r="T10" s="17">
        <f>M10</f>
        <v>0</v>
      </c>
      <c r="U10" s="17">
        <f>O10</f>
        <v>112.5</v>
      </c>
      <c r="V10" s="15">
        <f>MAX(LARGE(P10:U10,1)+LARGE(P10:U10,2)+LARGE(P10:U10,3),0)</f>
        <v>282.5</v>
      </c>
      <c r="W10" s="15">
        <f>COUNTIF(P10:U10,"&gt;0")</f>
        <v>3</v>
      </c>
    </row>
    <row r="11" spans="1:23" ht="13.5" x14ac:dyDescent="0.25">
      <c r="A11" s="20">
        <v>2</v>
      </c>
      <c r="B11" s="58" t="s">
        <v>242</v>
      </c>
      <c r="C11" s="59" t="s">
        <v>143</v>
      </c>
      <c r="D11" s="21"/>
      <c r="E11" s="17">
        <f>IF(D11&gt;0,VLOOKUP(D11,Poengskala!$B$4:$C$34,2,TRUE),0)</f>
        <v>0</v>
      </c>
      <c r="F11" s="21">
        <v>3</v>
      </c>
      <c r="G11" s="17">
        <f>IF(F11&gt;0,VLOOKUP(F11,Poengskala!$B$4:$C$34,2,TRUE),0)</f>
        <v>82</v>
      </c>
      <c r="H11" s="17"/>
      <c r="I11" s="17">
        <f>IF(H11&gt;0,VLOOKUP(H11,Poengskala!$B$4:$C$34,2,TRUE),0)</f>
        <v>0</v>
      </c>
      <c r="J11" s="17"/>
      <c r="K11" s="17">
        <f>IF(J11&gt;0,VLOOKUP(J11,Poengskala!$B$4:$C$34,2,TRUE),0)</f>
        <v>0</v>
      </c>
      <c r="L11" s="17"/>
      <c r="M11" s="17">
        <f>IF(L11&gt;0,VLOOKUP(L11,Poengskala!$B$4:$C$34,2,TRUE),0)</f>
        <v>0</v>
      </c>
      <c r="N11" s="17">
        <v>2</v>
      </c>
      <c r="O11" s="17">
        <f>IF(N11&gt;0,VLOOKUP(N11,Poengskala!$B$4:$D$34,3,TRUE),0)</f>
        <v>135</v>
      </c>
      <c r="P11" s="17">
        <f>E11</f>
        <v>0</v>
      </c>
      <c r="Q11" s="17">
        <f>G11</f>
        <v>82</v>
      </c>
      <c r="R11" s="17">
        <f>I11</f>
        <v>0</v>
      </c>
      <c r="S11" s="17">
        <f>K11</f>
        <v>0</v>
      </c>
      <c r="T11" s="17">
        <f>M11</f>
        <v>0</v>
      </c>
      <c r="U11" s="17">
        <f>O11</f>
        <v>135</v>
      </c>
      <c r="V11" s="15">
        <f>MAX(LARGE(P11:U11,1)+LARGE(P11:U11,2)+LARGE(P11:U11,3),0)</f>
        <v>217</v>
      </c>
      <c r="W11" s="15">
        <f>COUNTIF(P11:U11,"&gt;0")</f>
        <v>2</v>
      </c>
    </row>
    <row r="12" spans="1:23" ht="13.5" x14ac:dyDescent="0.25">
      <c r="A12" s="20">
        <v>3</v>
      </c>
      <c r="B12" s="58" t="s">
        <v>105</v>
      </c>
      <c r="C12" s="59" t="s">
        <v>145</v>
      </c>
      <c r="D12" s="21">
        <v>2</v>
      </c>
      <c r="E12" s="17">
        <f>IF(D12&gt;0,VLOOKUP(D12,Poengskala!$B$4:$C$34,2,TRUE),0)</f>
        <v>90</v>
      </c>
      <c r="F12" s="21"/>
      <c r="G12" s="17">
        <f>IF(F12&gt;0,VLOOKUP(F12,Poengskala!$B$4:$C$34,2,TRUE),0)</f>
        <v>0</v>
      </c>
      <c r="H12" s="17"/>
      <c r="I12" s="17">
        <f>IF(H12&gt;0,VLOOKUP(H12,Poengskala!$B$4:$C$34,2,TRUE),0)</f>
        <v>0</v>
      </c>
      <c r="J12" s="17"/>
      <c r="K12" s="17">
        <f>IF(J12&gt;0,VLOOKUP(J12,Poengskala!$B$4:$C$34,2,TRUE),0)</f>
        <v>0</v>
      </c>
      <c r="L12" s="17"/>
      <c r="M12" s="17">
        <f>IF(L12&gt;0,VLOOKUP(L12,Poengskala!$B$4:$C$34,2,TRUE),0)</f>
        <v>0</v>
      </c>
      <c r="N12" s="17">
        <v>3</v>
      </c>
      <c r="O12" s="17">
        <f>IF(N12&gt;0,VLOOKUP(N12,Poengskala!$B$4:$D$34,3,TRUE),0)</f>
        <v>123</v>
      </c>
      <c r="P12" s="17">
        <f>E12</f>
        <v>90</v>
      </c>
      <c r="Q12" s="17">
        <f>G12</f>
        <v>0</v>
      </c>
      <c r="R12" s="17">
        <f>I12</f>
        <v>0</v>
      </c>
      <c r="S12" s="17">
        <f>K12</f>
        <v>0</v>
      </c>
      <c r="T12" s="17">
        <f>M12</f>
        <v>0</v>
      </c>
      <c r="U12" s="17">
        <f>O12</f>
        <v>123</v>
      </c>
      <c r="V12" s="15">
        <f>MAX(LARGE(P12:U12,1)+LARGE(P12:U12,2)+LARGE(P12:U12,3),0)</f>
        <v>213</v>
      </c>
      <c r="W12" s="15">
        <f>COUNTIF(P12:U12,"&gt;0")</f>
        <v>2</v>
      </c>
    </row>
    <row r="13" spans="1:23" ht="13.5" x14ac:dyDescent="0.25">
      <c r="A13" s="20">
        <v>4</v>
      </c>
      <c r="B13" s="18" t="s">
        <v>313</v>
      </c>
      <c r="C13" s="59" t="s">
        <v>314</v>
      </c>
      <c r="D13" s="21"/>
      <c r="E13" s="17">
        <f>IF(D13&gt;0,VLOOKUP(D13,Poengskala!$B$4:$C$34,2,TRUE),0)</f>
        <v>0</v>
      </c>
      <c r="F13" s="21"/>
      <c r="G13" s="17">
        <f>IF(F13&gt;0,VLOOKUP(F13,Poengskala!$B$4:$C$34,2,TRUE),0)</f>
        <v>0</v>
      </c>
      <c r="H13" s="17"/>
      <c r="I13" s="17">
        <f>IF(H13&gt;0,VLOOKUP(H13,Poengskala!$B$4:$C$34,2,TRUE),0)</f>
        <v>0</v>
      </c>
      <c r="J13" s="17"/>
      <c r="K13" s="17">
        <f>IF(J13&gt;0,VLOOKUP(J13,Poengskala!$B$4:$C$34,2,TRUE),0)</f>
        <v>0</v>
      </c>
      <c r="L13" s="17"/>
      <c r="M13" s="17">
        <f>IF(L13&gt;0,VLOOKUP(L13,Poengskala!$B$4:$C$34,2,TRUE),0)</f>
        <v>0</v>
      </c>
      <c r="N13" s="17">
        <v>1</v>
      </c>
      <c r="O13" s="17">
        <f>IF(N13&gt;0,VLOOKUP(N13,Poengskala!$B$4:$D$34,3,TRUE),0)</f>
        <v>150</v>
      </c>
      <c r="P13" s="17">
        <f>E13</f>
        <v>0</v>
      </c>
      <c r="Q13" s="17">
        <f>G13</f>
        <v>0</v>
      </c>
      <c r="R13" s="17">
        <f>I13</f>
        <v>0</v>
      </c>
      <c r="S13" s="17">
        <f>K13</f>
        <v>0</v>
      </c>
      <c r="T13" s="17">
        <f>M13</f>
        <v>0</v>
      </c>
      <c r="U13" s="17">
        <f>O13</f>
        <v>150</v>
      </c>
      <c r="V13" s="15">
        <f>MAX(LARGE(P13:U13,1)+LARGE(P13:U13,2)+LARGE(P13:U13,3),0)</f>
        <v>150</v>
      </c>
      <c r="W13" s="15">
        <f>COUNTIF(P13:U13,"&gt;0")</f>
        <v>1</v>
      </c>
    </row>
    <row r="14" spans="1:23" ht="13.5" x14ac:dyDescent="0.25">
      <c r="A14" s="20">
        <v>5</v>
      </c>
      <c r="B14" s="58" t="s">
        <v>240</v>
      </c>
      <c r="C14" s="59" t="s">
        <v>145</v>
      </c>
      <c r="D14" s="21">
        <v>0</v>
      </c>
      <c r="E14" s="17">
        <f>IF(D14&gt;0,VLOOKUP(D14,Poengskala!$B$4:$C$34,2,TRUE),0)</f>
        <v>0</v>
      </c>
      <c r="F14" s="21">
        <v>1</v>
      </c>
      <c r="G14" s="17">
        <f>IF(F14&gt;0,VLOOKUP(F14,Poengskala!$B$4:$C$34,2,TRUE),0)</f>
        <v>100</v>
      </c>
      <c r="H14" s="17"/>
      <c r="I14" s="17">
        <f>IF(H14&gt;0,VLOOKUP(H14,Poengskala!$B$4:$C$34,2,TRUE),0)</f>
        <v>0</v>
      </c>
      <c r="J14" s="17"/>
      <c r="K14" s="17">
        <f>IF(J14&gt;0,VLOOKUP(J14,Poengskala!$B$4:$C$34,2,TRUE),0)</f>
        <v>0</v>
      </c>
      <c r="L14" s="17"/>
      <c r="M14" s="17">
        <f>IF(L14&gt;0,VLOOKUP(L14,Poengskala!$B$4:$C$34,2,TRUE),0)</f>
        <v>0</v>
      </c>
      <c r="N14" s="17"/>
      <c r="O14" s="17">
        <f>IF(N14&gt;0,VLOOKUP(N14,Poengskala!$B$4:$D$34,3,TRUE),0)</f>
        <v>0</v>
      </c>
      <c r="P14" s="17">
        <f>E14</f>
        <v>0</v>
      </c>
      <c r="Q14" s="17">
        <f>G14</f>
        <v>100</v>
      </c>
      <c r="R14" s="17">
        <f>I14</f>
        <v>0</v>
      </c>
      <c r="S14" s="17">
        <f>K14</f>
        <v>0</v>
      </c>
      <c r="T14" s="17">
        <f>M14</f>
        <v>0</v>
      </c>
      <c r="U14" s="17">
        <f>O14</f>
        <v>0</v>
      </c>
      <c r="V14" s="15">
        <f>MAX(LARGE(P14:U14,1)+LARGE(P14:U14,2)+LARGE(P14:U14,3),0)</f>
        <v>100</v>
      </c>
      <c r="W14" s="15">
        <f>COUNTIF(P14:U14,"&gt;0")</f>
        <v>1</v>
      </c>
    </row>
    <row r="15" spans="1:23" ht="13.5" x14ac:dyDescent="0.25">
      <c r="A15" s="20">
        <v>6</v>
      </c>
      <c r="B15" s="58" t="s">
        <v>241</v>
      </c>
      <c r="C15" s="59" t="s">
        <v>216</v>
      </c>
      <c r="D15" s="21"/>
      <c r="E15" s="17">
        <f>IF(D15&gt;0,VLOOKUP(D15,Poengskala!$B$4:$C$34,2,TRUE),0)</f>
        <v>0</v>
      </c>
      <c r="F15" s="21">
        <v>2</v>
      </c>
      <c r="G15" s="17">
        <f>IF(F15&gt;0,VLOOKUP(F15,Poengskala!$B$4:$C$34,2,TRUE),0)</f>
        <v>90</v>
      </c>
      <c r="H15" s="17"/>
      <c r="I15" s="17">
        <f>IF(H15&gt;0,VLOOKUP(H15,Poengskala!$B$4:$C$34,2,TRUE),0)</f>
        <v>0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/>
      <c r="O15" s="17">
        <f>IF(N15&gt;0,VLOOKUP(N15,Poengskala!$B$4:$D$34,3,TRUE),0)</f>
        <v>0</v>
      </c>
      <c r="P15" s="17">
        <f>E15</f>
        <v>0</v>
      </c>
      <c r="Q15" s="17">
        <f>G15</f>
        <v>90</v>
      </c>
      <c r="R15" s="17">
        <f>I15</f>
        <v>0</v>
      </c>
      <c r="S15" s="17">
        <f>K15</f>
        <v>0</v>
      </c>
      <c r="T15" s="17">
        <f>M15</f>
        <v>0</v>
      </c>
      <c r="U15" s="17">
        <f>O15</f>
        <v>0</v>
      </c>
      <c r="V15" s="15">
        <f>MAX(LARGE(P15:U15,1)+LARGE(P15:U15,2)+LARGE(P15:U15,3),0)</f>
        <v>90</v>
      </c>
      <c r="W15" s="15">
        <f>COUNTIF(P15:U15,"&gt;0")</f>
        <v>1</v>
      </c>
    </row>
    <row r="16" spans="1:23" ht="13.5" x14ac:dyDescent="0.25">
      <c r="A16" s="20">
        <v>7</v>
      </c>
      <c r="B16" s="58" t="s">
        <v>123</v>
      </c>
      <c r="C16" s="59" t="s">
        <v>68</v>
      </c>
      <c r="D16" s="21">
        <v>3</v>
      </c>
      <c r="E16" s="17">
        <f>IF(D16&gt;0,VLOOKUP(D16,Poengskala!$B$4:$C$34,2,TRUE),0)</f>
        <v>82</v>
      </c>
      <c r="F16" s="21"/>
      <c r="G16" s="17">
        <f>IF(F16&gt;0,VLOOKUP(F16,Poengskala!$B$4:$C$34,2,TRUE),0)</f>
        <v>0</v>
      </c>
      <c r="H16" s="17"/>
      <c r="I16" s="17">
        <f>IF(H16&gt;0,VLOOKUP(H16,Poengskala!$B$4:$C$34,2,TRUE),0)</f>
        <v>0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/>
      <c r="O16" s="17">
        <f>IF(N16&gt;0,VLOOKUP(N16,Poengskala!$B$4:$D$34,3,TRUE),0)</f>
        <v>0</v>
      </c>
      <c r="P16" s="17">
        <f>E16</f>
        <v>82</v>
      </c>
      <c r="Q16" s="17">
        <f>G16</f>
        <v>0</v>
      </c>
      <c r="R16" s="17">
        <f>I16</f>
        <v>0</v>
      </c>
      <c r="S16" s="17">
        <f>K16</f>
        <v>0</v>
      </c>
      <c r="T16" s="17">
        <f>M16</f>
        <v>0</v>
      </c>
      <c r="U16" s="17">
        <f>O16</f>
        <v>0</v>
      </c>
      <c r="V16" s="15">
        <f>MAX(LARGE(P16:U16,1)+LARGE(P16:U16,2)+LARGE(P16:U16,3),0)</f>
        <v>82</v>
      </c>
      <c r="W16" s="15">
        <f>COUNTIF(P16:U16,"&gt;0")</f>
        <v>1</v>
      </c>
    </row>
    <row r="17" spans="1:23" ht="13.5" x14ac:dyDescent="0.25">
      <c r="A17" s="20">
        <v>8</v>
      </c>
      <c r="B17" s="18" t="s">
        <v>243</v>
      </c>
      <c r="C17" s="59" t="s">
        <v>109</v>
      </c>
      <c r="D17" s="21"/>
      <c r="E17" s="17">
        <f>IF(D17&gt;0,VLOOKUP(D17,Poengskala!$B$4:$C$34,2,TRUE),0)</f>
        <v>0</v>
      </c>
      <c r="F17" s="21">
        <v>4</v>
      </c>
      <c r="G17" s="17">
        <f>IF(F17&gt;0,VLOOKUP(F17,Poengskala!$B$4:$C$34,2,TRUE),0)</f>
        <v>75</v>
      </c>
      <c r="H17" s="17"/>
      <c r="I17" s="17">
        <f>IF(H17&gt;0,VLOOKUP(H17,Poengskala!$B$4:$C$34,2,TRUE),0)</f>
        <v>0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/>
      <c r="O17" s="17">
        <f>IF(N17&gt;0,VLOOKUP(N17,Poengskala!$B$4:$D$34,3,TRUE),0)</f>
        <v>0</v>
      </c>
      <c r="P17" s="17">
        <f>E17</f>
        <v>0</v>
      </c>
      <c r="Q17" s="17">
        <f>G17</f>
        <v>75</v>
      </c>
      <c r="R17" s="17">
        <f>I17</f>
        <v>0</v>
      </c>
      <c r="S17" s="17">
        <f>K17</f>
        <v>0</v>
      </c>
      <c r="T17" s="17">
        <f>M17</f>
        <v>0</v>
      </c>
      <c r="U17" s="17">
        <f>O17</f>
        <v>0</v>
      </c>
      <c r="V17" s="15">
        <f>MAX(LARGE(P17:U17,1)+LARGE(P17:U17,2)+LARGE(P17:U17,3),0)</f>
        <v>75</v>
      </c>
      <c r="W17" s="15">
        <f>COUNTIF(P17:U17,"&gt;0")</f>
        <v>1</v>
      </c>
    </row>
    <row r="18" spans="1:23" ht="13.5" x14ac:dyDescent="0.25">
      <c r="A18" s="20">
        <v>9</v>
      </c>
      <c r="B18" s="58" t="s">
        <v>244</v>
      </c>
      <c r="C18" s="59" t="s">
        <v>54</v>
      </c>
      <c r="D18" s="21"/>
      <c r="E18" s="17">
        <f>IF(D18&gt;0,VLOOKUP(D18,Poengskala!$B$4:$C$34,2,TRUE),0)</f>
        <v>0</v>
      </c>
      <c r="F18" s="21">
        <v>6</v>
      </c>
      <c r="G18" s="17">
        <f>IF(F18&gt;0,VLOOKUP(F18,Poengskala!$B$4:$C$34,2,TRUE),0)</f>
        <v>66</v>
      </c>
      <c r="H18" s="17"/>
      <c r="I18" s="17">
        <f>IF(H18&gt;0,VLOOKUP(H18,Poengskala!$B$4:$C$34,2,TRUE),0)</f>
        <v>0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/>
      <c r="O18" s="17">
        <f>IF(N18&gt;0,VLOOKUP(N18,Poengskala!$B$4:$D$34,3,TRUE),0)</f>
        <v>0</v>
      </c>
      <c r="P18" s="17">
        <f>E18</f>
        <v>0</v>
      </c>
      <c r="Q18" s="17">
        <f>G18</f>
        <v>66</v>
      </c>
      <c r="R18" s="17">
        <f>I18</f>
        <v>0</v>
      </c>
      <c r="S18" s="17">
        <f>K18</f>
        <v>0</v>
      </c>
      <c r="T18" s="17">
        <f>M18</f>
        <v>0</v>
      </c>
      <c r="U18" s="17">
        <f>O18</f>
        <v>0</v>
      </c>
      <c r="V18" s="15">
        <f>MAX(LARGE(P18:U18,1)+LARGE(P18:U18,2)+LARGE(P18:U18,3),0)</f>
        <v>66</v>
      </c>
      <c r="W18" s="15">
        <f>COUNTIF(P18:U18,"&gt;0")</f>
        <v>1</v>
      </c>
    </row>
    <row r="19" spans="1:23" ht="13.5" x14ac:dyDescent="0.25">
      <c r="A19" s="20"/>
      <c r="B19" s="58"/>
      <c r="C19" s="59"/>
      <c r="D19" s="21"/>
      <c r="E19" s="17">
        <f>IF(D19&gt;0,VLOOKUP(D19,Poengskala!$B$4:$C$34,2,TRUE),0)</f>
        <v>0</v>
      </c>
      <c r="F19" s="21"/>
      <c r="G19" s="17">
        <f>IF(F19&gt;0,VLOOKUP(F19,Poengskala!$B$4:$C$34,2,TRUE),0)</f>
        <v>0</v>
      </c>
      <c r="H19" s="17"/>
      <c r="I19" s="17">
        <f>IF(H19&gt;0,VLOOKUP(H19,Poengskala!$B$4:$C$34,2,TRUE),0)</f>
        <v>0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/>
      <c r="O19" s="17">
        <f>IF(N19&gt;0,VLOOKUP(N19,Poengskala!$B$4:$D$34,3,TRUE),0)</f>
        <v>0</v>
      </c>
      <c r="P19" s="17">
        <f t="shared" ref="P18:P24" si="0">E19</f>
        <v>0</v>
      </c>
      <c r="Q19" s="17">
        <f t="shared" ref="Q18:Q24" si="1">G19</f>
        <v>0</v>
      </c>
      <c r="R19" s="17">
        <f t="shared" ref="R18:R24" si="2">I19</f>
        <v>0</v>
      </c>
      <c r="S19" s="17">
        <f t="shared" ref="S18:S24" si="3">K19</f>
        <v>0</v>
      </c>
      <c r="T19" s="17">
        <f t="shared" ref="T18:T24" si="4">M19</f>
        <v>0</v>
      </c>
      <c r="U19" s="17">
        <f t="shared" ref="U18:U24" si="5">O19</f>
        <v>0</v>
      </c>
      <c r="V19" s="15">
        <f t="shared" ref="V18:V24" si="6">MAX(LARGE(P19:U19,1)+LARGE(P19:U19,2)+LARGE(P19:U19,3),0)</f>
        <v>0</v>
      </c>
      <c r="W19" s="15">
        <f t="shared" ref="W18:W24" si="7">COUNTIF(P19:U19,"&gt;0")</f>
        <v>0</v>
      </c>
    </row>
    <row r="20" spans="1:23" ht="13.5" x14ac:dyDescent="0.25">
      <c r="A20" s="20"/>
      <c r="B20" s="18"/>
      <c r="C20" s="59"/>
      <c r="D20" s="21"/>
      <c r="E20" s="17">
        <f>IF(D20&gt;0,VLOOKUP(D20,Poengskala!$B$4:$C$34,2,TRUE),0)</f>
        <v>0</v>
      </c>
      <c r="F20" s="21"/>
      <c r="G20" s="17">
        <f>IF(F20&gt;0,VLOOKUP(F20,Poengskala!$B$4:$C$34,2,TRUE),0)</f>
        <v>0</v>
      </c>
      <c r="H20" s="17"/>
      <c r="I20" s="17">
        <f>IF(H20&gt;0,VLOOKUP(H20,Poengskala!$B$4:$C$34,2,TRUE),0)</f>
        <v>0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/>
      <c r="O20" s="17">
        <f>IF(N20&gt;0,VLOOKUP(N20,Poengskala!$B$4:$D$34,3,TRUE),0)</f>
        <v>0</v>
      </c>
      <c r="P20" s="17">
        <f t="shared" si="0"/>
        <v>0</v>
      </c>
      <c r="Q20" s="17">
        <f t="shared" si="1"/>
        <v>0</v>
      </c>
      <c r="R20" s="17">
        <f t="shared" si="2"/>
        <v>0</v>
      </c>
      <c r="S20" s="17">
        <f t="shared" si="3"/>
        <v>0</v>
      </c>
      <c r="T20" s="17">
        <f t="shared" si="4"/>
        <v>0</v>
      </c>
      <c r="U20" s="17">
        <f t="shared" si="5"/>
        <v>0</v>
      </c>
      <c r="V20" s="15">
        <f t="shared" si="6"/>
        <v>0</v>
      </c>
      <c r="W20" s="15">
        <f t="shared" si="7"/>
        <v>0</v>
      </c>
    </row>
    <row r="21" spans="1:23" ht="13.5" x14ac:dyDescent="0.25">
      <c r="A21" s="20"/>
      <c r="B21" s="100"/>
      <c r="C21" s="100"/>
      <c r="D21" s="21"/>
      <c r="E21" s="17">
        <f>IF(D21&gt;0,VLOOKUP(D21,Poengskala!$B$4:$C$34,2,TRUE),0)</f>
        <v>0</v>
      </c>
      <c r="F21" s="21"/>
      <c r="G21" s="17">
        <f>IF(F21&gt;0,VLOOKUP(F21,Poengskala!$B$4:$C$34,2,TRUE),0)</f>
        <v>0</v>
      </c>
      <c r="H21" s="17"/>
      <c r="I21" s="17">
        <f>IF(H21&gt;0,VLOOKUP(H21,Poengskala!$B$4:$C$34,2,TRUE),0)</f>
        <v>0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 t="shared" si="0"/>
        <v>0</v>
      </c>
      <c r="Q21" s="17">
        <f t="shared" si="1"/>
        <v>0</v>
      </c>
      <c r="R21" s="17">
        <f t="shared" si="2"/>
        <v>0</v>
      </c>
      <c r="S21" s="17">
        <f t="shared" si="3"/>
        <v>0</v>
      </c>
      <c r="T21" s="17">
        <f t="shared" si="4"/>
        <v>0</v>
      </c>
      <c r="U21" s="17">
        <f t="shared" si="5"/>
        <v>0</v>
      </c>
      <c r="V21" s="15">
        <f t="shared" si="6"/>
        <v>0</v>
      </c>
      <c r="W21" s="15">
        <f t="shared" si="7"/>
        <v>0</v>
      </c>
    </row>
    <row r="22" spans="1:23" ht="13.5" x14ac:dyDescent="0.25">
      <c r="A22" s="20"/>
      <c r="B22" s="58"/>
      <c r="C22" s="59"/>
      <c r="D22" s="21"/>
      <c r="E22" s="17">
        <f>IF(D22&gt;0,VLOOKUP(D22,Poengskala!$B$4:$C$34,2,TRUE),0)</f>
        <v>0</v>
      </c>
      <c r="F22" s="21"/>
      <c r="G22" s="17">
        <f>IF(F22&gt;0,VLOOKUP(F22,Poengskala!$B$4:$C$34,2,TRUE),0)</f>
        <v>0</v>
      </c>
      <c r="H22" s="17"/>
      <c r="I22" s="17">
        <f>IF(H22&gt;0,VLOOKUP(H22,Poengskala!$B$4:$C$34,2,TRUE),0)</f>
        <v>0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 t="shared" si="0"/>
        <v>0</v>
      </c>
      <c r="Q22" s="17">
        <f t="shared" si="1"/>
        <v>0</v>
      </c>
      <c r="R22" s="17">
        <f t="shared" si="2"/>
        <v>0</v>
      </c>
      <c r="S22" s="17">
        <f t="shared" si="3"/>
        <v>0</v>
      </c>
      <c r="T22" s="17">
        <f t="shared" si="4"/>
        <v>0</v>
      </c>
      <c r="U22" s="17">
        <f t="shared" si="5"/>
        <v>0</v>
      </c>
      <c r="V22" s="15">
        <f t="shared" si="6"/>
        <v>0</v>
      </c>
      <c r="W22" s="15">
        <f t="shared" si="7"/>
        <v>0</v>
      </c>
    </row>
    <row r="23" spans="1:23" ht="13.5" x14ac:dyDescent="0.25">
      <c r="A23" s="20"/>
      <c r="B23" s="100"/>
      <c r="C23" s="100"/>
      <c r="D23" s="21"/>
      <c r="E23" s="17">
        <f>IF(D23&gt;0,VLOOKUP(D23,Poengskala!$B$4:$C$34,2,TRUE),0)</f>
        <v>0</v>
      </c>
      <c r="F23" s="21"/>
      <c r="G23" s="17">
        <f>IF(F23&gt;0,VLOOKUP(F23,Poengskala!$B$4:$C$34,2,TRUE),0)</f>
        <v>0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 t="shared" si="0"/>
        <v>0</v>
      </c>
      <c r="Q23" s="17">
        <f t="shared" si="1"/>
        <v>0</v>
      </c>
      <c r="R23" s="17">
        <f t="shared" si="2"/>
        <v>0</v>
      </c>
      <c r="S23" s="17">
        <f t="shared" si="3"/>
        <v>0</v>
      </c>
      <c r="T23" s="17">
        <f t="shared" si="4"/>
        <v>0</v>
      </c>
      <c r="U23" s="17">
        <f t="shared" si="5"/>
        <v>0</v>
      </c>
      <c r="V23" s="15">
        <f t="shared" si="6"/>
        <v>0</v>
      </c>
      <c r="W23" s="15">
        <f t="shared" si="7"/>
        <v>0</v>
      </c>
    </row>
    <row r="24" spans="1:23" ht="13.5" x14ac:dyDescent="0.25">
      <c r="A24" s="20"/>
      <c r="B24" s="18"/>
      <c r="C24" s="59"/>
      <c r="D24" s="16"/>
      <c r="E24" s="17">
        <f>IF(D24&gt;0,VLOOKUP(D24,Poengskala!$B$4:$C$34,2,TRUE),0)</f>
        <v>0</v>
      </c>
      <c r="F24" s="21"/>
      <c r="G24" s="17">
        <f>IF(F24&gt;0,VLOOKUP(F24,Poengskala!$B$4:$C$34,2,TRUE),0)</f>
        <v>0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 t="shared" si="0"/>
        <v>0</v>
      </c>
      <c r="Q24" s="17">
        <f t="shared" si="1"/>
        <v>0</v>
      </c>
      <c r="R24" s="17">
        <f t="shared" si="2"/>
        <v>0</v>
      </c>
      <c r="S24" s="17">
        <f t="shared" si="3"/>
        <v>0</v>
      </c>
      <c r="T24" s="17">
        <f t="shared" si="4"/>
        <v>0</v>
      </c>
      <c r="U24" s="17">
        <f t="shared" si="5"/>
        <v>0</v>
      </c>
      <c r="V24" s="15">
        <f t="shared" si="6"/>
        <v>0</v>
      </c>
      <c r="W24" s="15">
        <f t="shared" si="7"/>
        <v>0</v>
      </c>
    </row>
    <row r="25" spans="1:23" ht="13.5" x14ac:dyDescent="0.25">
      <c r="A25" s="20"/>
      <c r="B25" s="18"/>
      <c r="C25" s="59"/>
      <c r="D25" s="21"/>
      <c r="E25" s="17">
        <f>IF(D25&gt;0,VLOOKUP(D25,Poengskala!$B$4:$C$34,2,TRUE),0)</f>
        <v>0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/>
      <c r="K25" s="17">
        <f>IF(J25&gt;0,VLOOKUP(J25,Poengskala!$B$4:$C$34,2,TRUE),0)</f>
        <v>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 t="shared" ref="P25:P45" si="8">E25</f>
        <v>0</v>
      </c>
      <c r="Q25" s="17">
        <f t="shared" ref="Q25:Q45" si="9">G25</f>
        <v>0</v>
      </c>
      <c r="R25" s="17">
        <f t="shared" ref="R25:R45" si="10">I25</f>
        <v>0</v>
      </c>
      <c r="S25" s="17">
        <f t="shared" ref="S25:S45" si="11">K25</f>
        <v>0</v>
      </c>
      <c r="T25" s="17">
        <f t="shared" ref="T25:T45" si="12">M25</f>
        <v>0</v>
      </c>
      <c r="U25" s="17">
        <f t="shared" ref="U25:U45" si="13">O25</f>
        <v>0</v>
      </c>
      <c r="V25" s="15">
        <f t="shared" ref="V25:V45" si="14">MAX(LARGE(P25:U25,1)+LARGE(P25:U25,2)+LARGE(P25:U25,3),0)</f>
        <v>0</v>
      </c>
      <c r="W25" s="15">
        <f t="shared" ref="W25:W45" si="15">COUNTIF(P25:U25,"&gt;0")</f>
        <v>0</v>
      </c>
    </row>
    <row r="26" spans="1:23" ht="13.5" x14ac:dyDescent="0.25">
      <c r="A26" s="20"/>
      <c r="B26" s="18"/>
      <c r="C26" s="59"/>
      <c r="D26" s="21"/>
      <c r="E26" s="17">
        <f>IF(D26&gt;0,VLOOKUP(D26,Poengskala!$B$4:$C$34,2,TRUE),0)</f>
        <v>0</v>
      </c>
      <c r="F26" s="21"/>
      <c r="G26" s="17">
        <f>IF(F26&gt;0,VLOOKUP(F26,Poengskala!$B$4:$C$34,2,TRUE),0)</f>
        <v>0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 t="shared" si="8"/>
        <v>0</v>
      </c>
      <c r="Q26" s="17">
        <f t="shared" si="9"/>
        <v>0</v>
      </c>
      <c r="R26" s="17">
        <f t="shared" si="10"/>
        <v>0</v>
      </c>
      <c r="S26" s="17">
        <f t="shared" si="11"/>
        <v>0</v>
      </c>
      <c r="T26" s="17">
        <f t="shared" si="12"/>
        <v>0</v>
      </c>
      <c r="U26" s="17">
        <f t="shared" si="13"/>
        <v>0</v>
      </c>
      <c r="V26" s="15">
        <f t="shared" si="14"/>
        <v>0</v>
      </c>
      <c r="W26" s="15">
        <f t="shared" si="15"/>
        <v>0</v>
      </c>
    </row>
    <row r="27" spans="1:23" ht="13.5" x14ac:dyDescent="0.25">
      <c r="A27" s="20"/>
      <c r="B27" s="18"/>
      <c r="C27" s="59"/>
      <c r="D27" s="21"/>
      <c r="E27" s="17">
        <f>IF(D27&gt;0,VLOOKUP(D27,Poengskala!$B$4:$C$34,2,TRUE),0)</f>
        <v>0</v>
      </c>
      <c r="F27" s="21"/>
      <c r="G27" s="17">
        <f>IF(F27&gt;0,VLOOKUP(F27,Poengskala!$B$4:$C$34,2,TRUE),0)</f>
        <v>0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 t="shared" si="8"/>
        <v>0</v>
      </c>
      <c r="Q27" s="17">
        <f t="shared" si="9"/>
        <v>0</v>
      </c>
      <c r="R27" s="17">
        <f t="shared" si="10"/>
        <v>0</v>
      </c>
      <c r="S27" s="17">
        <f t="shared" si="11"/>
        <v>0</v>
      </c>
      <c r="T27" s="17">
        <f t="shared" si="12"/>
        <v>0</v>
      </c>
      <c r="U27" s="17">
        <f t="shared" si="13"/>
        <v>0</v>
      </c>
      <c r="V27" s="15">
        <f t="shared" si="14"/>
        <v>0</v>
      </c>
      <c r="W27" s="15">
        <f t="shared" si="15"/>
        <v>0</v>
      </c>
    </row>
    <row r="28" spans="1:23" ht="13.5" x14ac:dyDescent="0.25">
      <c r="A28" s="20"/>
      <c r="B28" s="18"/>
      <c r="C28" s="59"/>
      <c r="D28" s="21"/>
      <c r="E28" s="17">
        <f>IF(D28&gt;0,VLOOKUP(D28,Poengskala!$B$4:$C$34,2,TRUE),0)</f>
        <v>0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 t="shared" si="8"/>
        <v>0</v>
      </c>
      <c r="Q28" s="17">
        <f t="shared" si="9"/>
        <v>0</v>
      </c>
      <c r="R28" s="17">
        <f t="shared" si="10"/>
        <v>0</v>
      </c>
      <c r="S28" s="17">
        <f t="shared" si="11"/>
        <v>0</v>
      </c>
      <c r="T28" s="17">
        <f t="shared" si="12"/>
        <v>0</v>
      </c>
      <c r="U28" s="17">
        <f t="shared" si="13"/>
        <v>0</v>
      </c>
      <c r="V28" s="15">
        <f t="shared" si="14"/>
        <v>0</v>
      </c>
      <c r="W28" s="15">
        <f t="shared" si="15"/>
        <v>0</v>
      </c>
    </row>
    <row r="29" spans="1:23" ht="13.5" x14ac:dyDescent="0.25">
      <c r="A29" s="20"/>
      <c r="B29" s="18"/>
      <c r="C29" s="19"/>
      <c r="D29" s="21"/>
      <c r="E29" s="17">
        <f>IF(D29&gt;0,VLOOKUP(D29,Poengskala!$B$4:$C$34,2,TRUE),0)</f>
        <v>0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 t="shared" si="8"/>
        <v>0</v>
      </c>
      <c r="Q29" s="17">
        <f t="shared" si="9"/>
        <v>0</v>
      </c>
      <c r="R29" s="17">
        <f t="shared" si="10"/>
        <v>0</v>
      </c>
      <c r="S29" s="17">
        <f t="shared" si="11"/>
        <v>0</v>
      </c>
      <c r="T29" s="17">
        <f t="shared" si="12"/>
        <v>0</v>
      </c>
      <c r="U29" s="17">
        <f t="shared" si="13"/>
        <v>0</v>
      </c>
      <c r="V29" s="15">
        <f t="shared" si="14"/>
        <v>0</v>
      </c>
      <c r="W29" s="15">
        <f t="shared" si="15"/>
        <v>0</v>
      </c>
    </row>
    <row r="30" spans="1:23" ht="13.5" x14ac:dyDescent="0.25">
      <c r="A30" s="20"/>
      <c r="B30" s="18"/>
      <c r="C30" s="19"/>
      <c r="D30" s="21"/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 t="shared" si="8"/>
        <v>0</v>
      </c>
      <c r="Q30" s="17">
        <f t="shared" si="9"/>
        <v>0</v>
      </c>
      <c r="R30" s="17">
        <f t="shared" si="10"/>
        <v>0</v>
      </c>
      <c r="S30" s="17">
        <f t="shared" si="11"/>
        <v>0</v>
      </c>
      <c r="T30" s="17">
        <f t="shared" si="12"/>
        <v>0</v>
      </c>
      <c r="U30" s="17">
        <f t="shared" si="13"/>
        <v>0</v>
      </c>
      <c r="V30" s="15">
        <f t="shared" si="14"/>
        <v>0</v>
      </c>
      <c r="W30" s="15">
        <f t="shared" si="15"/>
        <v>0</v>
      </c>
    </row>
    <row r="31" spans="1:23" ht="13.5" x14ac:dyDescent="0.25">
      <c r="A31" s="20"/>
      <c r="B31" s="18"/>
      <c r="C31" s="19"/>
      <c r="D31" s="21"/>
      <c r="E31" s="17">
        <f>IF(D31&gt;0,VLOOKUP(D31,Poengskala!$B$4:$C$34,2,TRUE),0)</f>
        <v>0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 t="shared" si="8"/>
        <v>0</v>
      </c>
      <c r="Q31" s="17">
        <f t="shared" si="9"/>
        <v>0</v>
      </c>
      <c r="R31" s="17">
        <f t="shared" si="10"/>
        <v>0</v>
      </c>
      <c r="S31" s="17">
        <f t="shared" si="11"/>
        <v>0</v>
      </c>
      <c r="T31" s="17">
        <f t="shared" si="12"/>
        <v>0</v>
      </c>
      <c r="U31" s="17">
        <f t="shared" si="13"/>
        <v>0</v>
      </c>
      <c r="V31" s="15">
        <f t="shared" si="14"/>
        <v>0</v>
      </c>
      <c r="W31" s="15">
        <f t="shared" si="15"/>
        <v>0</v>
      </c>
    </row>
    <row r="32" spans="1:23" ht="13.5" x14ac:dyDescent="0.25">
      <c r="A32" s="20"/>
      <c r="B32" s="18"/>
      <c r="C32" s="19"/>
      <c r="D32" s="21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si="8"/>
        <v>0</v>
      </c>
      <c r="Q32" s="17">
        <f t="shared" si="9"/>
        <v>0</v>
      </c>
      <c r="R32" s="17">
        <f t="shared" si="10"/>
        <v>0</v>
      </c>
      <c r="S32" s="17">
        <f t="shared" si="11"/>
        <v>0</v>
      </c>
      <c r="T32" s="17">
        <f t="shared" si="12"/>
        <v>0</v>
      </c>
      <c r="U32" s="17">
        <f t="shared" si="13"/>
        <v>0</v>
      </c>
      <c r="V32" s="15">
        <f t="shared" si="14"/>
        <v>0</v>
      </c>
      <c r="W32" s="15">
        <f t="shared" si="15"/>
        <v>0</v>
      </c>
    </row>
    <row r="33" spans="1:23" ht="13.5" x14ac:dyDescent="0.25">
      <c r="A33" s="20"/>
      <c r="B33" s="18"/>
      <c r="C33" s="19"/>
      <c r="D33" s="21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8"/>
        <v>0</v>
      </c>
      <c r="Q33" s="17">
        <f t="shared" si="9"/>
        <v>0</v>
      </c>
      <c r="R33" s="17">
        <f t="shared" si="10"/>
        <v>0</v>
      </c>
      <c r="S33" s="17">
        <f t="shared" si="11"/>
        <v>0</v>
      </c>
      <c r="T33" s="17">
        <f t="shared" si="12"/>
        <v>0</v>
      </c>
      <c r="U33" s="17">
        <f t="shared" si="13"/>
        <v>0</v>
      </c>
      <c r="V33" s="15">
        <f t="shared" si="14"/>
        <v>0</v>
      </c>
      <c r="W33" s="15">
        <f t="shared" si="15"/>
        <v>0</v>
      </c>
    </row>
    <row r="34" spans="1:23" ht="13.5" x14ac:dyDescent="0.25">
      <c r="A34" s="20"/>
      <c r="B34" s="18"/>
      <c r="C34" s="19"/>
      <c r="D34" s="21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8"/>
        <v>0</v>
      </c>
      <c r="Q34" s="17">
        <f t="shared" si="9"/>
        <v>0</v>
      </c>
      <c r="R34" s="17">
        <f t="shared" si="10"/>
        <v>0</v>
      </c>
      <c r="S34" s="17">
        <f t="shared" si="11"/>
        <v>0</v>
      </c>
      <c r="T34" s="17">
        <f t="shared" si="12"/>
        <v>0</v>
      </c>
      <c r="U34" s="17">
        <f t="shared" si="13"/>
        <v>0</v>
      </c>
      <c r="V34" s="15">
        <f t="shared" si="14"/>
        <v>0</v>
      </c>
      <c r="W34" s="15">
        <f t="shared" si="15"/>
        <v>0</v>
      </c>
    </row>
    <row r="35" spans="1:23" ht="13.5" x14ac:dyDescent="0.25">
      <c r="A35" s="20"/>
      <c r="B35" s="18"/>
      <c r="C35" s="19"/>
      <c r="D35" s="21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8"/>
        <v>0</v>
      </c>
      <c r="Q35" s="17">
        <f t="shared" si="9"/>
        <v>0</v>
      </c>
      <c r="R35" s="17">
        <f t="shared" si="10"/>
        <v>0</v>
      </c>
      <c r="S35" s="17">
        <f t="shared" si="11"/>
        <v>0</v>
      </c>
      <c r="T35" s="17">
        <f t="shared" si="12"/>
        <v>0</v>
      </c>
      <c r="U35" s="17">
        <f t="shared" si="13"/>
        <v>0</v>
      </c>
      <c r="V35" s="15">
        <f t="shared" si="14"/>
        <v>0</v>
      </c>
      <c r="W35" s="15">
        <f t="shared" si="15"/>
        <v>0</v>
      </c>
    </row>
    <row r="36" spans="1:23" ht="13.5" x14ac:dyDescent="0.25">
      <c r="A36" s="20"/>
      <c r="B36" s="18"/>
      <c r="C36" s="19"/>
      <c r="D36" s="21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8"/>
        <v>0</v>
      </c>
      <c r="Q36" s="17">
        <f t="shared" si="9"/>
        <v>0</v>
      </c>
      <c r="R36" s="17">
        <f t="shared" si="10"/>
        <v>0</v>
      </c>
      <c r="S36" s="17">
        <f t="shared" si="11"/>
        <v>0</v>
      </c>
      <c r="T36" s="17">
        <f t="shared" si="12"/>
        <v>0</v>
      </c>
      <c r="U36" s="17">
        <f t="shared" si="13"/>
        <v>0</v>
      </c>
      <c r="V36" s="15">
        <f t="shared" si="14"/>
        <v>0</v>
      </c>
      <c r="W36" s="15">
        <f t="shared" si="15"/>
        <v>0</v>
      </c>
    </row>
    <row r="37" spans="1:23" ht="13.5" x14ac:dyDescent="0.25">
      <c r="A37" s="20"/>
      <c r="B37" s="18"/>
      <c r="C37" s="19"/>
      <c r="D37" s="21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8"/>
        <v>0</v>
      </c>
      <c r="Q37" s="17">
        <f t="shared" si="9"/>
        <v>0</v>
      </c>
      <c r="R37" s="17">
        <f t="shared" si="10"/>
        <v>0</v>
      </c>
      <c r="S37" s="17">
        <f t="shared" si="11"/>
        <v>0</v>
      </c>
      <c r="T37" s="17">
        <f t="shared" si="12"/>
        <v>0</v>
      </c>
      <c r="U37" s="17">
        <f t="shared" si="13"/>
        <v>0</v>
      </c>
      <c r="V37" s="15">
        <f t="shared" si="14"/>
        <v>0</v>
      </c>
      <c r="W37" s="15">
        <f t="shared" si="15"/>
        <v>0</v>
      </c>
    </row>
    <row r="38" spans="1:23" ht="13.5" x14ac:dyDescent="0.25">
      <c r="A38" s="20"/>
      <c r="B38" s="18"/>
      <c r="C38" s="19"/>
      <c r="D38" s="21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8"/>
        <v>0</v>
      </c>
      <c r="Q38" s="17">
        <f t="shared" si="9"/>
        <v>0</v>
      </c>
      <c r="R38" s="17">
        <f t="shared" si="10"/>
        <v>0</v>
      </c>
      <c r="S38" s="17">
        <f t="shared" si="11"/>
        <v>0</v>
      </c>
      <c r="T38" s="17">
        <f t="shared" si="12"/>
        <v>0</v>
      </c>
      <c r="U38" s="17">
        <f t="shared" si="13"/>
        <v>0</v>
      </c>
      <c r="V38" s="15">
        <f t="shared" si="14"/>
        <v>0</v>
      </c>
      <c r="W38" s="15">
        <f t="shared" si="15"/>
        <v>0</v>
      </c>
    </row>
    <row r="39" spans="1:23" ht="13.5" x14ac:dyDescent="0.25">
      <c r="A39" s="20"/>
      <c r="B39" s="18"/>
      <c r="C39" s="19"/>
      <c r="D39" s="21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8"/>
        <v>0</v>
      </c>
      <c r="Q39" s="17">
        <f t="shared" si="9"/>
        <v>0</v>
      </c>
      <c r="R39" s="17">
        <f t="shared" si="10"/>
        <v>0</v>
      </c>
      <c r="S39" s="17">
        <f t="shared" si="11"/>
        <v>0</v>
      </c>
      <c r="T39" s="17">
        <f t="shared" si="12"/>
        <v>0</v>
      </c>
      <c r="U39" s="17">
        <f t="shared" si="13"/>
        <v>0</v>
      </c>
      <c r="V39" s="15">
        <f t="shared" si="14"/>
        <v>0</v>
      </c>
      <c r="W39" s="15">
        <f t="shared" si="15"/>
        <v>0</v>
      </c>
    </row>
    <row r="40" spans="1:23" ht="13.5" x14ac:dyDescent="0.25">
      <c r="A40" s="20"/>
      <c r="B40" s="18"/>
      <c r="C40" s="19"/>
      <c r="D40" s="21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8"/>
        <v>0</v>
      </c>
      <c r="Q40" s="17">
        <f t="shared" si="9"/>
        <v>0</v>
      </c>
      <c r="R40" s="17">
        <f t="shared" si="10"/>
        <v>0</v>
      </c>
      <c r="S40" s="17">
        <f t="shared" si="11"/>
        <v>0</v>
      </c>
      <c r="T40" s="17">
        <f t="shared" si="12"/>
        <v>0</v>
      </c>
      <c r="U40" s="17">
        <f t="shared" si="13"/>
        <v>0</v>
      </c>
      <c r="V40" s="15">
        <f t="shared" si="14"/>
        <v>0</v>
      </c>
      <c r="W40" s="15">
        <f t="shared" si="15"/>
        <v>0</v>
      </c>
    </row>
    <row r="41" spans="1:23" ht="13.5" x14ac:dyDescent="0.25">
      <c r="A41" s="20"/>
      <c r="B41" s="18"/>
      <c r="C41" s="19"/>
      <c r="D41" s="21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8"/>
        <v>0</v>
      </c>
      <c r="Q41" s="17">
        <f t="shared" si="9"/>
        <v>0</v>
      </c>
      <c r="R41" s="17">
        <f t="shared" si="10"/>
        <v>0</v>
      </c>
      <c r="S41" s="17">
        <f t="shared" si="11"/>
        <v>0</v>
      </c>
      <c r="T41" s="17">
        <f t="shared" si="12"/>
        <v>0</v>
      </c>
      <c r="U41" s="17">
        <f t="shared" si="13"/>
        <v>0</v>
      </c>
      <c r="V41" s="15">
        <f t="shared" si="14"/>
        <v>0</v>
      </c>
      <c r="W41" s="15">
        <f t="shared" si="15"/>
        <v>0</v>
      </c>
    </row>
    <row r="42" spans="1:23" ht="13.5" x14ac:dyDescent="0.25">
      <c r="A42" s="20"/>
      <c r="B42" s="18"/>
      <c r="C42" s="19"/>
      <c r="D42" s="21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8"/>
        <v>0</v>
      </c>
      <c r="Q42" s="17">
        <f t="shared" si="9"/>
        <v>0</v>
      </c>
      <c r="R42" s="17">
        <f t="shared" si="10"/>
        <v>0</v>
      </c>
      <c r="S42" s="17">
        <f t="shared" si="11"/>
        <v>0</v>
      </c>
      <c r="T42" s="17">
        <f t="shared" si="12"/>
        <v>0</v>
      </c>
      <c r="U42" s="17">
        <f t="shared" si="13"/>
        <v>0</v>
      </c>
      <c r="V42" s="15">
        <f t="shared" si="14"/>
        <v>0</v>
      </c>
      <c r="W42" s="15">
        <f t="shared" si="15"/>
        <v>0</v>
      </c>
    </row>
    <row r="43" spans="1:23" ht="13.5" x14ac:dyDescent="0.25">
      <c r="A43" s="20"/>
      <c r="B43" s="18"/>
      <c r="C43" s="19"/>
      <c r="D43" s="21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8"/>
        <v>0</v>
      </c>
      <c r="Q43" s="17">
        <f t="shared" si="9"/>
        <v>0</v>
      </c>
      <c r="R43" s="17">
        <f t="shared" si="10"/>
        <v>0</v>
      </c>
      <c r="S43" s="17">
        <f t="shared" si="11"/>
        <v>0</v>
      </c>
      <c r="T43" s="17">
        <f t="shared" si="12"/>
        <v>0</v>
      </c>
      <c r="U43" s="17">
        <f t="shared" si="13"/>
        <v>0</v>
      </c>
      <c r="V43" s="15">
        <f t="shared" si="14"/>
        <v>0</v>
      </c>
      <c r="W43" s="15">
        <f t="shared" si="15"/>
        <v>0</v>
      </c>
    </row>
    <row r="44" spans="1:23" ht="13.5" x14ac:dyDescent="0.25">
      <c r="A44" s="20"/>
      <c r="B44" s="18"/>
      <c r="C44" s="19"/>
      <c r="D44" s="21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8"/>
        <v>0</v>
      </c>
      <c r="Q44" s="17">
        <f t="shared" si="9"/>
        <v>0</v>
      </c>
      <c r="R44" s="17">
        <f t="shared" si="10"/>
        <v>0</v>
      </c>
      <c r="S44" s="17">
        <f t="shared" si="11"/>
        <v>0</v>
      </c>
      <c r="T44" s="17">
        <f t="shared" si="12"/>
        <v>0</v>
      </c>
      <c r="U44" s="17">
        <f t="shared" si="13"/>
        <v>0</v>
      </c>
      <c r="V44" s="15">
        <f t="shared" si="14"/>
        <v>0</v>
      </c>
      <c r="W44" s="15">
        <f t="shared" si="15"/>
        <v>0</v>
      </c>
    </row>
    <row r="45" spans="1:23" ht="13.5" x14ac:dyDescent="0.25">
      <c r="A45" s="20"/>
      <c r="B45" s="18"/>
      <c r="C45" s="19"/>
      <c r="D45" s="21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8"/>
        <v>0</v>
      </c>
      <c r="Q45" s="17">
        <f t="shared" si="9"/>
        <v>0</v>
      </c>
      <c r="R45" s="17">
        <f t="shared" si="10"/>
        <v>0</v>
      </c>
      <c r="S45" s="17">
        <f t="shared" si="11"/>
        <v>0</v>
      </c>
      <c r="T45" s="17">
        <f t="shared" si="12"/>
        <v>0</v>
      </c>
      <c r="U45" s="17">
        <f t="shared" si="13"/>
        <v>0</v>
      </c>
      <c r="V45" s="15">
        <f t="shared" si="14"/>
        <v>0</v>
      </c>
      <c r="W45" s="15">
        <f t="shared" si="15"/>
        <v>0</v>
      </c>
    </row>
  </sheetData>
  <sortState ref="B10:W18">
    <sortCondition descending="1" ref="V10:V18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19" priority="3" stopIfTrue="1" operator="lessThan">
      <formula>3</formula>
    </cfRule>
    <cfRule type="cellIs" dxfId="18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45"/>
  <sheetViews>
    <sheetView topLeftCell="A9" workbookViewId="0">
      <selection activeCell="A8" sqref="A8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5" width="7.33203125" customWidth="1"/>
    <col min="16" max="16" width="5" style="28" hidden="1" customWidth="1"/>
    <col min="17" max="17" width="6.44140625" style="28" hidden="1" customWidth="1"/>
    <col min="18" max="18" width="10" style="28" hidden="1" customWidth="1"/>
    <col min="19" max="19" width="12.88671875" style="28" hidden="1" customWidth="1"/>
    <col min="20" max="20" width="9.33203125" style="28" hidden="1" customWidth="1"/>
    <col min="21" max="21" width="11.6640625" style="28" hidden="1" customWidth="1"/>
    <col min="22" max="22" width="8.44140625" style="13" customWidth="1"/>
    <col min="23" max="23" width="7.44140625" customWidth="1"/>
  </cols>
  <sheetData>
    <row r="1" spans="1:23" ht="27" x14ac:dyDescent="0.4">
      <c r="A1" s="23" t="s">
        <v>20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4.95" customHeight="1" x14ac:dyDescent="0.3">
      <c r="A2" s="45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4.95" customHeight="1" x14ac:dyDescent="0.3">
      <c r="A3" s="45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4.95" customHeight="1" x14ac:dyDescent="0.3">
      <c r="A4" s="45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4.95" customHeight="1" x14ac:dyDescent="0.3">
      <c r="A5" s="45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94" t="s">
        <v>61</v>
      </c>
      <c r="C6" s="2"/>
      <c r="D6" s="126" t="s">
        <v>4</v>
      </c>
      <c r="E6" s="126"/>
      <c r="F6" s="127" t="s">
        <v>112</v>
      </c>
      <c r="G6" s="127"/>
      <c r="H6" s="127" t="s">
        <v>210</v>
      </c>
      <c r="I6" s="127"/>
      <c r="J6" s="127" t="s">
        <v>211</v>
      </c>
      <c r="K6" s="127"/>
      <c r="L6" s="127" t="s">
        <v>63</v>
      </c>
      <c r="M6" s="127"/>
      <c r="N6" s="127" t="s">
        <v>63</v>
      </c>
      <c r="O6" s="127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18" t="s">
        <v>75</v>
      </c>
      <c r="E7" s="118"/>
      <c r="F7" s="119" t="s">
        <v>68</v>
      </c>
      <c r="G7" s="119"/>
      <c r="H7" s="119" t="s">
        <v>145</v>
      </c>
      <c r="I7" s="119"/>
      <c r="J7" s="119" t="s">
        <v>212</v>
      </c>
      <c r="K7" s="119"/>
      <c r="L7" s="119" t="s">
        <v>2</v>
      </c>
      <c r="M7" s="119"/>
      <c r="N7" s="120" t="s">
        <v>213</v>
      </c>
      <c r="O7" s="120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93"/>
      <c r="B8" s="6"/>
      <c r="C8" s="7"/>
      <c r="D8" s="121">
        <v>43450</v>
      </c>
      <c r="E8" s="121"/>
      <c r="F8" s="122">
        <v>43464</v>
      </c>
      <c r="G8" s="122"/>
      <c r="H8" s="122">
        <v>43499</v>
      </c>
      <c r="I8" s="122"/>
      <c r="J8" s="122">
        <v>43505</v>
      </c>
      <c r="K8" s="122"/>
      <c r="L8" s="122">
        <v>42812</v>
      </c>
      <c r="M8" s="122"/>
      <c r="N8" s="122" t="s">
        <v>214</v>
      </c>
      <c r="O8" s="122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18" t="s">
        <v>162</v>
      </c>
      <c r="C10" s="59" t="s">
        <v>75</v>
      </c>
      <c r="D10" s="16">
        <v>2</v>
      </c>
      <c r="E10" s="17">
        <f>IF(D10&gt;0,VLOOKUP(D10,Poengskala!$B$4:$C$34,2,TRUE),0)</f>
        <v>90</v>
      </c>
      <c r="F10" s="21">
        <v>4</v>
      </c>
      <c r="G10" s="17">
        <f>IF(F10&gt;0,VLOOKUP(F10,Poengskala!$B$4:$C$34,2,TRUE),0)</f>
        <v>75</v>
      </c>
      <c r="H10" s="17">
        <v>3</v>
      </c>
      <c r="I10" s="17">
        <f>IF(H10&gt;0,VLOOKUP(H10,Poengskala!$B$4:$C$34,2,TRUE),0)</f>
        <v>82</v>
      </c>
      <c r="J10" s="17">
        <v>1</v>
      </c>
      <c r="K10" s="17">
        <f>IF(J10&gt;0,VLOOKUP(J10,Poengskala!$B$4:$C$34,2,TRUE),0)</f>
        <v>100</v>
      </c>
      <c r="L10" s="17"/>
      <c r="M10" s="17">
        <f>IF(L10&gt;0,VLOOKUP(L10,Poengskala!$B$4:$C$34,2,TRUE),0)</f>
        <v>0</v>
      </c>
      <c r="N10" s="17">
        <v>1</v>
      </c>
      <c r="O10" s="17">
        <f>IF(N10&gt;0,VLOOKUP(N10,Poengskala!$B$4:$D$34,3,TRUE),0)</f>
        <v>150</v>
      </c>
      <c r="P10" s="17">
        <f>E10</f>
        <v>90</v>
      </c>
      <c r="Q10" s="17">
        <f>G10</f>
        <v>75</v>
      </c>
      <c r="R10" s="17">
        <f>I10</f>
        <v>82</v>
      </c>
      <c r="S10" s="17">
        <f>K10</f>
        <v>100</v>
      </c>
      <c r="T10" s="17">
        <f>M10</f>
        <v>0</v>
      </c>
      <c r="U10" s="17">
        <f>O10</f>
        <v>150</v>
      </c>
      <c r="V10" s="15">
        <f>MAX(LARGE(P10:U10,1)+LARGE(P10:U10,2)+LARGE(P10:U10,3),0)</f>
        <v>340</v>
      </c>
      <c r="W10" s="15">
        <f>COUNTIF(P10:U10,"&gt;0")</f>
        <v>5</v>
      </c>
    </row>
    <row r="11" spans="1:23" ht="13.5" x14ac:dyDescent="0.25">
      <c r="A11" s="20">
        <v>2</v>
      </c>
      <c r="B11" s="18" t="s">
        <v>164</v>
      </c>
      <c r="C11" s="19" t="s">
        <v>136</v>
      </c>
      <c r="D11" s="21">
        <v>4</v>
      </c>
      <c r="E11" s="17">
        <f>IF(D11&gt;0,VLOOKUP(D11,Poengskala!$B$4:$C$34,2,TRUE),0)</f>
        <v>75</v>
      </c>
      <c r="F11" s="21">
        <v>3</v>
      </c>
      <c r="G11" s="17">
        <f>IF(F11&gt;0,VLOOKUP(F11,Poengskala!$B$4:$C$34,2,TRUE),0)</f>
        <v>82</v>
      </c>
      <c r="H11" s="17">
        <v>1</v>
      </c>
      <c r="I11" s="17">
        <f>IF(H11&gt;0,VLOOKUP(H11,Poengskala!$B$4:$C$34,2,TRUE),0)</f>
        <v>100</v>
      </c>
      <c r="J11" s="17"/>
      <c r="K11" s="17">
        <f>IF(J11&gt;0,VLOOKUP(J11,Poengskala!$B$4:$C$34,2,TRUE),0)</f>
        <v>0</v>
      </c>
      <c r="L11" s="17"/>
      <c r="M11" s="17">
        <f>IF(L11&gt;0,VLOOKUP(L11,Poengskala!$B$4:$C$34,2,TRUE),0)</f>
        <v>0</v>
      </c>
      <c r="N11" s="17">
        <v>2</v>
      </c>
      <c r="O11" s="17">
        <f>IF(N11&gt;0,VLOOKUP(N11,Poengskala!$B$4:$D$34,3,TRUE),0)</f>
        <v>135</v>
      </c>
      <c r="P11" s="17">
        <f>E11</f>
        <v>75</v>
      </c>
      <c r="Q11" s="17">
        <f>G11</f>
        <v>82</v>
      </c>
      <c r="R11" s="17">
        <f>I11</f>
        <v>100</v>
      </c>
      <c r="S11" s="17">
        <f>K11</f>
        <v>0</v>
      </c>
      <c r="T11" s="17">
        <f>M11</f>
        <v>0</v>
      </c>
      <c r="U11" s="17">
        <f>O11</f>
        <v>135</v>
      </c>
      <c r="V11" s="15">
        <f>MAX(LARGE(P11:U11,1)+LARGE(P11:U11,2)+LARGE(P11:U11,3),0)</f>
        <v>317</v>
      </c>
      <c r="W11" s="15">
        <f>COUNTIF(P11:U11,"&gt;0")</f>
        <v>4</v>
      </c>
    </row>
    <row r="12" spans="1:23" ht="13.5" x14ac:dyDescent="0.25">
      <c r="A12" s="20">
        <v>3</v>
      </c>
      <c r="B12" s="113" t="s">
        <v>161</v>
      </c>
      <c r="C12" s="114" t="s">
        <v>69</v>
      </c>
      <c r="D12" s="21">
        <v>1</v>
      </c>
      <c r="E12" s="17">
        <f>IF(D12&gt;0,VLOOKUP(D12,Poengskala!$B$4:$C$34,2,TRUE),0)</f>
        <v>100</v>
      </c>
      <c r="F12" s="21">
        <v>2</v>
      </c>
      <c r="G12" s="17">
        <f>IF(F12&gt;0,VLOOKUP(F12,Poengskala!$B$4:$C$34,2,TRUE),0)</f>
        <v>90</v>
      </c>
      <c r="H12" s="17"/>
      <c r="I12" s="17">
        <f>IF(H12&gt;0,VLOOKUP(H12,Poengskala!$B$4:$C$34,2,TRUE),0)</f>
        <v>0</v>
      </c>
      <c r="J12" s="17"/>
      <c r="K12" s="17">
        <f>IF(J12&gt;0,VLOOKUP(J12,Poengskala!$B$4:$C$34,2,TRUE),0)</f>
        <v>0</v>
      </c>
      <c r="L12" s="17"/>
      <c r="M12" s="17">
        <f>IF(L12&gt;0,VLOOKUP(L12,Poengskala!$B$4:$C$34,2,TRUE),0)</f>
        <v>0</v>
      </c>
      <c r="N12" s="17">
        <v>3</v>
      </c>
      <c r="O12" s="17">
        <f>IF(N12&gt;0,VLOOKUP(N12,Poengskala!$B$4:$D$34,3,TRUE),0)</f>
        <v>123</v>
      </c>
      <c r="P12" s="17">
        <f>E12</f>
        <v>100</v>
      </c>
      <c r="Q12" s="17">
        <f>G12</f>
        <v>90</v>
      </c>
      <c r="R12" s="17">
        <f>I12</f>
        <v>0</v>
      </c>
      <c r="S12" s="17">
        <f>K12</f>
        <v>0</v>
      </c>
      <c r="T12" s="17">
        <f>M12</f>
        <v>0</v>
      </c>
      <c r="U12" s="17">
        <f>O12</f>
        <v>123</v>
      </c>
      <c r="V12" s="15">
        <f>MAX(LARGE(P12:U12,1)+LARGE(P12:U12,2)+LARGE(P12:U12,3),0)</f>
        <v>313</v>
      </c>
      <c r="W12" s="15">
        <f>COUNTIF(P12:U12,"&gt;0")</f>
        <v>3</v>
      </c>
    </row>
    <row r="13" spans="1:23" ht="13.5" x14ac:dyDescent="0.25">
      <c r="A13" s="20">
        <v>4</v>
      </c>
      <c r="B13" s="18" t="s">
        <v>165</v>
      </c>
      <c r="C13" s="59" t="s">
        <v>73</v>
      </c>
      <c r="D13" s="21">
        <v>5</v>
      </c>
      <c r="E13" s="17">
        <f>IF(D13&gt;0,VLOOKUP(D13,Poengskala!$B$4:$C$34,2,TRUE),0)</f>
        <v>70</v>
      </c>
      <c r="F13" s="21">
        <v>1</v>
      </c>
      <c r="G13" s="17">
        <f>IF(F13&gt;0,VLOOKUP(F13,Poengskala!$B$4:$C$34,2,TRUE),0)</f>
        <v>100</v>
      </c>
      <c r="H13" s="17">
        <v>2</v>
      </c>
      <c r="I13" s="17">
        <f>IF(H13&gt;0,VLOOKUP(H13,Poengskala!$B$4:$C$34,2,TRUE),0)</f>
        <v>90</v>
      </c>
      <c r="J13" s="17">
        <v>2</v>
      </c>
      <c r="K13" s="17">
        <f>IF(J13&gt;0,VLOOKUP(J13,Poengskala!$B$4:$C$34,2,TRUE),0)</f>
        <v>90</v>
      </c>
      <c r="L13" s="17"/>
      <c r="M13" s="17">
        <f>IF(L13&gt;0,VLOOKUP(L13,Poengskala!$B$4:$C$34,2,TRUE),0)</f>
        <v>0</v>
      </c>
      <c r="N13" s="17">
        <v>4</v>
      </c>
      <c r="O13" s="17">
        <f>IF(N13&gt;0,VLOOKUP(N13,Poengskala!$B$4:$D$34,3,TRUE),0)</f>
        <v>112.5</v>
      </c>
      <c r="P13" s="17">
        <f>E13</f>
        <v>70</v>
      </c>
      <c r="Q13" s="17">
        <f>G13</f>
        <v>100</v>
      </c>
      <c r="R13" s="17">
        <f>I13</f>
        <v>90</v>
      </c>
      <c r="S13" s="17">
        <f>K13</f>
        <v>90</v>
      </c>
      <c r="T13" s="17">
        <f>M13</f>
        <v>0</v>
      </c>
      <c r="U13" s="17">
        <f>O13</f>
        <v>112.5</v>
      </c>
      <c r="V13" s="15">
        <f>MAX(LARGE(P13:U13,1)+LARGE(P13:U13,2)+LARGE(P13:U13,3),0)</f>
        <v>302.5</v>
      </c>
      <c r="W13" s="15">
        <f>COUNTIF(P13:U13,"&gt;0")</f>
        <v>5</v>
      </c>
    </row>
    <row r="14" spans="1:23" ht="13.5" x14ac:dyDescent="0.25">
      <c r="A14" s="20">
        <v>5</v>
      </c>
      <c r="B14" s="18" t="s">
        <v>163</v>
      </c>
      <c r="C14" s="19" t="s">
        <v>75</v>
      </c>
      <c r="D14" s="21">
        <v>3</v>
      </c>
      <c r="E14" s="17">
        <f>IF(D14&gt;0,VLOOKUP(D14,Poengskala!$B$4:$C$34,2,TRUE),0)</f>
        <v>82</v>
      </c>
      <c r="F14" s="21">
        <v>6</v>
      </c>
      <c r="G14" s="17">
        <f>IF(F14&gt;0,VLOOKUP(F14,Poengskala!$B$4:$C$34,2,TRUE),0)</f>
        <v>66</v>
      </c>
      <c r="H14" s="17"/>
      <c r="I14" s="17">
        <f>IF(H14&gt;0,VLOOKUP(H14,Poengskala!$B$4:$C$34,2,TRUE),0)</f>
        <v>0</v>
      </c>
      <c r="J14" s="17"/>
      <c r="K14" s="17">
        <f>IF(J14&gt;0,VLOOKUP(J14,Poengskala!$B$4:$C$34,2,TRUE),0)</f>
        <v>0</v>
      </c>
      <c r="L14" s="17"/>
      <c r="M14" s="17">
        <f>IF(L14&gt;0,VLOOKUP(L14,Poengskala!$B$4:$C$34,2,TRUE),0)</f>
        <v>0</v>
      </c>
      <c r="N14" s="17">
        <v>5</v>
      </c>
      <c r="O14" s="17">
        <f>IF(N14&gt;0,VLOOKUP(N14,Poengskala!$B$4:$D$34,3,TRUE),0)</f>
        <v>105</v>
      </c>
      <c r="P14" s="17">
        <f>E14</f>
        <v>82</v>
      </c>
      <c r="Q14" s="17">
        <f>G14</f>
        <v>66</v>
      </c>
      <c r="R14" s="17">
        <f>I14</f>
        <v>0</v>
      </c>
      <c r="S14" s="17">
        <f>K14</f>
        <v>0</v>
      </c>
      <c r="T14" s="17">
        <f>M14</f>
        <v>0</v>
      </c>
      <c r="U14" s="17">
        <f>O14</f>
        <v>105</v>
      </c>
      <c r="V14" s="15">
        <f>MAX(LARGE(P14:U14,1)+LARGE(P14:U14,2)+LARGE(P14:U14,3),0)</f>
        <v>253</v>
      </c>
      <c r="W14" s="15">
        <f>COUNTIF(P14:U14,"&gt;0")</f>
        <v>3</v>
      </c>
    </row>
    <row r="15" spans="1:23" ht="13.5" x14ac:dyDescent="0.25">
      <c r="A15" s="20">
        <v>6</v>
      </c>
      <c r="B15" s="18" t="s">
        <v>245</v>
      </c>
      <c r="C15" s="19" t="s">
        <v>75</v>
      </c>
      <c r="D15" s="21"/>
      <c r="E15" s="17">
        <f>IF(D15&gt;0,VLOOKUP(D15,Poengskala!$B$4:$C$34,2,TRUE),0)</f>
        <v>0</v>
      </c>
      <c r="F15" s="21">
        <v>5</v>
      </c>
      <c r="G15" s="17">
        <f>IF(F15&gt;0,VLOOKUP(F15,Poengskala!$B$4:$C$34,2,TRUE),0)</f>
        <v>70</v>
      </c>
      <c r="H15" s="17"/>
      <c r="I15" s="17">
        <f>IF(H15&gt;0,VLOOKUP(H15,Poengskala!$B$4:$C$34,2,TRUE),0)</f>
        <v>0</v>
      </c>
      <c r="J15" s="17">
        <v>3</v>
      </c>
      <c r="K15" s="17">
        <f>IF(J15&gt;0,VLOOKUP(J15,Poengskala!$B$4:$C$34,2,TRUE),0)</f>
        <v>82</v>
      </c>
      <c r="L15" s="17"/>
      <c r="M15" s="17">
        <f>IF(L15&gt;0,VLOOKUP(L15,Poengskala!$B$4:$C$34,2,TRUE),0)</f>
        <v>0</v>
      </c>
      <c r="N15" s="17">
        <v>9</v>
      </c>
      <c r="O15" s="17">
        <f>IF(N15&gt;0,VLOOKUP(N15,Poengskala!$B$4:$D$34,3,TRUE),0)</f>
        <v>82.5</v>
      </c>
      <c r="P15" s="17">
        <f>E15</f>
        <v>0</v>
      </c>
      <c r="Q15" s="17">
        <f>G15</f>
        <v>70</v>
      </c>
      <c r="R15" s="17">
        <f>I15</f>
        <v>0</v>
      </c>
      <c r="S15" s="17">
        <f>K15</f>
        <v>82</v>
      </c>
      <c r="T15" s="17">
        <f>M15</f>
        <v>0</v>
      </c>
      <c r="U15" s="17">
        <f>O15</f>
        <v>82.5</v>
      </c>
      <c r="V15" s="15">
        <f>MAX(LARGE(P15:U15,1)+LARGE(P15:U15,2)+LARGE(P15:U15,3),0)</f>
        <v>234.5</v>
      </c>
      <c r="W15" s="15">
        <f>COUNTIF(P15:U15,"&gt;0")</f>
        <v>3</v>
      </c>
    </row>
    <row r="16" spans="1:23" ht="27" x14ac:dyDescent="0.25">
      <c r="A16" s="20">
        <v>7</v>
      </c>
      <c r="B16" s="18" t="s">
        <v>174</v>
      </c>
      <c r="C16" s="19" t="s">
        <v>143</v>
      </c>
      <c r="D16" s="21">
        <v>12</v>
      </c>
      <c r="E16" s="17">
        <f>IF(D16&gt;0,VLOOKUP(D16,Poengskala!$B$4:$C$34,2,TRUE),0)</f>
        <v>46</v>
      </c>
      <c r="F16" s="21"/>
      <c r="G16" s="17">
        <f>IF(F16&gt;0,VLOOKUP(F16,Poengskala!$B$4:$C$34,2,TRUE),0)</f>
        <v>0</v>
      </c>
      <c r="H16" s="17">
        <v>7</v>
      </c>
      <c r="I16" s="17">
        <f>IF(H16&gt;0,VLOOKUP(H16,Poengskala!$B$4:$C$34,2,TRUE),0)</f>
        <v>62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>
        <v>7</v>
      </c>
      <c r="O16" s="17">
        <f>IF(N16&gt;0,VLOOKUP(N16,Poengskala!$B$4:$D$34,3,TRUE),0)</f>
        <v>93</v>
      </c>
      <c r="P16" s="17">
        <f>E16</f>
        <v>46</v>
      </c>
      <c r="Q16" s="17">
        <f>G16</f>
        <v>0</v>
      </c>
      <c r="R16" s="17">
        <f>I16</f>
        <v>62</v>
      </c>
      <c r="S16" s="17">
        <f>K16</f>
        <v>0</v>
      </c>
      <c r="T16" s="17">
        <f>M16</f>
        <v>0</v>
      </c>
      <c r="U16" s="17">
        <f>O16</f>
        <v>93</v>
      </c>
      <c r="V16" s="15">
        <f>MAX(LARGE(P16:U16,1)+LARGE(P16:U16,2)+LARGE(P16:U16,3),0)</f>
        <v>201</v>
      </c>
      <c r="W16" s="15">
        <f>COUNTIF(P16:U16,"&gt;0")</f>
        <v>3</v>
      </c>
    </row>
    <row r="17" spans="1:23" ht="13.5" x14ac:dyDescent="0.25">
      <c r="A17" s="20">
        <v>8</v>
      </c>
      <c r="B17" s="18" t="s">
        <v>171</v>
      </c>
      <c r="C17" s="19" t="s">
        <v>75</v>
      </c>
      <c r="D17" s="21">
        <v>9</v>
      </c>
      <c r="E17" s="17">
        <f>IF(D17&gt;0,VLOOKUP(D17,Poengskala!$B$4:$C$34,2,TRUE),0)</f>
        <v>55</v>
      </c>
      <c r="F17" s="21"/>
      <c r="G17" s="17">
        <f>IF(F17&gt;0,VLOOKUP(F17,Poengskala!$B$4:$C$34,2,TRUE),0)</f>
        <v>0</v>
      </c>
      <c r="H17" s="17">
        <v>5</v>
      </c>
      <c r="I17" s="17">
        <f>IF(H17&gt;0,VLOOKUP(H17,Poengskala!$B$4:$C$34,2,TRUE),0)</f>
        <v>70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>
        <v>11</v>
      </c>
      <c r="O17" s="17">
        <f>IF(N17&gt;0,VLOOKUP(N17,Poengskala!$B$4:$D$34,3,TRUE),0)</f>
        <v>73.5</v>
      </c>
      <c r="P17" s="17">
        <f>E17</f>
        <v>55</v>
      </c>
      <c r="Q17" s="17">
        <f>G17</f>
        <v>0</v>
      </c>
      <c r="R17" s="17">
        <f>I17</f>
        <v>70</v>
      </c>
      <c r="S17" s="17">
        <f>K17</f>
        <v>0</v>
      </c>
      <c r="T17" s="17">
        <f>M17</f>
        <v>0</v>
      </c>
      <c r="U17" s="17">
        <f>O17</f>
        <v>73.5</v>
      </c>
      <c r="V17" s="15">
        <f>MAX(LARGE(P17:U17,1)+LARGE(P17:U17,2)+LARGE(P17:U17,3),0)</f>
        <v>198.5</v>
      </c>
      <c r="W17" s="15">
        <f>COUNTIF(P17:U17,"&gt;0")</f>
        <v>3</v>
      </c>
    </row>
    <row r="18" spans="1:23" ht="13.5" x14ac:dyDescent="0.25">
      <c r="A18" s="20">
        <v>9</v>
      </c>
      <c r="B18" s="18" t="s">
        <v>172</v>
      </c>
      <c r="C18" s="19" t="s">
        <v>78</v>
      </c>
      <c r="D18" s="21">
        <v>10</v>
      </c>
      <c r="E18" s="17">
        <f>IF(D18&gt;0,VLOOKUP(D18,Poengskala!$B$4:$C$34,2,TRUE),0)</f>
        <v>52</v>
      </c>
      <c r="F18" s="21">
        <v>8</v>
      </c>
      <c r="G18" s="17">
        <f>IF(F18&gt;0,VLOOKUP(F18,Poengskala!$B$4:$C$34,2,TRUE),0)</f>
        <v>58</v>
      </c>
      <c r="H18" s="17"/>
      <c r="I18" s="17">
        <f>IF(H18&gt;0,VLOOKUP(H18,Poengskala!$B$4:$C$34,2,TRUE),0)</f>
        <v>0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>
        <v>8</v>
      </c>
      <c r="O18" s="17">
        <f>IF(N18&gt;0,VLOOKUP(N18,Poengskala!$B$4:$D$34,3,TRUE),0)</f>
        <v>87</v>
      </c>
      <c r="P18" s="17">
        <f>E18</f>
        <v>52</v>
      </c>
      <c r="Q18" s="17">
        <f>G18</f>
        <v>58</v>
      </c>
      <c r="R18" s="17">
        <f>I18</f>
        <v>0</v>
      </c>
      <c r="S18" s="17">
        <f>K18</f>
        <v>0</v>
      </c>
      <c r="T18" s="17">
        <f>M18</f>
        <v>0</v>
      </c>
      <c r="U18" s="17">
        <f>O18</f>
        <v>87</v>
      </c>
      <c r="V18" s="15">
        <f>MAX(LARGE(P18:U18,1)+LARGE(P18:U18,2)+LARGE(P18:U18,3),0)</f>
        <v>197</v>
      </c>
      <c r="W18" s="15">
        <f>COUNTIF(P18:U18,"&gt;0")</f>
        <v>3</v>
      </c>
    </row>
    <row r="19" spans="1:23" ht="13.5" x14ac:dyDescent="0.25">
      <c r="A19" s="20">
        <v>10</v>
      </c>
      <c r="B19" s="18" t="s">
        <v>173</v>
      </c>
      <c r="C19" s="19" t="s">
        <v>143</v>
      </c>
      <c r="D19" s="21">
        <v>11</v>
      </c>
      <c r="E19" s="17">
        <f>IF(D19&gt;0,VLOOKUP(D19,Poengskala!$B$4:$C$34,2,TRUE),0)</f>
        <v>49</v>
      </c>
      <c r="F19" s="21"/>
      <c r="G19" s="17">
        <f>IF(F19&gt;0,VLOOKUP(F19,Poengskala!$B$4:$C$34,2,TRUE),0)</f>
        <v>0</v>
      </c>
      <c r="H19" s="17">
        <v>6</v>
      </c>
      <c r="I19" s="17">
        <f>IF(H19&gt;0,VLOOKUP(H19,Poengskala!$B$4:$C$34,2,TRUE),0)</f>
        <v>66</v>
      </c>
      <c r="J19" s="17">
        <v>6</v>
      </c>
      <c r="K19" s="17">
        <f>IF(J19&gt;0,VLOOKUP(J19,Poengskala!$B$4:$C$34,2,TRUE),0)</f>
        <v>66</v>
      </c>
      <c r="L19" s="17"/>
      <c r="M19" s="17">
        <f>IF(L19&gt;0,VLOOKUP(L19,Poengskala!$B$4:$C$34,2,TRUE),0)</f>
        <v>0</v>
      </c>
      <c r="N19" s="17"/>
      <c r="O19" s="17">
        <f>IF(N19&gt;0,VLOOKUP(N19,Poengskala!$B$4:$D$34,3,TRUE),0)</f>
        <v>0</v>
      </c>
      <c r="P19" s="17">
        <f>E19</f>
        <v>49</v>
      </c>
      <c r="Q19" s="17">
        <f>G19</f>
        <v>0</v>
      </c>
      <c r="R19" s="17">
        <f>I19</f>
        <v>66</v>
      </c>
      <c r="S19" s="17">
        <f>K19</f>
        <v>66</v>
      </c>
      <c r="T19" s="17">
        <f>M19</f>
        <v>0</v>
      </c>
      <c r="U19" s="17">
        <f>O19</f>
        <v>0</v>
      </c>
      <c r="V19" s="15">
        <f>MAX(LARGE(P19:U19,1)+LARGE(P19:U19,2)+LARGE(P19:U19,3),0)</f>
        <v>181</v>
      </c>
      <c r="W19" s="15">
        <f>COUNTIF(P19:U19,"&gt;0")</f>
        <v>3</v>
      </c>
    </row>
    <row r="20" spans="1:23" ht="13.5" x14ac:dyDescent="0.25">
      <c r="A20" s="20">
        <v>11</v>
      </c>
      <c r="B20" s="18" t="s">
        <v>176</v>
      </c>
      <c r="C20" s="19" t="s">
        <v>46</v>
      </c>
      <c r="D20" s="21">
        <v>14</v>
      </c>
      <c r="E20" s="17">
        <f>IF(D20&gt;0,VLOOKUP(D20,Poengskala!$B$4:$C$34,2,TRUE),0)</f>
        <v>42</v>
      </c>
      <c r="F20" s="21">
        <v>11</v>
      </c>
      <c r="G20" s="17">
        <f>IF(F20&gt;0,VLOOKUP(F20,Poengskala!$B$4:$C$34,2,TRUE),0)</f>
        <v>49</v>
      </c>
      <c r="H20" s="17">
        <v>8</v>
      </c>
      <c r="I20" s="17">
        <f>IF(H20&gt;0,VLOOKUP(H20,Poengskala!$B$4:$C$34,2,TRUE),0)</f>
        <v>58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>
        <v>12</v>
      </c>
      <c r="O20" s="17">
        <f>IF(N20&gt;0,VLOOKUP(N20,Poengskala!$B$4:$D$34,3,TRUE),0)</f>
        <v>69</v>
      </c>
      <c r="P20" s="17">
        <f>E20</f>
        <v>42</v>
      </c>
      <c r="Q20" s="17">
        <f>G20</f>
        <v>49</v>
      </c>
      <c r="R20" s="17">
        <f>I20</f>
        <v>58</v>
      </c>
      <c r="S20" s="17">
        <f>K20</f>
        <v>0</v>
      </c>
      <c r="T20" s="17">
        <f>M20</f>
        <v>0</v>
      </c>
      <c r="U20" s="17">
        <f>O20</f>
        <v>69</v>
      </c>
      <c r="V20" s="15">
        <f>MAX(LARGE(P20:U20,1)+LARGE(P20:U20,2)+LARGE(P20:U20,3),0)</f>
        <v>176</v>
      </c>
      <c r="W20" s="15">
        <f>COUNTIF(P20:U20,"&gt;0")</f>
        <v>4</v>
      </c>
    </row>
    <row r="21" spans="1:23" ht="13.5" x14ac:dyDescent="0.25">
      <c r="A21" s="20">
        <v>12</v>
      </c>
      <c r="B21" s="18" t="s">
        <v>291</v>
      </c>
      <c r="C21" s="19" t="s">
        <v>136</v>
      </c>
      <c r="D21" s="21"/>
      <c r="E21" s="17">
        <f>IF(D21&gt;0,VLOOKUP(D21,Poengskala!$B$4:$C$34,2,TRUE),0)</f>
        <v>0</v>
      </c>
      <c r="F21" s="21"/>
      <c r="G21" s="17">
        <f>IF(F21&gt;0,VLOOKUP(F21,Poengskala!$B$4:$C$34,2,TRUE),0)</f>
        <v>0</v>
      </c>
      <c r="H21" s="17">
        <v>4</v>
      </c>
      <c r="I21" s="17">
        <f>IF(H21&gt;0,VLOOKUP(H21,Poengskala!$B$4:$C$34,2,TRUE),0)</f>
        <v>75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>
        <v>6</v>
      </c>
      <c r="O21" s="17">
        <f>IF(N21&gt;0,VLOOKUP(N21,Poengskala!$B$4:$D$34,3,TRUE),0)</f>
        <v>99</v>
      </c>
      <c r="P21" s="17">
        <f>E21</f>
        <v>0</v>
      </c>
      <c r="Q21" s="17">
        <f>G21</f>
        <v>0</v>
      </c>
      <c r="R21" s="17">
        <f>I21</f>
        <v>75</v>
      </c>
      <c r="S21" s="17">
        <f>K21</f>
        <v>0</v>
      </c>
      <c r="T21" s="17">
        <f>M21</f>
        <v>0</v>
      </c>
      <c r="U21" s="17">
        <f>O21</f>
        <v>99</v>
      </c>
      <c r="V21" s="15">
        <f>MAX(LARGE(P21:U21,1)+LARGE(P21:U21,2)+LARGE(P21:U21,3),0)</f>
        <v>174</v>
      </c>
      <c r="W21" s="15">
        <f>COUNTIF(P21:U21,"&gt;0")</f>
        <v>2</v>
      </c>
    </row>
    <row r="22" spans="1:23" ht="13.5" x14ac:dyDescent="0.25">
      <c r="A22" s="20">
        <v>13</v>
      </c>
      <c r="B22" s="18" t="s">
        <v>178</v>
      </c>
      <c r="C22" s="19" t="s">
        <v>145</v>
      </c>
      <c r="D22" s="21">
        <v>16</v>
      </c>
      <c r="E22" s="17">
        <f>IF(D22&gt;0,VLOOKUP(D22,Poengskala!$B$4:$C$34,2,TRUE),0)</f>
        <v>38</v>
      </c>
      <c r="F22" s="21">
        <v>12</v>
      </c>
      <c r="G22" s="17">
        <f>IF(F22&gt;0,VLOOKUP(F22,Poengskala!$B$4:$C$34,2,TRUE),0)</f>
        <v>46</v>
      </c>
      <c r="H22" s="17"/>
      <c r="I22" s="17">
        <f>IF(H22&gt;0,VLOOKUP(H22,Poengskala!$B$4:$C$34,2,TRUE),0)</f>
        <v>0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>
        <v>13</v>
      </c>
      <c r="O22" s="17">
        <f>IF(N22&gt;0,VLOOKUP(N22,Poengskala!$B$4:$D$34,3,TRUE),0)</f>
        <v>66</v>
      </c>
      <c r="P22" s="17">
        <f>E22</f>
        <v>38</v>
      </c>
      <c r="Q22" s="17">
        <f>G22</f>
        <v>46</v>
      </c>
      <c r="R22" s="17">
        <f>I22</f>
        <v>0</v>
      </c>
      <c r="S22" s="17">
        <f>K22</f>
        <v>0</v>
      </c>
      <c r="T22" s="17">
        <f>M22</f>
        <v>0</v>
      </c>
      <c r="U22" s="17">
        <f>O22</f>
        <v>66</v>
      </c>
      <c r="V22" s="15">
        <f>MAX(LARGE(P22:U22,1)+LARGE(P22:U22,2)+LARGE(P22:U22,3),0)</f>
        <v>150</v>
      </c>
      <c r="W22" s="15">
        <f>COUNTIF(P22:U22,"&gt;0")</f>
        <v>3</v>
      </c>
    </row>
    <row r="23" spans="1:23" ht="13.5" x14ac:dyDescent="0.25">
      <c r="A23" s="20">
        <v>14</v>
      </c>
      <c r="B23" s="18" t="s">
        <v>169</v>
      </c>
      <c r="C23" s="19" t="s">
        <v>170</v>
      </c>
      <c r="D23" s="21">
        <v>8</v>
      </c>
      <c r="E23" s="17">
        <f>IF(D23&gt;0,VLOOKUP(D23,Poengskala!$B$4:$C$34,2,TRUE),0)</f>
        <v>58</v>
      </c>
      <c r="F23" s="21"/>
      <c r="G23" s="17">
        <f>IF(F23&gt;0,VLOOKUP(F23,Poengskala!$B$4:$C$34,2,TRUE),0)</f>
        <v>0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>
        <v>10</v>
      </c>
      <c r="O23" s="17">
        <f>IF(N23&gt;0,VLOOKUP(N23,Poengskala!$B$4:$D$34,3,TRUE),0)</f>
        <v>78</v>
      </c>
      <c r="P23" s="17">
        <f>E23</f>
        <v>58</v>
      </c>
      <c r="Q23" s="17">
        <f>G23</f>
        <v>0</v>
      </c>
      <c r="R23" s="17">
        <f>I23</f>
        <v>0</v>
      </c>
      <c r="S23" s="17">
        <f>K23</f>
        <v>0</v>
      </c>
      <c r="T23" s="17">
        <f>M23</f>
        <v>0</v>
      </c>
      <c r="U23" s="17">
        <f>O23</f>
        <v>78</v>
      </c>
      <c r="V23" s="15">
        <f>MAX(LARGE(P23:U23,1)+LARGE(P23:U23,2)+LARGE(P23:U23,3),0)</f>
        <v>136</v>
      </c>
      <c r="W23" s="15">
        <f>COUNTIF(P23:U23,"&gt;0")</f>
        <v>2</v>
      </c>
    </row>
    <row r="24" spans="1:23" ht="13.5" x14ac:dyDescent="0.25">
      <c r="A24" s="20">
        <v>15</v>
      </c>
      <c r="B24" s="18" t="s">
        <v>246</v>
      </c>
      <c r="C24" s="19" t="s">
        <v>66</v>
      </c>
      <c r="D24" s="21"/>
      <c r="E24" s="17">
        <f>IF(D24&gt;0,VLOOKUP(D24,Poengskala!$B$4:$C$34,2,TRUE),0)</f>
        <v>0</v>
      </c>
      <c r="F24" s="21">
        <v>9</v>
      </c>
      <c r="G24" s="17">
        <f>IF(F24&gt;0,VLOOKUP(F24,Poengskala!$B$4:$C$34,2,TRUE),0)</f>
        <v>55</v>
      </c>
      <c r="H24" s="17"/>
      <c r="I24" s="17">
        <f>IF(H24&gt;0,VLOOKUP(H24,Poengskala!$B$4:$C$34,2,TRUE),0)</f>
        <v>0</v>
      </c>
      <c r="J24" s="17">
        <v>5</v>
      </c>
      <c r="K24" s="17">
        <f>IF(J24&gt;0,VLOOKUP(J24,Poengskala!$B$4:$C$34,2,TRUE),0)</f>
        <v>70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>E24</f>
        <v>0</v>
      </c>
      <c r="Q24" s="17">
        <f>G24</f>
        <v>55</v>
      </c>
      <c r="R24" s="17">
        <f>I24</f>
        <v>0</v>
      </c>
      <c r="S24" s="17">
        <f>K24</f>
        <v>70</v>
      </c>
      <c r="T24" s="17">
        <f>M24</f>
        <v>0</v>
      </c>
      <c r="U24" s="17">
        <f>O24</f>
        <v>0</v>
      </c>
      <c r="V24" s="15">
        <f>MAX(LARGE(P24:U24,1)+LARGE(P24:U24,2)+LARGE(P24:U24,3),0)</f>
        <v>125</v>
      </c>
      <c r="W24" s="15">
        <f>COUNTIF(P24:U24,"&gt;0")</f>
        <v>2</v>
      </c>
    </row>
    <row r="25" spans="1:23" ht="13.5" x14ac:dyDescent="0.25">
      <c r="A25" s="20">
        <v>16</v>
      </c>
      <c r="B25" s="18" t="s">
        <v>168</v>
      </c>
      <c r="C25" s="19" t="s">
        <v>73</v>
      </c>
      <c r="D25" s="21">
        <v>7</v>
      </c>
      <c r="E25" s="17">
        <f>IF(D25&gt;0,VLOOKUP(D25,Poengskala!$B$4:$C$34,2,TRUE),0)</f>
        <v>62</v>
      </c>
      <c r="F25" s="21">
        <v>7</v>
      </c>
      <c r="G25" s="17">
        <f>IF(F25&gt;0,VLOOKUP(F25,Poengskala!$B$4:$C$34,2,TRUE),0)</f>
        <v>62</v>
      </c>
      <c r="H25" s="17"/>
      <c r="I25" s="17">
        <f>IF(H25&gt;0,VLOOKUP(H25,Poengskala!$B$4:$C$34,2,TRUE),0)</f>
        <v>0</v>
      </c>
      <c r="J25" s="17"/>
      <c r="K25" s="17">
        <f>IF(J25&gt;0,VLOOKUP(J25,Poengskala!$B$4:$C$34,2,TRUE),0)</f>
        <v>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>E25</f>
        <v>62</v>
      </c>
      <c r="Q25" s="17">
        <f>G25</f>
        <v>62</v>
      </c>
      <c r="R25" s="17">
        <f>I25</f>
        <v>0</v>
      </c>
      <c r="S25" s="17">
        <f>K25</f>
        <v>0</v>
      </c>
      <c r="T25" s="17">
        <f>M25</f>
        <v>0</v>
      </c>
      <c r="U25" s="17">
        <f>O25</f>
        <v>0</v>
      </c>
      <c r="V25" s="15">
        <f>MAX(LARGE(P25:U25,1)+LARGE(P25:U25,2)+LARGE(P25:U25,3),0)</f>
        <v>124</v>
      </c>
      <c r="W25" s="15">
        <f>COUNTIF(P25:U25,"&gt;0")</f>
        <v>2</v>
      </c>
    </row>
    <row r="26" spans="1:23" ht="13.5" x14ac:dyDescent="0.25">
      <c r="A26" s="20">
        <v>17</v>
      </c>
      <c r="B26" s="18" t="s">
        <v>177</v>
      </c>
      <c r="C26" s="19" t="s">
        <v>71</v>
      </c>
      <c r="D26" s="21">
        <v>15</v>
      </c>
      <c r="E26" s="17">
        <f>IF(D26&gt;0,VLOOKUP(D26,Poengskala!$B$4:$C$34,2,TRUE),0)</f>
        <v>40</v>
      </c>
      <c r="F26" s="21">
        <v>14</v>
      </c>
      <c r="G26" s="17">
        <f>IF(F26&gt;0,VLOOKUP(F26,Poengskala!$B$4:$C$34,2,TRUE),0)</f>
        <v>42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>E26</f>
        <v>40</v>
      </c>
      <c r="Q26" s="17">
        <f>G26</f>
        <v>42</v>
      </c>
      <c r="R26" s="17">
        <f>I26</f>
        <v>0</v>
      </c>
      <c r="S26" s="17">
        <f>K26</f>
        <v>0</v>
      </c>
      <c r="T26" s="17">
        <f>M26</f>
        <v>0</v>
      </c>
      <c r="U26" s="17">
        <f>O26</f>
        <v>0</v>
      </c>
      <c r="V26" s="15">
        <f>MAX(LARGE(P26:U26,1)+LARGE(P26:U26,2)+LARGE(P26:U26,3),0)</f>
        <v>82</v>
      </c>
      <c r="W26" s="15">
        <f>COUNTIF(P26:U26,"&gt;0")</f>
        <v>2</v>
      </c>
    </row>
    <row r="27" spans="1:23" ht="13.5" x14ac:dyDescent="0.25">
      <c r="A27" s="20">
        <v>18</v>
      </c>
      <c r="B27" s="18" t="s">
        <v>305</v>
      </c>
      <c r="C27" s="59" t="s">
        <v>150</v>
      </c>
      <c r="D27" s="21"/>
      <c r="E27" s="17">
        <f>IF(D27&gt;0,VLOOKUP(D27,Poengskala!$B$4:$C$34,2,TRUE),0)</f>
        <v>0</v>
      </c>
      <c r="F27" s="21"/>
      <c r="G27" s="17">
        <f>IF(F27&gt;0,VLOOKUP(F27,Poengskala!$B$4:$C$34,2,TRUE),0)</f>
        <v>0</v>
      </c>
      <c r="H27" s="17"/>
      <c r="I27" s="17">
        <f>IF(H27&gt;0,VLOOKUP(H27,Poengskala!$B$4:$C$34,2,TRUE),0)</f>
        <v>0</v>
      </c>
      <c r="J27" s="17">
        <v>4</v>
      </c>
      <c r="K27" s="17">
        <f>IF(J27&gt;0,VLOOKUP(J27,Poengskala!$B$4:$C$34,2,TRUE),0)</f>
        <v>75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>E27</f>
        <v>0</v>
      </c>
      <c r="Q27" s="17">
        <f>G27</f>
        <v>0</v>
      </c>
      <c r="R27" s="17">
        <f>I27</f>
        <v>0</v>
      </c>
      <c r="S27" s="17">
        <f>K27</f>
        <v>75</v>
      </c>
      <c r="T27" s="17">
        <f>M27</f>
        <v>0</v>
      </c>
      <c r="U27" s="17">
        <f>O27</f>
        <v>0</v>
      </c>
      <c r="V27" s="15">
        <f>MAX(LARGE(P27:U27,1)+LARGE(P27:U27,2)+LARGE(P27:U27,3),0)</f>
        <v>75</v>
      </c>
      <c r="W27" s="15">
        <f>COUNTIF(P27:U27,"&gt;0")</f>
        <v>1</v>
      </c>
    </row>
    <row r="28" spans="1:23" ht="13.5" x14ac:dyDescent="0.25">
      <c r="A28" s="20">
        <v>19</v>
      </c>
      <c r="B28" s="18" t="s">
        <v>166</v>
      </c>
      <c r="C28" s="19" t="s">
        <v>167</v>
      </c>
      <c r="D28" s="21">
        <v>6</v>
      </c>
      <c r="E28" s="17">
        <f>IF(D28&gt;0,VLOOKUP(D28,Poengskala!$B$4:$C$34,2,TRUE),0)</f>
        <v>66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>E28</f>
        <v>66</v>
      </c>
      <c r="Q28" s="17">
        <f>G28</f>
        <v>0</v>
      </c>
      <c r="R28" s="17">
        <f>I28</f>
        <v>0</v>
      </c>
      <c r="S28" s="17">
        <f>K28</f>
        <v>0</v>
      </c>
      <c r="T28" s="17">
        <f>M28</f>
        <v>0</v>
      </c>
      <c r="U28" s="17">
        <f>O28</f>
        <v>0</v>
      </c>
      <c r="V28" s="15">
        <f>MAX(LARGE(P28:U28,1)+LARGE(P28:U28,2)+LARGE(P28:U28,3),0)</f>
        <v>66</v>
      </c>
      <c r="W28" s="15">
        <f>COUNTIF(P28:U28,"&gt;0")</f>
        <v>1</v>
      </c>
    </row>
    <row r="29" spans="1:23" ht="13.5" x14ac:dyDescent="0.25">
      <c r="A29" s="20">
        <v>20</v>
      </c>
      <c r="B29" s="18" t="s">
        <v>247</v>
      </c>
      <c r="C29" s="19" t="s">
        <v>75</v>
      </c>
      <c r="D29" s="21"/>
      <c r="E29" s="17">
        <f>IF(D29&gt;0,VLOOKUP(D29,Poengskala!$B$4:$C$34,2,TRUE),0)</f>
        <v>0</v>
      </c>
      <c r="F29" s="21">
        <v>10</v>
      </c>
      <c r="G29" s="17">
        <f>IF(F29&gt;0,VLOOKUP(F29,Poengskala!$B$4:$C$34,2,TRUE),0)</f>
        <v>52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>E29</f>
        <v>0</v>
      </c>
      <c r="Q29" s="17">
        <f>G29</f>
        <v>52</v>
      </c>
      <c r="R29" s="17">
        <f>I29</f>
        <v>0</v>
      </c>
      <c r="S29" s="17">
        <f>K29</f>
        <v>0</v>
      </c>
      <c r="T29" s="17">
        <f>M29</f>
        <v>0</v>
      </c>
      <c r="U29" s="17">
        <f>O29</f>
        <v>0</v>
      </c>
      <c r="V29" s="15">
        <f>MAX(LARGE(P29:U29,1)+LARGE(P29:U29,2)+LARGE(P29:U29,3),0)</f>
        <v>52</v>
      </c>
      <c r="W29" s="15">
        <f>COUNTIF(P29:U29,"&gt;0")</f>
        <v>1</v>
      </c>
    </row>
    <row r="30" spans="1:23" ht="13.5" x14ac:dyDescent="0.25">
      <c r="A30" s="20">
        <v>21</v>
      </c>
      <c r="B30" s="18" t="s">
        <v>175</v>
      </c>
      <c r="C30" s="19" t="s">
        <v>75</v>
      </c>
      <c r="D30" s="21">
        <v>13</v>
      </c>
      <c r="E30" s="17">
        <f>IF(D30&gt;0,VLOOKUP(D30,Poengskala!$B$4:$C$34,2,TRUE),0)</f>
        <v>44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>E30</f>
        <v>44</v>
      </c>
      <c r="Q30" s="17">
        <f>G30</f>
        <v>0</v>
      </c>
      <c r="R30" s="17">
        <f>I30</f>
        <v>0</v>
      </c>
      <c r="S30" s="17">
        <f>K30</f>
        <v>0</v>
      </c>
      <c r="T30" s="17">
        <f>M30</f>
        <v>0</v>
      </c>
      <c r="U30" s="17">
        <f>O30</f>
        <v>0</v>
      </c>
      <c r="V30" s="15">
        <f>MAX(LARGE(P30:U30,1)+LARGE(P30:U30,2)+LARGE(P30:U30,3),0)</f>
        <v>44</v>
      </c>
      <c r="W30" s="15">
        <f>COUNTIF(P30:U30,"&gt;0")</f>
        <v>1</v>
      </c>
    </row>
    <row r="31" spans="1:23" ht="13.5" x14ac:dyDescent="0.25">
      <c r="A31" s="20">
        <v>22</v>
      </c>
      <c r="B31" s="18" t="s">
        <v>248</v>
      </c>
      <c r="C31" s="19" t="s">
        <v>68</v>
      </c>
      <c r="D31" s="21"/>
      <c r="E31" s="17">
        <f>IF(D31&gt;0,VLOOKUP(D31,Poengskala!$B$4:$C$34,2,TRUE),0)</f>
        <v>0</v>
      </c>
      <c r="F31" s="21">
        <v>13</v>
      </c>
      <c r="G31" s="17">
        <f>IF(F31&gt;0,VLOOKUP(F31,Poengskala!$B$4:$C$34,2,TRUE),0)</f>
        <v>44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>E31</f>
        <v>0</v>
      </c>
      <c r="Q31" s="17">
        <f>G31</f>
        <v>44</v>
      </c>
      <c r="R31" s="17">
        <f>I31</f>
        <v>0</v>
      </c>
      <c r="S31" s="17">
        <f>K31</f>
        <v>0</v>
      </c>
      <c r="T31" s="17">
        <f>M31</f>
        <v>0</v>
      </c>
      <c r="U31" s="17">
        <f>O31</f>
        <v>0</v>
      </c>
      <c r="V31" s="15">
        <f>MAX(LARGE(P31:U31,1)+LARGE(P31:U31,2)+LARGE(P31:U31,3),0)</f>
        <v>44</v>
      </c>
      <c r="W31" s="15">
        <f>COUNTIF(P31:U31,"&gt;0")</f>
        <v>1</v>
      </c>
    </row>
    <row r="32" spans="1:23" ht="13.5" x14ac:dyDescent="0.25">
      <c r="A32" s="20">
        <v>23</v>
      </c>
      <c r="B32" s="18" t="s">
        <v>179</v>
      </c>
      <c r="C32" s="19" t="s">
        <v>75</v>
      </c>
      <c r="D32" s="21">
        <v>17</v>
      </c>
      <c r="E32" s="17">
        <f>IF(D32&gt;0,VLOOKUP(D32,Poengskala!$B$4:$C$34,2,TRUE),0)</f>
        <v>36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>E32</f>
        <v>36</v>
      </c>
      <c r="Q32" s="17">
        <f>G32</f>
        <v>0</v>
      </c>
      <c r="R32" s="17">
        <f>I32</f>
        <v>0</v>
      </c>
      <c r="S32" s="17">
        <f>K32</f>
        <v>0</v>
      </c>
      <c r="T32" s="17">
        <f>M32</f>
        <v>0</v>
      </c>
      <c r="U32" s="17">
        <f>O32</f>
        <v>0</v>
      </c>
      <c r="V32" s="15">
        <f>MAX(LARGE(P32:U32,1)+LARGE(P32:U32,2)+LARGE(P32:U32,3),0)</f>
        <v>36</v>
      </c>
      <c r="W32" s="15">
        <f>COUNTIF(P32:U32,"&gt;0")</f>
        <v>1</v>
      </c>
    </row>
    <row r="33" spans="1:23" ht="13.5" x14ac:dyDescent="0.25">
      <c r="A33" s="20">
        <v>24</v>
      </c>
      <c r="B33" s="18"/>
      <c r="C33" s="19"/>
      <c r="D33" s="21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ref="P33:P45" si="0">E33</f>
        <v>0</v>
      </c>
      <c r="Q33" s="17">
        <f t="shared" ref="Q33:Q45" si="1">G33</f>
        <v>0</v>
      </c>
      <c r="R33" s="17">
        <f t="shared" ref="R33:R45" si="2">I33</f>
        <v>0</v>
      </c>
      <c r="S33" s="17">
        <f t="shared" ref="S33:S45" si="3">K33</f>
        <v>0</v>
      </c>
      <c r="T33" s="17">
        <f t="shared" ref="T33:T45" si="4">M33</f>
        <v>0</v>
      </c>
      <c r="U33" s="17">
        <f t="shared" ref="U33:U45" si="5">O33</f>
        <v>0</v>
      </c>
      <c r="V33" s="15">
        <f t="shared" ref="V33:V45" si="6">MAX(LARGE(P33:U33,1)+LARGE(P33:U33,2)+LARGE(P33:U33,3),0)</f>
        <v>0</v>
      </c>
      <c r="W33" s="15">
        <f t="shared" ref="W33:W45" si="7">COUNTIF(P33:U33,"&gt;0")</f>
        <v>0</v>
      </c>
    </row>
    <row r="34" spans="1:23" ht="12.05" customHeight="1" x14ac:dyDescent="0.25">
      <c r="A34" s="20">
        <v>25</v>
      </c>
      <c r="B34" s="18"/>
      <c r="C34" s="19"/>
      <c r="D34" s="21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0"/>
        <v>0</v>
      </c>
      <c r="Q34" s="17">
        <f t="shared" si="1"/>
        <v>0</v>
      </c>
      <c r="R34" s="17">
        <f t="shared" si="2"/>
        <v>0</v>
      </c>
      <c r="S34" s="17">
        <f t="shared" si="3"/>
        <v>0</v>
      </c>
      <c r="T34" s="17">
        <f t="shared" si="4"/>
        <v>0</v>
      </c>
      <c r="U34" s="17">
        <f t="shared" si="5"/>
        <v>0</v>
      </c>
      <c r="V34" s="15">
        <f t="shared" si="6"/>
        <v>0</v>
      </c>
      <c r="W34" s="15">
        <f t="shared" si="7"/>
        <v>0</v>
      </c>
    </row>
    <row r="35" spans="1:23" ht="13.5" x14ac:dyDescent="0.25">
      <c r="A35" s="20">
        <v>25</v>
      </c>
      <c r="B35" s="18"/>
      <c r="C35" s="19"/>
      <c r="D35" s="21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0"/>
        <v>0</v>
      </c>
      <c r="Q35" s="17">
        <f t="shared" si="1"/>
        <v>0</v>
      </c>
      <c r="R35" s="17">
        <f t="shared" si="2"/>
        <v>0</v>
      </c>
      <c r="S35" s="17">
        <f t="shared" si="3"/>
        <v>0</v>
      </c>
      <c r="T35" s="17">
        <f t="shared" si="4"/>
        <v>0</v>
      </c>
      <c r="U35" s="17">
        <f t="shared" si="5"/>
        <v>0</v>
      </c>
      <c r="V35" s="15">
        <f t="shared" si="6"/>
        <v>0</v>
      </c>
      <c r="W35" s="15">
        <f t="shared" si="7"/>
        <v>0</v>
      </c>
    </row>
    <row r="36" spans="1:23" ht="12.05" customHeight="1" x14ac:dyDescent="0.25">
      <c r="A36" s="20">
        <v>27</v>
      </c>
      <c r="B36" s="18"/>
      <c r="C36" s="59"/>
      <c r="D36" s="21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0"/>
        <v>0</v>
      </c>
      <c r="Q36" s="17">
        <f t="shared" si="1"/>
        <v>0</v>
      </c>
      <c r="R36" s="17">
        <f t="shared" si="2"/>
        <v>0</v>
      </c>
      <c r="S36" s="17">
        <f t="shared" si="3"/>
        <v>0</v>
      </c>
      <c r="T36" s="17">
        <f t="shared" si="4"/>
        <v>0</v>
      </c>
      <c r="U36" s="17">
        <f t="shared" si="5"/>
        <v>0</v>
      </c>
      <c r="V36" s="15">
        <f t="shared" si="6"/>
        <v>0</v>
      </c>
      <c r="W36" s="15">
        <f t="shared" si="7"/>
        <v>0</v>
      </c>
    </row>
    <row r="37" spans="1:23" ht="13.5" x14ac:dyDescent="0.25">
      <c r="A37" s="20">
        <v>28</v>
      </c>
      <c r="B37" s="18"/>
      <c r="C37" s="19"/>
      <c r="D37" s="21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0"/>
        <v>0</v>
      </c>
      <c r="Q37" s="17">
        <f t="shared" si="1"/>
        <v>0</v>
      </c>
      <c r="R37" s="17">
        <f t="shared" si="2"/>
        <v>0</v>
      </c>
      <c r="S37" s="17">
        <f t="shared" si="3"/>
        <v>0</v>
      </c>
      <c r="T37" s="17">
        <f t="shared" si="4"/>
        <v>0</v>
      </c>
      <c r="U37" s="17">
        <f t="shared" si="5"/>
        <v>0</v>
      </c>
      <c r="V37" s="15">
        <f t="shared" si="6"/>
        <v>0</v>
      </c>
      <c r="W37" s="15">
        <f t="shared" si="7"/>
        <v>0</v>
      </c>
    </row>
    <row r="38" spans="1:23" ht="13.5" x14ac:dyDescent="0.25">
      <c r="A38" s="20">
        <v>29</v>
      </c>
      <c r="B38" s="18"/>
      <c r="C38" s="19"/>
      <c r="D38" s="21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0"/>
        <v>0</v>
      </c>
      <c r="Q38" s="17">
        <f t="shared" si="1"/>
        <v>0</v>
      </c>
      <c r="R38" s="17">
        <f t="shared" si="2"/>
        <v>0</v>
      </c>
      <c r="S38" s="17">
        <f t="shared" si="3"/>
        <v>0</v>
      </c>
      <c r="T38" s="17">
        <f t="shared" si="4"/>
        <v>0</v>
      </c>
      <c r="U38" s="17">
        <f t="shared" si="5"/>
        <v>0</v>
      </c>
      <c r="V38" s="15">
        <f t="shared" si="6"/>
        <v>0</v>
      </c>
      <c r="W38" s="15">
        <f t="shared" si="7"/>
        <v>0</v>
      </c>
    </row>
    <row r="39" spans="1:23" ht="12.05" customHeight="1" x14ac:dyDescent="0.25">
      <c r="A39" s="20">
        <v>30</v>
      </c>
      <c r="B39" s="18"/>
      <c r="C39" s="59"/>
      <c r="D39" s="21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0"/>
        <v>0</v>
      </c>
      <c r="Q39" s="17">
        <f t="shared" si="1"/>
        <v>0</v>
      </c>
      <c r="R39" s="17">
        <f t="shared" si="2"/>
        <v>0</v>
      </c>
      <c r="S39" s="17">
        <f t="shared" si="3"/>
        <v>0</v>
      </c>
      <c r="T39" s="17">
        <f t="shared" si="4"/>
        <v>0</v>
      </c>
      <c r="U39" s="17">
        <f t="shared" si="5"/>
        <v>0</v>
      </c>
      <c r="V39" s="15">
        <f t="shared" si="6"/>
        <v>0</v>
      </c>
      <c r="W39" s="15">
        <f t="shared" si="7"/>
        <v>0</v>
      </c>
    </row>
    <row r="40" spans="1:23" ht="12.05" customHeight="1" x14ac:dyDescent="0.25">
      <c r="A40" s="20">
        <v>31</v>
      </c>
      <c r="B40" s="18"/>
      <c r="C40" s="19"/>
      <c r="D40" s="21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0"/>
        <v>0</v>
      </c>
      <c r="Q40" s="17">
        <f t="shared" si="1"/>
        <v>0</v>
      </c>
      <c r="R40" s="17">
        <f t="shared" si="2"/>
        <v>0</v>
      </c>
      <c r="S40" s="17">
        <f t="shared" si="3"/>
        <v>0</v>
      </c>
      <c r="T40" s="17">
        <f t="shared" si="4"/>
        <v>0</v>
      </c>
      <c r="U40" s="17">
        <f t="shared" si="5"/>
        <v>0</v>
      </c>
      <c r="V40" s="15">
        <f t="shared" si="6"/>
        <v>0</v>
      </c>
      <c r="W40" s="15">
        <f t="shared" si="7"/>
        <v>0</v>
      </c>
    </row>
    <row r="41" spans="1:23" ht="13.5" x14ac:dyDescent="0.25">
      <c r="A41" s="20">
        <v>32</v>
      </c>
      <c r="B41" s="18"/>
      <c r="C41" s="19"/>
      <c r="D41" s="21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0"/>
        <v>0</v>
      </c>
      <c r="Q41" s="17">
        <f t="shared" si="1"/>
        <v>0</v>
      </c>
      <c r="R41" s="17">
        <f t="shared" si="2"/>
        <v>0</v>
      </c>
      <c r="S41" s="17">
        <f t="shared" si="3"/>
        <v>0</v>
      </c>
      <c r="T41" s="17">
        <f t="shared" si="4"/>
        <v>0</v>
      </c>
      <c r="U41" s="17">
        <f t="shared" si="5"/>
        <v>0</v>
      </c>
      <c r="V41" s="15">
        <f t="shared" si="6"/>
        <v>0</v>
      </c>
      <c r="W41" s="15">
        <f t="shared" si="7"/>
        <v>0</v>
      </c>
    </row>
    <row r="42" spans="1:23" ht="13.5" x14ac:dyDescent="0.25">
      <c r="A42" s="20"/>
      <c r="B42" s="18"/>
      <c r="C42" s="19"/>
      <c r="D42" s="21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0"/>
        <v>0</v>
      </c>
      <c r="Q42" s="17">
        <f t="shared" si="1"/>
        <v>0</v>
      </c>
      <c r="R42" s="17">
        <f t="shared" si="2"/>
        <v>0</v>
      </c>
      <c r="S42" s="17">
        <f t="shared" si="3"/>
        <v>0</v>
      </c>
      <c r="T42" s="17">
        <f t="shared" si="4"/>
        <v>0</v>
      </c>
      <c r="U42" s="17">
        <f t="shared" si="5"/>
        <v>0</v>
      </c>
      <c r="V42" s="15">
        <f t="shared" si="6"/>
        <v>0</v>
      </c>
      <c r="W42" s="15">
        <f t="shared" si="7"/>
        <v>0</v>
      </c>
    </row>
    <row r="43" spans="1:23" ht="13.5" x14ac:dyDescent="0.25">
      <c r="A43" s="20"/>
      <c r="B43" s="18"/>
      <c r="C43" s="19"/>
      <c r="D43" s="21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0"/>
        <v>0</v>
      </c>
      <c r="Q43" s="17">
        <f t="shared" si="1"/>
        <v>0</v>
      </c>
      <c r="R43" s="17">
        <f t="shared" si="2"/>
        <v>0</v>
      </c>
      <c r="S43" s="17">
        <f t="shared" si="3"/>
        <v>0</v>
      </c>
      <c r="T43" s="17">
        <f t="shared" si="4"/>
        <v>0</v>
      </c>
      <c r="U43" s="17">
        <f t="shared" si="5"/>
        <v>0</v>
      </c>
      <c r="V43" s="15">
        <f t="shared" si="6"/>
        <v>0</v>
      </c>
      <c r="W43" s="15">
        <f t="shared" si="7"/>
        <v>0</v>
      </c>
    </row>
    <row r="44" spans="1:23" ht="13.5" x14ac:dyDescent="0.25">
      <c r="A44" s="20"/>
      <c r="B44" s="18"/>
      <c r="C44" s="19"/>
      <c r="D44" s="21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0"/>
        <v>0</v>
      </c>
      <c r="Q44" s="17">
        <f t="shared" si="1"/>
        <v>0</v>
      </c>
      <c r="R44" s="17">
        <f t="shared" si="2"/>
        <v>0</v>
      </c>
      <c r="S44" s="17">
        <f t="shared" si="3"/>
        <v>0</v>
      </c>
      <c r="T44" s="17">
        <f t="shared" si="4"/>
        <v>0</v>
      </c>
      <c r="U44" s="17">
        <f t="shared" si="5"/>
        <v>0</v>
      </c>
      <c r="V44" s="15">
        <f t="shared" si="6"/>
        <v>0</v>
      </c>
      <c r="W44" s="15">
        <f t="shared" si="7"/>
        <v>0</v>
      </c>
    </row>
    <row r="45" spans="1:23" ht="13.5" x14ac:dyDescent="0.25">
      <c r="A45" s="20"/>
      <c r="B45" s="18"/>
      <c r="C45" s="19"/>
      <c r="D45" s="21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0"/>
        <v>0</v>
      </c>
      <c r="Q45" s="17">
        <f t="shared" si="1"/>
        <v>0</v>
      </c>
      <c r="R45" s="17">
        <f t="shared" si="2"/>
        <v>0</v>
      </c>
      <c r="S45" s="17">
        <f t="shared" si="3"/>
        <v>0</v>
      </c>
      <c r="T45" s="17">
        <f t="shared" si="4"/>
        <v>0</v>
      </c>
      <c r="U45" s="17">
        <f t="shared" si="5"/>
        <v>0</v>
      </c>
      <c r="V45" s="15">
        <f t="shared" si="6"/>
        <v>0</v>
      </c>
      <c r="W45" s="15">
        <f t="shared" si="7"/>
        <v>0</v>
      </c>
    </row>
  </sheetData>
  <autoFilter ref="N1:N45" xr:uid="{00000000-0009-0000-0000-000007000000}"/>
  <sortState ref="B10:W32">
    <sortCondition descending="1" ref="V10:V32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17" priority="3" stopIfTrue="1" operator="lessThan">
      <formula>3</formula>
    </cfRule>
    <cfRule type="cellIs" dxfId="16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4"/>
  <sheetViews>
    <sheetView workbookViewId="0">
      <selection activeCell="A10" sqref="A10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4" width="7.33203125" customWidth="1"/>
    <col min="15" max="15" width="7" customWidth="1"/>
    <col min="16" max="16" width="11" style="28" hidden="1" customWidth="1"/>
    <col min="17" max="17" width="11.109375" style="28" hidden="1" customWidth="1"/>
    <col min="18" max="18" width="13" style="28" hidden="1" customWidth="1"/>
    <col min="19" max="19" width="11.44140625" style="28" hidden="1" customWidth="1"/>
    <col min="20" max="20" width="9" style="28" hidden="1" customWidth="1"/>
    <col min="21" max="21" width="9.44140625" style="28" hidden="1" customWidth="1"/>
    <col min="22" max="22" width="8.44140625" style="13" customWidth="1"/>
    <col min="23" max="23" width="7.44140625" customWidth="1"/>
  </cols>
  <sheetData>
    <row r="1" spans="1:23" ht="27" x14ac:dyDescent="0.4">
      <c r="A1" s="23" t="s">
        <v>21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8" t="s">
        <v>61</v>
      </c>
      <c r="C6" s="2"/>
      <c r="D6" s="126" t="s">
        <v>4</v>
      </c>
      <c r="E6" s="126"/>
      <c r="F6" s="127" t="s">
        <v>112</v>
      </c>
      <c r="G6" s="127"/>
      <c r="H6" s="127" t="s">
        <v>210</v>
      </c>
      <c r="I6" s="127"/>
      <c r="J6" s="127" t="s">
        <v>211</v>
      </c>
      <c r="K6" s="127"/>
      <c r="L6" s="127" t="s">
        <v>63</v>
      </c>
      <c r="M6" s="127"/>
      <c r="N6" s="127" t="s">
        <v>63</v>
      </c>
      <c r="O6" s="127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18" t="s">
        <v>75</v>
      </c>
      <c r="E7" s="118"/>
      <c r="F7" s="119" t="s">
        <v>68</v>
      </c>
      <c r="G7" s="119"/>
      <c r="H7" s="119" t="s">
        <v>145</v>
      </c>
      <c r="I7" s="119"/>
      <c r="J7" s="119" t="s">
        <v>212</v>
      </c>
      <c r="K7" s="119"/>
      <c r="L7" s="119" t="s">
        <v>2</v>
      </c>
      <c r="M7" s="119"/>
      <c r="N7" s="120" t="s">
        <v>213</v>
      </c>
      <c r="O7" s="120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21">
        <v>43450</v>
      </c>
      <c r="E8" s="121"/>
      <c r="F8" s="122">
        <v>43464</v>
      </c>
      <c r="G8" s="122"/>
      <c r="H8" s="122">
        <v>43499</v>
      </c>
      <c r="I8" s="122"/>
      <c r="J8" s="122">
        <v>43505</v>
      </c>
      <c r="K8" s="122"/>
      <c r="L8" s="122">
        <v>42812</v>
      </c>
      <c r="M8" s="122"/>
      <c r="N8" s="122" t="s">
        <v>214</v>
      </c>
      <c r="O8" s="122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113" t="s">
        <v>180</v>
      </c>
      <c r="C10" s="114" t="s">
        <v>181</v>
      </c>
      <c r="D10" s="21">
        <v>1</v>
      </c>
      <c r="E10" s="17">
        <f>IF(D10&gt;0,VLOOKUP(D10,Poengskala!$B$4:$C$34,2,TRUE),0)</f>
        <v>100</v>
      </c>
      <c r="F10" s="21">
        <v>3</v>
      </c>
      <c r="G10" s="17">
        <f>IF(F10&gt;0,VLOOKUP(F10,Poengskala!$B$4:$C$34,2,TRUE),0)</f>
        <v>82</v>
      </c>
      <c r="H10" s="17"/>
      <c r="I10" s="17">
        <f>IF(H10&gt;0,VLOOKUP(H10,Poengskala!$B$4:$C$34,2,TRUE),0)</f>
        <v>0</v>
      </c>
      <c r="J10" s="17"/>
      <c r="K10" s="17">
        <f>IF(J10&gt;0,VLOOKUP(J10,Poengskala!$B$4:$C$34,2,TRUE),0)</f>
        <v>0</v>
      </c>
      <c r="L10" s="17"/>
      <c r="M10" s="17">
        <f>IF(L10&gt;0,VLOOKUP(L10,Poengskala!$B$4:$C$34,2,TRUE),0)</f>
        <v>0</v>
      </c>
      <c r="N10" s="17">
        <v>1</v>
      </c>
      <c r="O10" s="17">
        <f>IF(N10&gt;0,VLOOKUP(N10,Poengskala!$B$4:$D$34,3,TRUE),0)</f>
        <v>150</v>
      </c>
      <c r="P10" s="17">
        <f>E10</f>
        <v>100</v>
      </c>
      <c r="Q10" s="17">
        <f>G10</f>
        <v>82</v>
      </c>
      <c r="R10" s="17">
        <f>I10</f>
        <v>0</v>
      </c>
      <c r="S10" s="17">
        <f>K10</f>
        <v>0</v>
      </c>
      <c r="T10" s="17">
        <f>M10</f>
        <v>0</v>
      </c>
      <c r="U10" s="17">
        <f>O10</f>
        <v>150</v>
      </c>
      <c r="V10" s="15">
        <f>MAX(LARGE(P10:U10,1)+LARGE(P10:U10,2)+LARGE(P10:U10,3),0)</f>
        <v>332</v>
      </c>
      <c r="W10" s="15">
        <f>COUNTIF(P10:U10,"&gt;0")</f>
        <v>3</v>
      </c>
    </row>
    <row r="11" spans="1:23" ht="13.5" x14ac:dyDescent="0.25">
      <c r="A11" s="20">
        <v>2</v>
      </c>
      <c r="B11" s="18" t="s">
        <v>183</v>
      </c>
      <c r="C11" s="59" t="s">
        <v>136</v>
      </c>
      <c r="D11" s="21">
        <v>5</v>
      </c>
      <c r="E11" s="17">
        <f>IF(D11&gt;0,VLOOKUP(D11,Poengskala!$B$4:$C$34,2,TRUE),0)</f>
        <v>70</v>
      </c>
      <c r="F11" s="21">
        <v>2</v>
      </c>
      <c r="G11" s="17">
        <f>IF(F11&gt;0,VLOOKUP(F11,Poengskala!$B$4:$C$34,2,TRUE),0)</f>
        <v>90</v>
      </c>
      <c r="H11" s="17">
        <v>1</v>
      </c>
      <c r="I11" s="17">
        <f>IF(H11&gt;0,VLOOKUP(H11,Poengskala!$B$4:$C$34,2,TRUE),0)</f>
        <v>100</v>
      </c>
      <c r="J11" s="17"/>
      <c r="K11" s="17">
        <f>IF(J11&gt;0,VLOOKUP(J11,Poengskala!$B$4:$C$34,2,TRUE),0)</f>
        <v>0</v>
      </c>
      <c r="L11" s="17"/>
      <c r="M11" s="17">
        <f>IF(L11&gt;0,VLOOKUP(L11,Poengskala!$B$4:$C$34,2,TRUE),0)</f>
        <v>0</v>
      </c>
      <c r="N11" s="17">
        <v>2</v>
      </c>
      <c r="O11" s="17">
        <f>IF(N11&gt;0,VLOOKUP(N11,Poengskala!$B$4:$D$34,3,TRUE),0)</f>
        <v>135</v>
      </c>
      <c r="P11" s="17">
        <f>E11</f>
        <v>70</v>
      </c>
      <c r="Q11" s="17">
        <f>G11</f>
        <v>90</v>
      </c>
      <c r="R11" s="17">
        <f>I11</f>
        <v>100</v>
      </c>
      <c r="S11" s="17">
        <f>K11</f>
        <v>0</v>
      </c>
      <c r="T11" s="17">
        <f>M11</f>
        <v>0</v>
      </c>
      <c r="U11" s="17">
        <f>O11</f>
        <v>135</v>
      </c>
      <c r="V11" s="15">
        <f>MAX(LARGE(P11:U11,1)+LARGE(P11:U11,2)+LARGE(P11:U11,3),0)</f>
        <v>325</v>
      </c>
      <c r="W11" s="15">
        <f>COUNTIF(P11:U11,"&gt;0")</f>
        <v>4</v>
      </c>
    </row>
    <row r="12" spans="1:23" ht="13.5" x14ac:dyDescent="0.25">
      <c r="A12" s="20">
        <v>3</v>
      </c>
      <c r="B12" s="18" t="s">
        <v>124</v>
      </c>
      <c r="C12" s="59" t="s">
        <v>181</v>
      </c>
      <c r="D12" s="21">
        <v>2</v>
      </c>
      <c r="E12" s="17">
        <f>IF(D12&gt;0,VLOOKUP(D12,Poengskala!$B$4:$C$34,2,TRUE),0)</f>
        <v>90</v>
      </c>
      <c r="F12" s="21">
        <v>5</v>
      </c>
      <c r="G12" s="17">
        <f>IF(F12&gt;0,VLOOKUP(F12,Poengskala!$B$4:$C$34,2,TRUE),0)</f>
        <v>70</v>
      </c>
      <c r="H12" s="17"/>
      <c r="I12" s="17">
        <f>IF(H12&gt;0,VLOOKUP(H12,Poengskala!$B$4:$C$34,2,TRUE),0)</f>
        <v>0</v>
      </c>
      <c r="J12" s="17">
        <v>1</v>
      </c>
      <c r="K12" s="17">
        <f>IF(J12&gt;0,VLOOKUP(J12,Poengskala!$B$4:$C$34,2,TRUE),0)</f>
        <v>100</v>
      </c>
      <c r="L12" s="17"/>
      <c r="M12" s="17">
        <f>IF(L12&gt;0,VLOOKUP(L12,Poengskala!$B$4:$C$34,2,TRUE),0)</f>
        <v>0</v>
      </c>
      <c r="N12" s="17">
        <v>3</v>
      </c>
      <c r="O12" s="17">
        <f>IF(N12&gt;0,VLOOKUP(N12,Poengskala!$B$4:$D$34,3,TRUE),0)</f>
        <v>123</v>
      </c>
      <c r="P12" s="17">
        <f>E12</f>
        <v>90</v>
      </c>
      <c r="Q12" s="17">
        <f>G12</f>
        <v>70</v>
      </c>
      <c r="R12" s="17">
        <f>I12</f>
        <v>0</v>
      </c>
      <c r="S12" s="17">
        <f>K12</f>
        <v>100</v>
      </c>
      <c r="T12" s="17">
        <f>M12</f>
        <v>0</v>
      </c>
      <c r="U12" s="17">
        <f>O12</f>
        <v>123</v>
      </c>
      <c r="V12" s="15">
        <f>MAX(LARGE(P12:U12,1)+LARGE(P12:U12,2)+LARGE(P12:U12,3),0)</f>
        <v>313</v>
      </c>
      <c r="W12" s="15">
        <f>COUNTIF(P12:U12,"&gt;0")</f>
        <v>4</v>
      </c>
    </row>
    <row r="13" spans="1:23" ht="13.5" x14ac:dyDescent="0.25">
      <c r="A13" s="20">
        <v>4</v>
      </c>
      <c r="B13" s="18" t="s">
        <v>125</v>
      </c>
      <c r="C13" s="59" t="s">
        <v>73</v>
      </c>
      <c r="D13" s="21">
        <v>4</v>
      </c>
      <c r="E13" s="17">
        <f>IF(D13&gt;0,VLOOKUP(D13,Poengskala!$B$4:$C$34,2,TRUE),0)</f>
        <v>75</v>
      </c>
      <c r="F13" s="21">
        <v>1</v>
      </c>
      <c r="G13" s="17">
        <f>IF(F13&gt;0,VLOOKUP(F13,Poengskala!$B$4:$C$34,2,TRUE),0)</f>
        <v>100</v>
      </c>
      <c r="H13" s="17"/>
      <c r="I13" s="17">
        <f>IF(H13&gt;0,VLOOKUP(H13,Poengskala!$B$4:$C$34,2,TRUE),0)</f>
        <v>0</v>
      </c>
      <c r="J13" s="17"/>
      <c r="K13" s="17">
        <f>IF(J13&gt;0,VLOOKUP(J13,Poengskala!$B$4:$C$34,2,TRUE),0)</f>
        <v>0</v>
      </c>
      <c r="L13" s="17"/>
      <c r="M13" s="17">
        <f>IF(L13&gt;0,VLOOKUP(L13,Poengskala!$B$4:$C$34,2,TRUE),0)</f>
        <v>0</v>
      </c>
      <c r="N13" s="17">
        <v>4</v>
      </c>
      <c r="O13" s="17">
        <f>IF(N13&gt;0,VLOOKUP(N13,Poengskala!$B$4:$D$34,3,TRUE),0)</f>
        <v>112.5</v>
      </c>
      <c r="P13" s="17">
        <f>E13</f>
        <v>75</v>
      </c>
      <c r="Q13" s="17">
        <f>G13</f>
        <v>100</v>
      </c>
      <c r="R13" s="17">
        <f>I13</f>
        <v>0</v>
      </c>
      <c r="S13" s="17">
        <f>K13</f>
        <v>0</v>
      </c>
      <c r="T13" s="17">
        <f>M13</f>
        <v>0</v>
      </c>
      <c r="U13" s="17">
        <f>O13</f>
        <v>112.5</v>
      </c>
      <c r="V13" s="15">
        <f>MAX(LARGE(P13:U13,1)+LARGE(P13:U13,2)+LARGE(P13:U13,3),0)</f>
        <v>287.5</v>
      </c>
      <c r="W13" s="15">
        <f>COUNTIF(P13:U13,"&gt;0")</f>
        <v>3</v>
      </c>
    </row>
    <row r="14" spans="1:23" ht="13.5" x14ac:dyDescent="0.25">
      <c r="A14" s="20">
        <v>5</v>
      </c>
      <c r="B14" s="18" t="s">
        <v>126</v>
      </c>
      <c r="C14" s="59" t="s">
        <v>75</v>
      </c>
      <c r="D14" s="21">
        <v>7</v>
      </c>
      <c r="E14" s="17">
        <f>IF(D14&gt;0,VLOOKUP(D14,Poengskala!$B$4:$C$34,2,TRUE),0)</f>
        <v>62</v>
      </c>
      <c r="F14" s="21">
        <v>4</v>
      </c>
      <c r="G14" s="17">
        <f>IF(F14&gt;0,VLOOKUP(F14,Poengskala!$B$4:$C$34,2,TRUE),0)</f>
        <v>75</v>
      </c>
      <c r="H14" s="17">
        <v>2</v>
      </c>
      <c r="I14" s="17">
        <f>IF(H14&gt;0,VLOOKUP(H14,Poengskala!$B$4:$C$34,2,TRUE),0)</f>
        <v>90</v>
      </c>
      <c r="J14" s="17"/>
      <c r="K14" s="17">
        <f>IF(J14&gt;0,VLOOKUP(J14,Poengskala!$B$4:$C$34,2,TRUE),0)</f>
        <v>0</v>
      </c>
      <c r="L14" s="17"/>
      <c r="M14" s="17">
        <f>IF(L14&gt;0,VLOOKUP(L14,Poengskala!$B$4:$C$34,2,TRUE),0)</f>
        <v>0</v>
      </c>
      <c r="N14" s="17">
        <v>5</v>
      </c>
      <c r="O14" s="17">
        <f>IF(N14&gt;0,VLOOKUP(N14,Poengskala!$B$4:$D$34,3,TRUE),0)</f>
        <v>105</v>
      </c>
      <c r="P14" s="17">
        <f>E14</f>
        <v>62</v>
      </c>
      <c r="Q14" s="17">
        <f>G14</f>
        <v>75</v>
      </c>
      <c r="R14" s="17">
        <f>I14</f>
        <v>90</v>
      </c>
      <c r="S14" s="17">
        <f>K14</f>
        <v>0</v>
      </c>
      <c r="T14" s="17">
        <f>M14</f>
        <v>0</v>
      </c>
      <c r="U14" s="17">
        <f>O14</f>
        <v>105</v>
      </c>
      <c r="V14" s="15">
        <f>MAX(LARGE(P14:U14,1)+LARGE(P14:U14,2)+LARGE(P14:U14,3),0)</f>
        <v>270</v>
      </c>
      <c r="W14" s="15">
        <f>COUNTIF(P14:U14,"&gt;0")</f>
        <v>4</v>
      </c>
    </row>
    <row r="15" spans="1:23" ht="13.5" x14ac:dyDescent="0.25">
      <c r="A15" s="20">
        <v>6</v>
      </c>
      <c r="B15" s="111" t="s">
        <v>250</v>
      </c>
      <c r="C15" s="100" t="s">
        <v>136</v>
      </c>
      <c r="D15" s="21"/>
      <c r="E15" s="17">
        <f>IF(D15&gt;0,VLOOKUP(D15,Poengskala!$B$4:$C$34,2,TRUE),0)</f>
        <v>0</v>
      </c>
      <c r="F15" s="21">
        <v>7</v>
      </c>
      <c r="G15" s="17">
        <f>IF(F15&gt;0,VLOOKUP(F15,Poengskala!$B$4:$C$34,2,TRUE),0)</f>
        <v>62</v>
      </c>
      <c r="H15" s="17">
        <v>3</v>
      </c>
      <c r="I15" s="17">
        <f>IF(H15&gt;0,VLOOKUP(H15,Poengskala!$B$4:$C$34,2,TRUE),0)</f>
        <v>82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>
        <v>6</v>
      </c>
      <c r="O15" s="17">
        <f>IF(N15&gt;0,VLOOKUP(N15,Poengskala!$B$4:$D$34,3,TRUE),0)</f>
        <v>99</v>
      </c>
      <c r="P15" s="17">
        <f>E15</f>
        <v>0</v>
      </c>
      <c r="Q15" s="17">
        <f>G15</f>
        <v>62</v>
      </c>
      <c r="R15" s="17">
        <f>I15</f>
        <v>82</v>
      </c>
      <c r="S15" s="17">
        <f>K15</f>
        <v>0</v>
      </c>
      <c r="T15" s="17">
        <f>M15</f>
        <v>0</v>
      </c>
      <c r="U15" s="17">
        <f>O15</f>
        <v>99</v>
      </c>
      <c r="V15" s="15">
        <f>MAX(LARGE(P15:U15,1)+LARGE(P15:U15,2)+LARGE(P15:U15,3),0)</f>
        <v>243</v>
      </c>
      <c r="W15" s="15">
        <f>COUNTIF(P15:U15,"&gt;0")</f>
        <v>3</v>
      </c>
    </row>
    <row r="16" spans="1:23" ht="13.5" x14ac:dyDescent="0.25">
      <c r="A16" s="20">
        <v>7</v>
      </c>
      <c r="B16" s="111" t="s">
        <v>129</v>
      </c>
      <c r="C16" s="111" t="s">
        <v>109</v>
      </c>
      <c r="D16" s="21">
        <v>16</v>
      </c>
      <c r="E16" s="17">
        <f>IF(D16&gt;0,VLOOKUP(D16,Poengskala!$B$4:$C$34,2,TRUE),0)</f>
        <v>38</v>
      </c>
      <c r="F16" s="21">
        <v>8</v>
      </c>
      <c r="G16" s="17">
        <f>IF(F16&gt;0,VLOOKUP(F16,Poengskala!$B$4:$C$34,2,TRUE),0)</f>
        <v>58</v>
      </c>
      <c r="H16" s="17">
        <v>7</v>
      </c>
      <c r="I16" s="17">
        <f>IF(H16&gt;0,VLOOKUP(H16,Poengskala!$B$4:$C$34,2,TRUE),0)</f>
        <v>62</v>
      </c>
      <c r="J16" s="17">
        <v>2</v>
      </c>
      <c r="K16" s="17">
        <f>IF(J16&gt;0,VLOOKUP(J16,Poengskala!$B$4:$C$34,2,TRUE),0)</f>
        <v>90</v>
      </c>
      <c r="L16" s="17"/>
      <c r="M16" s="17">
        <f>IF(L16&gt;0,VLOOKUP(L16,Poengskala!$B$4:$C$34,2,TRUE),0)</f>
        <v>0</v>
      </c>
      <c r="N16" s="17">
        <v>9</v>
      </c>
      <c r="O16" s="17">
        <f>IF(N16&gt;0,VLOOKUP(N16,Poengskala!$B$4:$D$34,3,TRUE),0)</f>
        <v>82.5</v>
      </c>
      <c r="P16" s="17">
        <f>E16</f>
        <v>38</v>
      </c>
      <c r="Q16" s="17">
        <f>G16</f>
        <v>58</v>
      </c>
      <c r="R16" s="17">
        <f>I16</f>
        <v>62</v>
      </c>
      <c r="S16" s="17">
        <f>K16</f>
        <v>90</v>
      </c>
      <c r="T16" s="17">
        <f>M16</f>
        <v>0</v>
      </c>
      <c r="U16" s="17">
        <f>O16</f>
        <v>82.5</v>
      </c>
      <c r="V16" s="15">
        <f>MAX(LARGE(P16:U16,1)+LARGE(P16:U16,2)+LARGE(P16:U16,3),0)</f>
        <v>234.5</v>
      </c>
      <c r="W16" s="15">
        <f>COUNTIF(P16:U16,"&gt;0")</f>
        <v>5</v>
      </c>
    </row>
    <row r="17" spans="1:23" ht="13.5" x14ac:dyDescent="0.25">
      <c r="A17" s="20">
        <v>8</v>
      </c>
      <c r="B17" s="111" t="s">
        <v>249</v>
      </c>
      <c r="C17" s="100" t="s">
        <v>145</v>
      </c>
      <c r="D17" s="21"/>
      <c r="E17" s="17">
        <f>IF(D17&gt;0,VLOOKUP(D17,Poengskala!$B$4:$C$34,2,TRUE),0)</f>
        <v>0</v>
      </c>
      <c r="F17" s="21">
        <v>6</v>
      </c>
      <c r="G17" s="17">
        <f>IF(F17&gt;0,VLOOKUP(F17,Poengskala!$B$4:$C$34,2,TRUE),0)</f>
        <v>66</v>
      </c>
      <c r="H17" s="17">
        <v>5</v>
      </c>
      <c r="I17" s="17">
        <f>IF(H17&gt;0,VLOOKUP(H17,Poengskala!$B$4:$C$34,2,TRUE),0)</f>
        <v>70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>
        <v>8</v>
      </c>
      <c r="O17" s="17">
        <f>IF(N17&gt;0,VLOOKUP(N17,Poengskala!$B$4:$D$34,3,TRUE),0)</f>
        <v>87</v>
      </c>
      <c r="P17" s="17">
        <f>E17</f>
        <v>0</v>
      </c>
      <c r="Q17" s="17">
        <f>G17</f>
        <v>66</v>
      </c>
      <c r="R17" s="17">
        <f>I17</f>
        <v>70</v>
      </c>
      <c r="S17" s="17">
        <f>K17</f>
        <v>0</v>
      </c>
      <c r="T17" s="17">
        <f>M17</f>
        <v>0</v>
      </c>
      <c r="U17" s="17">
        <f>O17</f>
        <v>87</v>
      </c>
      <c r="V17" s="15">
        <f>MAX(LARGE(P17:U17,1)+LARGE(P17:U17,2)+LARGE(P17:U17,3),0)</f>
        <v>223</v>
      </c>
      <c r="W17" s="15">
        <f>COUNTIF(P17:U17,"&gt;0")</f>
        <v>3</v>
      </c>
    </row>
    <row r="18" spans="1:23" ht="13.5" x14ac:dyDescent="0.25">
      <c r="A18" s="20">
        <v>9</v>
      </c>
      <c r="B18" s="18" t="s">
        <v>188</v>
      </c>
      <c r="C18" s="59" t="s">
        <v>75</v>
      </c>
      <c r="D18" s="21">
        <v>11</v>
      </c>
      <c r="E18" s="17">
        <f>IF(D18&gt;0,VLOOKUP(D18,Poengskala!$B$4:$C$34,2,TRUE),0)</f>
        <v>49</v>
      </c>
      <c r="F18" s="21"/>
      <c r="G18" s="17">
        <f>IF(F18&gt;0,VLOOKUP(F18,Poengskala!$B$4:$C$34,2,TRUE),0)</f>
        <v>0</v>
      </c>
      <c r="H18" s="17">
        <v>4</v>
      </c>
      <c r="I18" s="17">
        <f>IF(H18&gt;0,VLOOKUP(H18,Poengskala!$B$4:$C$34,2,TRUE),0)</f>
        <v>75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>
        <v>7</v>
      </c>
      <c r="O18" s="17">
        <f>IF(N18&gt;0,VLOOKUP(N18,Poengskala!$B$4:$D$34,3,TRUE),0)</f>
        <v>93</v>
      </c>
      <c r="P18" s="17">
        <f>E18</f>
        <v>49</v>
      </c>
      <c r="Q18" s="17">
        <f>G18</f>
        <v>0</v>
      </c>
      <c r="R18" s="17">
        <f>I18</f>
        <v>75</v>
      </c>
      <c r="S18" s="17">
        <f>K18</f>
        <v>0</v>
      </c>
      <c r="T18" s="17">
        <f>M18</f>
        <v>0</v>
      </c>
      <c r="U18" s="17">
        <f>O18</f>
        <v>93</v>
      </c>
      <c r="V18" s="15">
        <f>MAX(LARGE(P18:U18,1)+LARGE(P18:U18,2)+LARGE(P18:U18,3),0)</f>
        <v>217</v>
      </c>
      <c r="W18" s="15">
        <f>COUNTIF(P18:U18,"&gt;0")</f>
        <v>3</v>
      </c>
    </row>
    <row r="19" spans="1:23" ht="13.5" x14ac:dyDescent="0.25">
      <c r="A19" s="20">
        <v>10</v>
      </c>
      <c r="B19" s="111" t="s">
        <v>251</v>
      </c>
      <c r="C19" s="111" t="s">
        <v>223</v>
      </c>
      <c r="D19" s="21"/>
      <c r="E19" s="17">
        <f>IF(D19&gt;0,VLOOKUP(D19,Poengskala!$B$4:$C$34,2,TRUE),0)</f>
        <v>0</v>
      </c>
      <c r="F19" s="21">
        <v>9</v>
      </c>
      <c r="G19" s="17">
        <f>IF(F19&gt;0,VLOOKUP(F19,Poengskala!$B$4:$C$34,2,TRUE),0)</f>
        <v>55</v>
      </c>
      <c r="H19" s="17">
        <v>6</v>
      </c>
      <c r="I19" s="17">
        <f>IF(H19&gt;0,VLOOKUP(H19,Poengskala!$B$4:$C$34,2,TRUE),0)</f>
        <v>66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/>
      <c r="O19" s="17">
        <f>IF(N19&gt;0,VLOOKUP(N19,Poengskala!$B$4:$D$34,3,TRUE),0)</f>
        <v>0</v>
      </c>
      <c r="P19" s="17">
        <f>E19</f>
        <v>0</v>
      </c>
      <c r="Q19" s="17">
        <f>G19</f>
        <v>55</v>
      </c>
      <c r="R19" s="17">
        <f>I19</f>
        <v>66</v>
      </c>
      <c r="S19" s="17">
        <f>K19</f>
        <v>0</v>
      </c>
      <c r="T19" s="17">
        <f>M19</f>
        <v>0</v>
      </c>
      <c r="U19" s="17">
        <f>O19</f>
        <v>0</v>
      </c>
      <c r="V19" s="15">
        <f>MAX(LARGE(P19:U19,1)+LARGE(P19:U19,2)+LARGE(P19:U19,3),0)</f>
        <v>121</v>
      </c>
      <c r="W19" s="15">
        <f>COUNTIF(P19:U19,"&gt;0")</f>
        <v>2</v>
      </c>
    </row>
    <row r="20" spans="1:23" ht="13.5" x14ac:dyDescent="0.25">
      <c r="A20" s="20">
        <v>11</v>
      </c>
      <c r="B20" s="102" t="s">
        <v>191</v>
      </c>
      <c r="C20" s="103" t="s">
        <v>145</v>
      </c>
      <c r="D20" s="21">
        <v>14</v>
      </c>
      <c r="E20" s="17">
        <f>IF(D20&gt;0,VLOOKUP(D20,Poengskala!$B$4:$C$34,2,TRUE),0)</f>
        <v>42</v>
      </c>
      <c r="F20" s="21"/>
      <c r="G20" s="17">
        <f>IF(F20&gt;0,VLOOKUP(F20,Poengskala!$B$4:$C$34,2,TRUE),0)</f>
        <v>0</v>
      </c>
      <c r="H20" s="17">
        <v>9</v>
      </c>
      <c r="I20" s="17">
        <f>IF(H20&gt;0,VLOOKUP(H20,Poengskala!$B$4:$C$34,2,TRUE),0)</f>
        <v>55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/>
      <c r="O20" s="17">
        <f>IF(N20&gt;0,VLOOKUP(N20,Poengskala!$B$4:$D$34,3,TRUE),0)</f>
        <v>0</v>
      </c>
      <c r="P20" s="17">
        <f>E20</f>
        <v>42</v>
      </c>
      <c r="Q20" s="17">
        <f>G20</f>
        <v>0</v>
      </c>
      <c r="R20" s="17">
        <f>I20</f>
        <v>55</v>
      </c>
      <c r="S20" s="17">
        <f>K20</f>
        <v>0</v>
      </c>
      <c r="T20" s="17">
        <f>M20</f>
        <v>0</v>
      </c>
      <c r="U20" s="17">
        <f>O20</f>
        <v>0</v>
      </c>
      <c r="V20" s="15">
        <f>MAX(LARGE(P20:U20,1)+LARGE(P20:U20,2)+LARGE(P20:U20,3),0)</f>
        <v>97</v>
      </c>
      <c r="W20" s="15">
        <f>COUNTIF(P20:U20,"&gt;0")</f>
        <v>2</v>
      </c>
    </row>
    <row r="21" spans="1:23" ht="13.5" x14ac:dyDescent="0.25">
      <c r="A21" s="20">
        <v>12</v>
      </c>
      <c r="B21" s="111" t="s">
        <v>252</v>
      </c>
      <c r="C21" s="111" t="s">
        <v>216</v>
      </c>
      <c r="D21" s="21"/>
      <c r="E21" s="17">
        <f>IF(D21&gt;0,VLOOKUP(D21,Poengskala!$B$4:$C$34,2,TRUE),0)</f>
        <v>0</v>
      </c>
      <c r="F21" s="21">
        <v>12</v>
      </c>
      <c r="G21" s="17">
        <f>IF(F21&gt;0,VLOOKUP(F21,Poengskala!$B$4:$C$34,2,TRUE),0)</f>
        <v>46</v>
      </c>
      <c r="H21" s="17">
        <v>11</v>
      </c>
      <c r="I21" s="17">
        <f>IF(H21&gt;0,VLOOKUP(H21,Poengskala!$B$4:$C$34,2,TRUE),0)</f>
        <v>49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>E21</f>
        <v>0</v>
      </c>
      <c r="Q21" s="17">
        <f>G21</f>
        <v>46</v>
      </c>
      <c r="R21" s="17">
        <f>I21</f>
        <v>49</v>
      </c>
      <c r="S21" s="17">
        <f>K21</f>
        <v>0</v>
      </c>
      <c r="T21" s="17">
        <f>M21</f>
        <v>0</v>
      </c>
      <c r="U21" s="17">
        <f>O21</f>
        <v>0</v>
      </c>
      <c r="V21" s="15">
        <f>MAX(LARGE(P21:U21,1)+LARGE(P21:U21,2)+LARGE(P21:U21,3),0)</f>
        <v>95</v>
      </c>
      <c r="W21" s="15">
        <f>COUNTIF(P21:U21,"&gt;0")</f>
        <v>2</v>
      </c>
    </row>
    <row r="22" spans="1:23" ht="13.5" x14ac:dyDescent="0.25">
      <c r="A22" s="20">
        <v>13</v>
      </c>
      <c r="B22" s="18" t="s">
        <v>128</v>
      </c>
      <c r="C22" s="59" t="s">
        <v>45</v>
      </c>
      <c r="D22" s="21">
        <v>15</v>
      </c>
      <c r="E22" s="17">
        <f>IF(D22&gt;0,VLOOKUP(D22,Poengskala!$B$4:$C$34,2,TRUE),0)</f>
        <v>40</v>
      </c>
      <c r="F22" s="21">
        <v>10</v>
      </c>
      <c r="G22" s="17">
        <f>IF(F22&gt;0,VLOOKUP(F22,Poengskala!$B$4:$C$34,2,TRUE),0)</f>
        <v>52</v>
      </c>
      <c r="H22" s="17"/>
      <c r="I22" s="17">
        <f>IF(H22&gt;0,VLOOKUP(H22,Poengskala!$B$4:$C$34,2,TRUE),0)</f>
        <v>0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>E22</f>
        <v>40</v>
      </c>
      <c r="Q22" s="17">
        <f>G22</f>
        <v>52</v>
      </c>
      <c r="R22" s="17">
        <f>I22</f>
        <v>0</v>
      </c>
      <c r="S22" s="17">
        <f>K22</f>
        <v>0</v>
      </c>
      <c r="T22" s="17">
        <f>M22</f>
        <v>0</v>
      </c>
      <c r="U22" s="17">
        <f>O22</f>
        <v>0</v>
      </c>
      <c r="V22" s="15">
        <f>MAX(LARGE(P22:U22,1)+LARGE(P22:U22,2)+LARGE(P22:U22,3),0)</f>
        <v>92</v>
      </c>
      <c r="W22" s="15">
        <f>COUNTIF(P22:U22,"&gt;0")</f>
        <v>2</v>
      </c>
    </row>
    <row r="23" spans="1:23" ht="13.5" x14ac:dyDescent="0.25">
      <c r="A23" s="20">
        <v>14</v>
      </c>
      <c r="B23" s="111" t="s">
        <v>130</v>
      </c>
      <c r="C23" s="111" t="s">
        <v>75</v>
      </c>
      <c r="D23" s="21">
        <v>17</v>
      </c>
      <c r="E23" s="17">
        <f>IF(D23&gt;0,VLOOKUP(D23,Poengskala!$B$4:$C$34,2,TRUE),0)</f>
        <v>36</v>
      </c>
      <c r="F23" s="21">
        <v>11</v>
      </c>
      <c r="G23" s="17">
        <f>IF(F23&gt;0,VLOOKUP(F23,Poengskala!$B$4:$C$34,2,TRUE),0)</f>
        <v>49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>E23</f>
        <v>36</v>
      </c>
      <c r="Q23" s="17">
        <f>G23</f>
        <v>49</v>
      </c>
      <c r="R23" s="17">
        <f>I23</f>
        <v>0</v>
      </c>
      <c r="S23" s="17">
        <f>K23</f>
        <v>0</v>
      </c>
      <c r="T23" s="17">
        <f>M23</f>
        <v>0</v>
      </c>
      <c r="U23" s="17">
        <f>O23</f>
        <v>0</v>
      </c>
      <c r="V23" s="15">
        <f>MAX(LARGE(P23:U23,1)+LARGE(P23:U23,2)+LARGE(P23:U23,3),0)</f>
        <v>85</v>
      </c>
      <c r="W23" s="15">
        <f>COUNTIF(P23:U23,"&gt;0")</f>
        <v>2</v>
      </c>
    </row>
    <row r="24" spans="1:23" ht="13.5" x14ac:dyDescent="0.25">
      <c r="A24" s="106">
        <v>15</v>
      </c>
      <c r="B24" s="107" t="s">
        <v>182</v>
      </c>
      <c r="C24" s="108" t="s">
        <v>75</v>
      </c>
      <c r="D24" s="21">
        <v>3</v>
      </c>
      <c r="E24" s="17">
        <f>IF(D24&gt;0,VLOOKUP(D24,Poengskala!$B$4:$C$34,2,TRUE),0)</f>
        <v>82</v>
      </c>
      <c r="F24" s="21"/>
      <c r="G24" s="17">
        <f>IF(F24&gt;0,VLOOKUP(F24,Poengskala!$B$4:$C$34,2,TRUE),0)</f>
        <v>0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>E24</f>
        <v>82</v>
      </c>
      <c r="Q24" s="17">
        <f>G24</f>
        <v>0</v>
      </c>
      <c r="R24" s="17">
        <f>I24</f>
        <v>0</v>
      </c>
      <c r="S24" s="17">
        <f>K24</f>
        <v>0</v>
      </c>
      <c r="T24" s="17">
        <f>M24</f>
        <v>0</v>
      </c>
      <c r="U24" s="17">
        <f>O24</f>
        <v>0</v>
      </c>
      <c r="V24" s="15">
        <f>MAX(LARGE(P24:U24,1)+LARGE(P24:U24,2)+LARGE(P24:U24,3),0)</f>
        <v>82</v>
      </c>
      <c r="W24" s="15">
        <f>COUNTIF(P24:U24,"&gt;0")</f>
        <v>1</v>
      </c>
    </row>
    <row r="25" spans="1:23" ht="13.5" x14ac:dyDescent="0.25">
      <c r="A25" s="20">
        <v>16</v>
      </c>
      <c r="B25" s="18" t="s">
        <v>184</v>
      </c>
      <c r="C25" s="59" t="s">
        <v>75</v>
      </c>
      <c r="D25" s="104">
        <v>6</v>
      </c>
      <c r="E25" s="17">
        <f>IF(D25&gt;0,VLOOKUP(D25,Poengskala!$B$4:$C$34,2,TRUE),0)</f>
        <v>66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/>
      <c r="K25" s="17">
        <f>IF(J25&gt;0,VLOOKUP(J25,Poengskala!$B$4:$C$34,2,TRUE),0)</f>
        <v>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>E25</f>
        <v>66</v>
      </c>
      <c r="Q25" s="17">
        <f>G25</f>
        <v>0</v>
      </c>
      <c r="R25" s="17">
        <f>I25</f>
        <v>0</v>
      </c>
      <c r="S25" s="17">
        <f>K25</f>
        <v>0</v>
      </c>
      <c r="T25" s="17">
        <f>M25</f>
        <v>0</v>
      </c>
      <c r="U25" s="17">
        <f>O25</f>
        <v>0</v>
      </c>
      <c r="V25" s="15">
        <f>MAX(LARGE(P25:U25,1)+LARGE(P25:U25,2)+LARGE(P25:U25,3),0)</f>
        <v>66</v>
      </c>
      <c r="W25" s="15">
        <f>COUNTIF(P25:U25,"&gt;0")</f>
        <v>1</v>
      </c>
    </row>
    <row r="26" spans="1:23" ht="13.5" x14ac:dyDescent="0.25">
      <c r="A26" s="20">
        <v>17</v>
      </c>
      <c r="B26" s="18" t="s">
        <v>185</v>
      </c>
      <c r="C26" s="59" t="s">
        <v>136</v>
      </c>
      <c r="D26" s="104">
        <v>8</v>
      </c>
      <c r="E26" s="17">
        <f>IF(D26&gt;0,VLOOKUP(D26,Poengskala!$B$4:$C$34,2,TRUE),0)</f>
        <v>58</v>
      </c>
      <c r="F26" s="21"/>
      <c r="G26" s="17">
        <f>IF(F26&gt;0,VLOOKUP(F26,Poengskala!$B$4:$C$34,2,TRUE),0)</f>
        <v>0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>E26</f>
        <v>58</v>
      </c>
      <c r="Q26" s="17">
        <f>G26</f>
        <v>0</v>
      </c>
      <c r="R26" s="17">
        <f>I26</f>
        <v>0</v>
      </c>
      <c r="S26" s="17">
        <f>K26</f>
        <v>0</v>
      </c>
      <c r="T26" s="17">
        <f>M26</f>
        <v>0</v>
      </c>
      <c r="U26" s="17">
        <f>O26</f>
        <v>0</v>
      </c>
      <c r="V26" s="15">
        <f>MAX(LARGE(P26:U26,1)+LARGE(P26:U26,2)+LARGE(P26:U26,3),0)</f>
        <v>58</v>
      </c>
      <c r="W26" s="15">
        <f>COUNTIF(P26:U26,"&gt;0")</f>
        <v>1</v>
      </c>
    </row>
    <row r="27" spans="1:23" ht="13.5" x14ac:dyDescent="0.25">
      <c r="A27" s="20">
        <v>18</v>
      </c>
      <c r="B27" s="111" t="s">
        <v>292</v>
      </c>
      <c r="C27" s="111" t="s">
        <v>145</v>
      </c>
      <c r="D27" s="104"/>
      <c r="E27" s="17">
        <f>IF(D27&gt;0,VLOOKUP(D27,Poengskala!$B$4:$C$34,2,TRUE),0)</f>
        <v>0</v>
      </c>
      <c r="F27" s="21"/>
      <c r="G27" s="17">
        <f>IF(F27&gt;0,VLOOKUP(F27,Poengskala!$B$4:$C$34,2,TRUE),0)</f>
        <v>0</v>
      </c>
      <c r="H27" s="17">
        <v>8</v>
      </c>
      <c r="I27" s="17">
        <f>IF(H27&gt;0,VLOOKUP(H27,Poengskala!$B$4:$C$34,2,TRUE),0)</f>
        <v>58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>E27</f>
        <v>0</v>
      </c>
      <c r="Q27" s="17">
        <f>G27</f>
        <v>0</v>
      </c>
      <c r="R27" s="17">
        <f>I27</f>
        <v>58</v>
      </c>
      <c r="S27" s="17">
        <f>K27</f>
        <v>0</v>
      </c>
      <c r="T27" s="17">
        <f>M27</f>
        <v>0</v>
      </c>
      <c r="U27" s="17">
        <f>O27</f>
        <v>0</v>
      </c>
      <c r="V27" s="15">
        <f>MAX(LARGE(P27:U27,1)+LARGE(P27:U27,2)+LARGE(P27:U27,3),0)</f>
        <v>58</v>
      </c>
      <c r="W27" s="15">
        <f>COUNTIF(P27:U27,"&gt;0")</f>
        <v>1</v>
      </c>
    </row>
    <row r="28" spans="1:23" ht="13.5" x14ac:dyDescent="0.25">
      <c r="A28" s="20">
        <v>19</v>
      </c>
      <c r="B28" s="18" t="s">
        <v>186</v>
      </c>
      <c r="C28" s="59" t="s">
        <v>187</v>
      </c>
      <c r="D28" s="104">
        <v>9</v>
      </c>
      <c r="E28" s="17">
        <f>IF(D28&gt;0,VLOOKUP(D28,Poengskala!$B$4:$C$34,2,TRUE),0)</f>
        <v>55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>E28</f>
        <v>55</v>
      </c>
      <c r="Q28" s="17">
        <f>G28</f>
        <v>0</v>
      </c>
      <c r="R28" s="17">
        <f>I28</f>
        <v>0</v>
      </c>
      <c r="S28" s="17">
        <f>K28</f>
        <v>0</v>
      </c>
      <c r="T28" s="17">
        <f>M28</f>
        <v>0</v>
      </c>
      <c r="U28" s="17">
        <f>O28</f>
        <v>0</v>
      </c>
      <c r="V28" s="15">
        <f>MAX(LARGE(P28:U28,1)+LARGE(P28:U28,2)+LARGE(P28:U28,3),0)</f>
        <v>55</v>
      </c>
      <c r="W28" s="15">
        <f>COUNTIF(P28:U28,"&gt;0")</f>
        <v>1</v>
      </c>
    </row>
    <row r="29" spans="1:23" ht="13.5" x14ac:dyDescent="0.25">
      <c r="A29" s="20">
        <v>20</v>
      </c>
      <c r="B29" s="18" t="s">
        <v>127</v>
      </c>
      <c r="C29" s="59" t="s">
        <v>181</v>
      </c>
      <c r="D29" s="104">
        <v>10</v>
      </c>
      <c r="E29" s="17">
        <f>IF(D29&gt;0,VLOOKUP(D29,Poengskala!$B$4:$C$34,2,TRUE),0)</f>
        <v>52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>E29</f>
        <v>52</v>
      </c>
      <c r="Q29" s="17">
        <f>G29</f>
        <v>0</v>
      </c>
      <c r="R29" s="17">
        <f>I29</f>
        <v>0</v>
      </c>
      <c r="S29" s="17">
        <f>K29</f>
        <v>0</v>
      </c>
      <c r="T29" s="17">
        <f>M29</f>
        <v>0</v>
      </c>
      <c r="U29" s="17">
        <f>O29</f>
        <v>0</v>
      </c>
      <c r="V29" s="15">
        <f>MAX(LARGE(P29:U29,1)+LARGE(P29:U29,2)+LARGE(P29:U29,3),0)</f>
        <v>52</v>
      </c>
      <c r="W29" s="15">
        <f>COUNTIF(P29:U29,"&gt;0")</f>
        <v>1</v>
      </c>
    </row>
    <row r="30" spans="1:23" ht="13.5" x14ac:dyDescent="0.25">
      <c r="A30" s="20">
        <v>21</v>
      </c>
      <c r="B30" s="111" t="s">
        <v>293</v>
      </c>
      <c r="C30" s="111" t="s">
        <v>145</v>
      </c>
      <c r="D30" s="104"/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>
        <v>10</v>
      </c>
      <c r="I30" s="17">
        <f>IF(H30&gt;0,VLOOKUP(H30,Poengskala!$B$4:$C$34,2,TRUE),0)</f>
        <v>52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>E30</f>
        <v>0</v>
      </c>
      <c r="Q30" s="17">
        <f>G30</f>
        <v>0</v>
      </c>
      <c r="R30" s="17">
        <f>I30</f>
        <v>52</v>
      </c>
      <c r="S30" s="17">
        <f>K30</f>
        <v>0</v>
      </c>
      <c r="T30" s="17">
        <f>M30</f>
        <v>0</v>
      </c>
      <c r="U30" s="17">
        <f>O30</f>
        <v>0</v>
      </c>
      <c r="V30" s="15">
        <f>MAX(LARGE(P30:U30,1)+LARGE(P30:U30,2)+LARGE(P30:U30,3),0)</f>
        <v>52</v>
      </c>
      <c r="W30" s="15">
        <f>COUNTIF(P30:U30,"&gt;0")</f>
        <v>1</v>
      </c>
    </row>
    <row r="31" spans="1:23" ht="13.5" x14ac:dyDescent="0.25">
      <c r="A31" s="20">
        <v>22</v>
      </c>
      <c r="B31" s="18" t="s">
        <v>189</v>
      </c>
      <c r="C31" s="59" t="s">
        <v>134</v>
      </c>
      <c r="D31" s="104">
        <v>12</v>
      </c>
      <c r="E31" s="17">
        <f>IF(D31&gt;0,VLOOKUP(D31,Poengskala!$B$4:$C$34,2,TRUE),0)</f>
        <v>46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>E31</f>
        <v>46</v>
      </c>
      <c r="Q31" s="17">
        <f>G31</f>
        <v>0</v>
      </c>
      <c r="R31" s="17">
        <f>I31</f>
        <v>0</v>
      </c>
      <c r="S31" s="17">
        <f>K31</f>
        <v>0</v>
      </c>
      <c r="T31" s="17">
        <f>M31</f>
        <v>0</v>
      </c>
      <c r="U31" s="17">
        <f>O31</f>
        <v>0</v>
      </c>
      <c r="V31" s="15">
        <f>MAX(LARGE(P31:U31,1)+LARGE(P31:U31,2)+LARGE(P31:U31,3),0)</f>
        <v>46</v>
      </c>
      <c r="W31" s="15">
        <f>COUNTIF(P31:U31,"&gt;0")</f>
        <v>1</v>
      </c>
    </row>
    <row r="32" spans="1:23" ht="13.5" x14ac:dyDescent="0.25">
      <c r="A32" s="20">
        <v>23</v>
      </c>
      <c r="B32" s="111" t="s">
        <v>294</v>
      </c>
      <c r="C32" s="111" t="s">
        <v>145</v>
      </c>
      <c r="D32" s="104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>
        <v>12</v>
      </c>
      <c r="I32" s="17">
        <f>IF(H32&gt;0,VLOOKUP(H32,Poengskala!$B$4:$C$34,2,TRUE),0)</f>
        <v>46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>E32</f>
        <v>0</v>
      </c>
      <c r="Q32" s="17">
        <f>G32</f>
        <v>0</v>
      </c>
      <c r="R32" s="17">
        <f>I32</f>
        <v>46</v>
      </c>
      <c r="S32" s="17">
        <f>K32</f>
        <v>0</v>
      </c>
      <c r="T32" s="17">
        <f>M32</f>
        <v>0</v>
      </c>
      <c r="U32" s="17">
        <f>O32</f>
        <v>0</v>
      </c>
      <c r="V32" s="15">
        <f>MAX(LARGE(P32:U32,1)+LARGE(P32:U32,2)+LARGE(P32:U32,3),0)</f>
        <v>46</v>
      </c>
      <c r="W32" s="15">
        <f>COUNTIF(P32:U32,"&gt;0")</f>
        <v>1</v>
      </c>
    </row>
    <row r="33" spans="1:23" ht="13.5" x14ac:dyDescent="0.25">
      <c r="A33" s="20">
        <v>24</v>
      </c>
      <c r="B33" s="18" t="s">
        <v>190</v>
      </c>
      <c r="C33" s="59" t="s">
        <v>136</v>
      </c>
      <c r="D33" s="104">
        <v>13</v>
      </c>
      <c r="E33" s="17">
        <f>IF(D33&gt;0,VLOOKUP(D33,Poengskala!$B$4:$C$34,2,TRUE),0)</f>
        <v>44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>E33</f>
        <v>44</v>
      </c>
      <c r="Q33" s="17">
        <f>G33</f>
        <v>0</v>
      </c>
      <c r="R33" s="17">
        <f>I33</f>
        <v>0</v>
      </c>
      <c r="S33" s="17">
        <f>K33</f>
        <v>0</v>
      </c>
      <c r="T33" s="17">
        <f>M33</f>
        <v>0</v>
      </c>
      <c r="U33" s="17">
        <f>O33</f>
        <v>0</v>
      </c>
      <c r="V33" s="15">
        <f>MAX(LARGE(P33:U33,1)+LARGE(P33:U33,2)+LARGE(P33:U33,3),0)</f>
        <v>44</v>
      </c>
      <c r="W33" s="15">
        <f>COUNTIF(P33:U33,"&gt;0")</f>
        <v>1</v>
      </c>
    </row>
    <row r="34" spans="1:23" ht="13.5" x14ac:dyDescent="0.25">
      <c r="A34" s="20"/>
      <c r="B34" s="100"/>
      <c r="C34" s="100"/>
      <c r="D34" s="104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ref="P34:P46" si="0">E34</f>
        <v>0</v>
      </c>
      <c r="Q34" s="17">
        <f t="shared" ref="Q34:Q46" si="1">G34</f>
        <v>0</v>
      </c>
      <c r="R34" s="17">
        <f t="shared" ref="R34:R46" si="2">I34</f>
        <v>0</v>
      </c>
      <c r="S34" s="17">
        <f t="shared" ref="S34:S46" si="3">K34</f>
        <v>0</v>
      </c>
      <c r="T34" s="17">
        <f t="shared" ref="T34:T45" si="4">M34</f>
        <v>0</v>
      </c>
      <c r="U34" s="17">
        <f t="shared" ref="U34:U46" si="5">O34</f>
        <v>0</v>
      </c>
      <c r="V34" s="15">
        <f t="shared" ref="V34:V46" si="6">MAX(LARGE(P34:U34,1)+LARGE(P34:U34,2)+LARGE(P34:U34,3),0)</f>
        <v>0</v>
      </c>
      <c r="W34" s="15">
        <f t="shared" ref="W34:W46" si="7">COUNTIF(P34:U34,"&gt;0")</f>
        <v>0</v>
      </c>
    </row>
    <row r="35" spans="1:23" ht="13.5" x14ac:dyDescent="0.25">
      <c r="A35" s="20"/>
      <c r="B35" s="100"/>
      <c r="C35" s="100"/>
      <c r="D35" s="104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0"/>
        <v>0</v>
      </c>
      <c r="Q35" s="17">
        <f t="shared" si="1"/>
        <v>0</v>
      </c>
      <c r="R35" s="17">
        <f t="shared" si="2"/>
        <v>0</v>
      </c>
      <c r="S35" s="17">
        <f t="shared" si="3"/>
        <v>0</v>
      </c>
      <c r="T35" s="17">
        <f t="shared" si="4"/>
        <v>0</v>
      </c>
      <c r="U35" s="17">
        <f t="shared" si="5"/>
        <v>0</v>
      </c>
      <c r="V35" s="15">
        <f t="shared" si="6"/>
        <v>0</v>
      </c>
      <c r="W35" s="15">
        <f t="shared" si="7"/>
        <v>0</v>
      </c>
    </row>
    <row r="36" spans="1:23" ht="13.5" x14ac:dyDescent="0.25">
      <c r="A36" s="20"/>
      <c r="B36" s="100"/>
      <c r="C36" s="100"/>
      <c r="D36" s="104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0"/>
        <v>0</v>
      </c>
      <c r="Q36" s="17">
        <f t="shared" si="1"/>
        <v>0</v>
      </c>
      <c r="R36" s="17">
        <f t="shared" si="2"/>
        <v>0</v>
      </c>
      <c r="S36" s="17">
        <f t="shared" si="3"/>
        <v>0</v>
      </c>
      <c r="T36" s="17">
        <f t="shared" si="4"/>
        <v>0</v>
      </c>
      <c r="U36" s="17">
        <f t="shared" si="5"/>
        <v>0</v>
      </c>
      <c r="V36" s="15">
        <f t="shared" si="6"/>
        <v>0</v>
      </c>
      <c r="W36" s="15">
        <f t="shared" si="7"/>
        <v>0</v>
      </c>
    </row>
    <row r="37" spans="1:23" ht="13.5" x14ac:dyDescent="0.25">
      <c r="A37" s="20"/>
      <c r="B37" s="100"/>
      <c r="C37" s="100"/>
      <c r="D37" s="104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0"/>
        <v>0</v>
      </c>
      <c r="Q37" s="17">
        <f t="shared" si="1"/>
        <v>0</v>
      </c>
      <c r="R37" s="17">
        <f t="shared" si="2"/>
        <v>0</v>
      </c>
      <c r="S37" s="17">
        <f t="shared" si="3"/>
        <v>0</v>
      </c>
      <c r="T37" s="17">
        <f t="shared" si="4"/>
        <v>0</v>
      </c>
      <c r="U37" s="17">
        <f t="shared" si="5"/>
        <v>0</v>
      </c>
      <c r="V37" s="15">
        <f t="shared" si="6"/>
        <v>0</v>
      </c>
      <c r="W37" s="15">
        <f t="shared" si="7"/>
        <v>0</v>
      </c>
    </row>
    <row r="38" spans="1:23" ht="13.5" x14ac:dyDescent="0.25">
      <c r="A38" s="20"/>
      <c r="B38" s="100"/>
      <c r="C38" s="100"/>
      <c r="D38" s="105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0"/>
        <v>0</v>
      </c>
      <c r="Q38" s="17">
        <f t="shared" si="1"/>
        <v>0</v>
      </c>
      <c r="R38" s="17">
        <f t="shared" si="2"/>
        <v>0</v>
      </c>
      <c r="S38" s="17">
        <f t="shared" si="3"/>
        <v>0</v>
      </c>
      <c r="T38" s="17">
        <f t="shared" si="4"/>
        <v>0</v>
      </c>
      <c r="U38" s="17">
        <f t="shared" si="5"/>
        <v>0</v>
      </c>
      <c r="V38" s="15">
        <f t="shared" si="6"/>
        <v>0</v>
      </c>
      <c r="W38" s="15">
        <f t="shared" si="7"/>
        <v>0</v>
      </c>
    </row>
    <row r="39" spans="1:23" ht="13.5" x14ac:dyDescent="0.25">
      <c r="A39" s="20"/>
      <c r="B39" s="100"/>
      <c r="C39" s="100"/>
      <c r="D39" s="104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0"/>
        <v>0</v>
      </c>
      <c r="Q39" s="17">
        <f t="shared" si="1"/>
        <v>0</v>
      </c>
      <c r="R39" s="17">
        <f t="shared" si="2"/>
        <v>0</v>
      </c>
      <c r="S39" s="17">
        <f t="shared" si="3"/>
        <v>0</v>
      </c>
      <c r="T39" s="17">
        <f t="shared" si="4"/>
        <v>0</v>
      </c>
      <c r="U39" s="17">
        <f t="shared" si="5"/>
        <v>0</v>
      </c>
      <c r="V39" s="15">
        <f t="shared" si="6"/>
        <v>0</v>
      </c>
      <c r="W39" s="15">
        <f t="shared" si="7"/>
        <v>0</v>
      </c>
    </row>
    <row r="40" spans="1:23" ht="13.5" x14ac:dyDescent="0.25">
      <c r="A40" s="20"/>
      <c r="B40" s="18"/>
      <c r="C40" s="59"/>
      <c r="D40" s="104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0"/>
        <v>0</v>
      </c>
      <c r="Q40" s="17">
        <f t="shared" si="1"/>
        <v>0</v>
      </c>
      <c r="R40" s="17">
        <f t="shared" si="2"/>
        <v>0</v>
      </c>
      <c r="S40" s="17">
        <f t="shared" si="3"/>
        <v>0</v>
      </c>
      <c r="T40" s="17">
        <f t="shared" si="4"/>
        <v>0</v>
      </c>
      <c r="U40" s="17">
        <f t="shared" si="5"/>
        <v>0</v>
      </c>
      <c r="V40" s="15">
        <f t="shared" si="6"/>
        <v>0</v>
      </c>
      <c r="W40" s="15">
        <f t="shared" si="7"/>
        <v>0</v>
      </c>
    </row>
    <row r="41" spans="1:23" ht="13.5" x14ac:dyDescent="0.25">
      <c r="A41" s="20"/>
      <c r="B41" s="100"/>
      <c r="C41" s="100"/>
      <c r="D41" s="104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0"/>
        <v>0</v>
      </c>
      <c r="Q41" s="17">
        <f t="shared" si="1"/>
        <v>0</v>
      </c>
      <c r="R41" s="17">
        <f t="shared" si="2"/>
        <v>0</v>
      </c>
      <c r="S41" s="17">
        <f t="shared" si="3"/>
        <v>0</v>
      </c>
      <c r="T41" s="17">
        <f t="shared" si="4"/>
        <v>0</v>
      </c>
      <c r="U41" s="17">
        <f t="shared" si="5"/>
        <v>0</v>
      </c>
      <c r="V41" s="15">
        <f t="shared" si="6"/>
        <v>0</v>
      </c>
      <c r="W41" s="15">
        <f t="shared" si="7"/>
        <v>0</v>
      </c>
    </row>
    <row r="42" spans="1:23" ht="13.5" x14ac:dyDescent="0.25">
      <c r="A42" s="20"/>
      <c r="B42" s="100"/>
      <c r="C42" s="100"/>
      <c r="D42" s="104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0"/>
        <v>0</v>
      </c>
      <c r="Q42" s="17">
        <f t="shared" si="1"/>
        <v>0</v>
      </c>
      <c r="R42" s="17">
        <f t="shared" si="2"/>
        <v>0</v>
      </c>
      <c r="S42" s="17">
        <f t="shared" si="3"/>
        <v>0</v>
      </c>
      <c r="T42" s="17">
        <f t="shared" si="4"/>
        <v>0</v>
      </c>
      <c r="U42" s="17">
        <f t="shared" si="5"/>
        <v>0</v>
      </c>
      <c r="V42" s="15">
        <f t="shared" si="6"/>
        <v>0</v>
      </c>
      <c r="W42" s="15">
        <f t="shared" si="7"/>
        <v>0</v>
      </c>
    </row>
    <row r="43" spans="1:23" ht="13.5" x14ac:dyDescent="0.25">
      <c r="A43" s="20"/>
      <c r="B43" s="100"/>
      <c r="C43" s="100"/>
      <c r="D43" s="104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0"/>
        <v>0</v>
      </c>
      <c r="Q43" s="17">
        <f t="shared" si="1"/>
        <v>0</v>
      </c>
      <c r="R43" s="17">
        <f t="shared" si="2"/>
        <v>0</v>
      </c>
      <c r="S43" s="17">
        <f t="shared" si="3"/>
        <v>0</v>
      </c>
      <c r="T43" s="17">
        <f t="shared" si="4"/>
        <v>0</v>
      </c>
      <c r="U43" s="17">
        <f t="shared" si="5"/>
        <v>0</v>
      </c>
      <c r="V43" s="15">
        <f t="shared" si="6"/>
        <v>0</v>
      </c>
      <c r="W43" s="15">
        <f t="shared" si="7"/>
        <v>0</v>
      </c>
    </row>
    <row r="44" spans="1:23" ht="13.5" x14ac:dyDescent="0.25">
      <c r="A44" s="20"/>
      <c r="B44" s="100"/>
      <c r="C44" s="100"/>
      <c r="D44" s="104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0"/>
        <v>0</v>
      </c>
      <c r="Q44" s="17">
        <f t="shared" si="1"/>
        <v>0</v>
      </c>
      <c r="R44" s="17">
        <f t="shared" si="2"/>
        <v>0</v>
      </c>
      <c r="S44" s="17">
        <f t="shared" si="3"/>
        <v>0</v>
      </c>
      <c r="T44" s="17">
        <f t="shared" si="4"/>
        <v>0</v>
      </c>
      <c r="U44" s="17">
        <f t="shared" si="5"/>
        <v>0</v>
      </c>
      <c r="V44" s="15">
        <f t="shared" si="6"/>
        <v>0</v>
      </c>
      <c r="W44" s="15">
        <f t="shared" si="7"/>
        <v>0</v>
      </c>
    </row>
    <row r="45" spans="1:23" ht="13.5" x14ac:dyDescent="0.25">
      <c r="A45" s="20"/>
      <c r="B45" s="18"/>
      <c r="C45" s="59"/>
      <c r="D45" s="104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0"/>
        <v>0</v>
      </c>
      <c r="Q45" s="17">
        <f t="shared" si="1"/>
        <v>0</v>
      </c>
      <c r="R45" s="17">
        <f t="shared" si="2"/>
        <v>0</v>
      </c>
      <c r="S45" s="17">
        <f t="shared" si="3"/>
        <v>0</v>
      </c>
      <c r="T45" s="17">
        <f t="shared" si="4"/>
        <v>0</v>
      </c>
      <c r="U45" s="17">
        <f t="shared" si="5"/>
        <v>0</v>
      </c>
      <c r="V45" s="15">
        <f t="shared" si="6"/>
        <v>0</v>
      </c>
      <c r="W45" s="15">
        <f t="shared" si="7"/>
        <v>0</v>
      </c>
    </row>
    <row r="46" spans="1:23" ht="13.5" x14ac:dyDescent="0.25">
      <c r="A46" s="20"/>
      <c r="B46" s="100"/>
      <c r="C46" s="100"/>
      <c r="D46" s="104"/>
      <c r="E46" s="17">
        <f>IF(D46&gt;0,VLOOKUP(D46,Poengskala!$B$4:$C$34,2,TRUE),0)</f>
        <v>0</v>
      </c>
      <c r="F46" s="21"/>
      <c r="G46" s="17">
        <f>IF(F46&gt;0,VLOOKUP(F46,Poengskala!$B$4:$C$34,2,TRUE),0)</f>
        <v>0</v>
      </c>
      <c r="H46" s="17"/>
      <c r="I46" s="17">
        <f>IF(H46&gt;0,VLOOKUP(H46,Poengskala!$B$4:$C$34,2,TRUE),0)</f>
        <v>0</v>
      </c>
      <c r="J46" s="17"/>
      <c r="K46" s="17">
        <f>IF(J46&gt;0,VLOOKUP(J46,Poengskala!$B$4:$C$34,2,TRUE),0)</f>
        <v>0</v>
      </c>
      <c r="L46" s="17"/>
      <c r="M46" s="17">
        <f>IF(L46&gt;0,VLOOKUP(L46,Poengskala!$B$4:$C$34,2,TRUE),0)</f>
        <v>0</v>
      </c>
      <c r="N46" s="17"/>
      <c r="O46" s="17">
        <f>IF(N46&gt;0,VLOOKUP(N46,Poengskala!$B$4:$D$34,3,TRUE),0)</f>
        <v>0</v>
      </c>
      <c r="P46" s="17">
        <f t="shared" si="0"/>
        <v>0</v>
      </c>
      <c r="Q46" s="17">
        <f t="shared" si="1"/>
        <v>0</v>
      </c>
      <c r="R46" s="17">
        <f t="shared" si="2"/>
        <v>0</v>
      </c>
      <c r="S46" s="17">
        <f t="shared" si="3"/>
        <v>0</v>
      </c>
      <c r="T46" s="17">
        <f>IF(S46&gt;0,VLOOKUP(S46,Poengskala!$B$4:$D$34,3,TRUE),0)</f>
        <v>0</v>
      </c>
      <c r="U46" s="17">
        <f t="shared" si="5"/>
        <v>0</v>
      </c>
      <c r="V46" s="15">
        <f t="shared" si="6"/>
        <v>0</v>
      </c>
      <c r="W46" s="15">
        <f t="shared" si="7"/>
        <v>0</v>
      </c>
    </row>
    <row r="47" spans="1:23" x14ac:dyDescent="0.2">
      <c r="A47" s="99"/>
      <c r="B47" s="98"/>
      <c r="C47" s="98"/>
    </row>
    <row r="48" spans="1:23" ht="13.5" x14ac:dyDescent="0.25">
      <c r="A48" s="99"/>
      <c r="B48" s="109"/>
      <c r="C48" s="110"/>
    </row>
    <row r="49" spans="1:3" x14ac:dyDescent="0.2">
      <c r="A49" s="99"/>
      <c r="B49" s="98"/>
      <c r="C49" s="98"/>
    </row>
    <row r="50" spans="1:3" ht="13.5" x14ac:dyDescent="0.25">
      <c r="A50" s="99"/>
      <c r="B50" s="109"/>
      <c r="C50" s="110"/>
    </row>
    <row r="51" spans="1:3" ht="13.5" x14ac:dyDescent="0.25">
      <c r="A51" s="99"/>
      <c r="B51" s="109"/>
      <c r="C51" s="110"/>
    </row>
    <row r="52" spans="1:3" ht="13.5" x14ac:dyDescent="0.25">
      <c r="A52" s="99"/>
      <c r="B52" s="109"/>
      <c r="C52" s="110"/>
    </row>
    <row r="53" spans="1:3" x14ac:dyDescent="0.2">
      <c r="A53" s="99"/>
      <c r="B53" s="98"/>
      <c r="C53" s="98"/>
    </row>
    <row r="54" spans="1:3" ht="13.5" x14ac:dyDescent="0.25">
      <c r="A54" s="99"/>
      <c r="B54" s="109"/>
      <c r="C54" s="110"/>
    </row>
    <row r="55" spans="1:3" x14ac:dyDescent="0.2">
      <c r="A55" s="99"/>
      <c r="B55" s="98"/>
      <c r="C55" s="98"/>
    </row>
    <row r="56" spans="1:3" ht="13.5" x14ac:dyDescent="0.25">
      <c r="A56" s="99"/>
      <c r="B56" s="109"/>
      <c r="C56" s="110"/>
    </row>
    <row r="57" spans="1:3" x14ac:dyDescent="0.2">
      <c r="A57" s="99"/>
      <c r="B57" s="98"/>
      <c r="C57" s="98"/>
    </row>
    <row r="58" spans="1:3" ht="13.5" x14ac:dyDescent="0.25">
      <c r="A58" s="99"/>
      <c r="B58" s="109"/>
      <c r="C58" s="110"/>
    </row>
    <row r="59" spans="1:3" ht="13.5" x14ac:dyDescent="0.25">
      <c r="A59" s="99"/>
      <c r="B59" s="109"/>
      <c r="C59" s="110"/>
    </row>
    <row r="60" spans="1:3" ht="13.5" x14ac:dyDescent="0.25">
      <c r="A60" s="99"/>
      <c r="B60" s="109"/>
      <c r="C60" s="110"/>
    </row>
    <row r="61" spans="1:3" x14ac:dyDescent="0.2">
      <c r="A61" s="99"/>
      <c r="B61" s="98"/>
      <c r="C61" s="98"/>
    </row>
    <row r="62" spans="1:3" x14ac:dyDescent="0.2">
      <c r="A62" s="99"/>
      <c r="B62" s="98"/>
      <c r="C62" s="98"/>
    </row>
    <row r="63" spans="1:3" ht="13.5" x14ac:dyDescent="0.25">
      <c r="A63" s="99"/>
      <c r="B63" s="109"/>
      <c r="C63" s="110"/>
    </row>
    <row r="64" spans="1:3" ht="13.5" x14ac:dyDescent="0.25">
      <c r="A64" s="99"/>
      <c r="B64" s="109"/>
      <c r="C64" s="110"/>
    </row>
    <row r="65" spans="1:3" ht="13.5" x14ac:dyDescent="0.25">
      <c r="A65" s="99"/>
      <c r="B65" s="109"/>
      <c r="C65" s="110"/>
    </row>
    <row r="66" spans="1:3" ht="13.5" x14ac:dyDescent="0.25">
      <c r="A66" s="99"/>
      <c r="B66" s="109"/>
      <c r="C66" s="110"/>
    </row>
    <row r="67" spans="1:3" x14ac:dyDescent="0.2">
      <c r="A67" s="99"/>
      <c r="B67" s="98"/>
      <c r="C67" s="98"/>
    </row>
    <row r="68" spans="1:3" ht="13.5" x14ac:dyDescent="0.25">
      <c r="A68" s="99"/>
      <c r="B68" s="109"/>
      <c r="C68" s="110"/>
    </row>
    <row r="69" spans="1:3" ht="13.5" x14ac:dyDescent="0.25">
      <c r="A69" s="99"/>
      <c r="B69" s="109"/>
      <c r="C69" s="110"/>
    </row>
    <row r="70" spans="1:3" ht="13.5" x14ac:dyDescent="0.25">
      <c r="A70" s="99"/>
      <c r="B70" s="109"/>
      <c r="C70" s="110"/>
    </row>
    <row r="71" spans="1:3" x14ac:dyDescent="0.2">
      <c r="A71" s="99"/>
      <c r="B71" s="98"/>
      <c r="C71" s="98"/>
    </row>
    <row r="72" spans="1:3" ht="13.5" x14ac:dyDescent="0.25">
      <c r="A72" s="99"/>
      <c r="B72" s="109"/>
      <c r="C72" s="110"/>
    </row>
    <row r="73" spans="1:3" x14ac:dyDescent="0.2">
      <c r="A73" s="99"/>
      <c r="B73" s="98"/>
      <c r="C73" s="98"/>
    </row>
    <row r="74" spans="1:3" x14ac:dyDescent="0.2">
      <c r="A74" s="99"/>
      <c r="B74" s="98"/>
      <c r="C74" s="98"/>
    </row>
  </sheetData>
  <sortState ref="B10:W33">
    <sortCondition descending="1" ref="V10:V33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34 N46:U46 E36:K46 N10:S34 U10:U34 N36:S45 U36:U45">
    <cfRule type="colorScale" priority="11">
      <colorScale>
        <cfvo type="num" val="0"/>
        <cfvo type="num" val="1"/>
        <color rgb="FFFF7128"/>
        <color theme="3" tint="0.79998168889431442"/>
      </colorScale>
    </cfRule>
  </conditionalFormatting>
  <conditionalFormatting sqref="W10:W34 W36:W46">
    <cfRule type="cellIs" dxfId="15" priority="9" stopIfTrue="1" operator="lessThan">
      <formula>3</formula>
    </cfRule>
    <cfRule type="cellIs" dxfId="14" priority="10" stopIfTrue="1" operator="greaterThan">
      <formula>2</formula>
    </cfRule>
  </conditionalFormatting>
  <conditionalFormatting sqref="D10:D34 D36:D46">
    <cfRule type="colorScale" priority="8">
      <colorScale>
        <cfvo type="num" val="0"/>
        <cfvo type="num" val="1"/>
        <color rgb="FFFF7128"/>
        <color theme="3" tint="0.79998168889431442"/>
      </colorScale>
    </cfRule>
  </conditionalFormatting>
  <conditionalFormatting sqref="L10:M34 L36:M46">
    <cfRule type="colorScale" priority="7">
      <colorScale>
        <cfvo type="num" val="0"/>
        <cfvo type="num" val="1"/>
        <color rgb="FFFF7128"/>
        <color theme="3" tint="0.79998168889431442"/>
      </colorScale>
    </cfRule>
  </conditionalFormatting>
  <conditionalFormatting sqref="N35:S35 E35:K35 U35">
    <cfRule type="colorScale" priority="6">
      <colorScale>
        <cfvo type="num" val="0"/>
        <cfvo type="num" val="1"/>
        <color rgb="FFFF7128"/>
        <color theme="3" tint="0.79998168889431442"/>
      </colorScale>
    </cfRule>
  </conditionalFormatting>
  <conditionalFormatting sqref="W35">
    <cfRule type="cellIs" dxfId="13" priority="4" stopIfTrue="1" operator="lessThan">
      <formula>3</formula>
    </cfRule>
    <cfRule type="cellIs" dxfId="12" priority="5" stopIfTrue="1" operator="greaterThan">
      <formula>2</formula>
    </cfRule>
  </conditionalFormatting>
  <conditionalFormatting sqref="D35">
    <cfRule type="colorScale" priority="3">
      <colorScale>
        <cfvo type="num" val="0"/>
        <cfvo type="num" val="1"/>
        <color rgb="FFFF7128"/>
        <color theme="3" tint="0.79998168889431442"/>
      </colorScale>
    </cfRule>
  </conditionalFormatting>
  <conditionalFormatting sqref="L35:M3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T10:T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78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71"/>
  <sheetViews>
    <sheetView topLeftCell="A2" workbookViewId="0">
      <selection activeCell="B10" sqref="B10"/>
    </sheetView>
  </sheetViews>
  <sheetFormatPr defaultColWidth="11.44140625" defaultRowHeight="12.9" x14ac:dyDescent="0.2"/>
  <cols>
    <col min="1" max="1" width="5.88671875" style="9" customWidth="1"/>
    <col min="2" max="2" width="26.66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4" width="7.33203125" customWidth="1"/>
    <col min="15" max="15" width="11.33203125" customWidth="1"/>
    <col min="16" max="21" width="11.33203125" style="28" hidden="1" customWidth="1"/>
    <col min="22" max="22" width="11.33203125" style="13" customWidth="1"/>
    <col min="23" max="23" width="7.44140625" customWidth="1"/>
  </cols>
  <sheetData>
    <row r="1" spans="1:23" ht="27" x14ac:dyDescent="0.4">
      <c r="A1" s="23" t="s">
        <v>22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8" t="s">
        <v>61</v>
      </c>
      <c r="C6" s="2"/>
      <c r="D6" s="126" t="s">
        <v>4</v>
      </c>
      <c r="E6" s="126"/>
      <c r="F6" s="127" t="s">
        <v>112</v>
      </c>
      <c r="G6" s="127"/>
      <c r="H6" s="127" t="s">
        <v>210</v>
      </c>
      <c r="I6" s="127"/>
      <c r="J6" s="127" t="s">
        <v>211</v>
      </c>
      <c r="K6" s="127"/>
      <c r="L6" s="127" t="s">
        <v>63</v>
      </c>
      <c r="M6" s="127"/>
      <c r="N6" s="127" t="s">
        <v>63</v>
      </c>
      <c r="O6" s="127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18" t="s">
        <v>75</v>
      </c>
      <c r="E7" s="118"/>
      <c r="F7" s="119" t="s">
        <v>68</v>
      </c>
      <c r="G7" s="119"/>
      <c r="H7" s="119" t="s">
        <v>145</v>
      </c>
      <c r="I7" s="119"/>
      <c r="J7" s="119" t="s">
        <v>212</v>
      </c>
      <c r="K7" s="119"/>
      <c r="L7" s="119" t="s">
        <v>2</v>
      </c>
      <c r="M7" s="119"/>
      <c r="N7" s="120" t="s">
        <v>213</v>
      </c>
      <c r="O7" s="120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21">
        <v>43450</v>
      </c>
      <c r="E8" s="121"/>
      <c r="F8" s="122">
        <v>43464</v>
      </c>
      <c r="G8" s="122"/>
      <c r="H8" s="122">
        <v>43499</v>
      </c>
      <c r="I8" s="122"/>
      <c r="J8" s="122">
        <v>43505</v>
      </c>
      <c r="K8" s="122"/>
      <c r="L8" s="122">
        <v>42812</v>
      </c>
      <c r="M8" s="122"/>
      <c r="N8" s="122" t="s">
        <v>214</v>
      </c>
      <c r="O8" s="122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18" t="s">
        <v>93</v>
      </c>
      <c r="C10" s="59" t="s">
        <v>69</v>
      </c>
      <c r="D10" s="21">
        <v>1</v>
      </c>
      <c r="E10" s="17">
        <f>IF(D10&gt;0,VLOOKUP(D10,Poengskala!$B$4:$C$34,2,TRUE),0)</f>
        <v>100</v>
      </c>
      <c r="F10" s="21">
        <v>1</v>
      </c>
      <c r="G10" s="17">
        <f>IF(F10&gt;0,VLOOKUP(F10,Poengskala!$B$4:$C$34,2,TRUE),0)</f>
        <v>100</v>
      </c>
      <c r="H10" s="17"/>
      <c r="I10" s="17">
        <f>IF(H10&gt;0,VLOOKUP(H10,Poengskala!$B$4:$C$34,2,TRUE),0)</f>
        <v>0</v>
      </c>
      <c r="J10" s="17">
        <v>1</v>
      </c>
      <c r="K10" s="17">
        <f>IF(J10&gt;0,VLOOKUP(J10,Poengskala!$B$4:$C$34,2,TRUE),0)</f>
        <v>100</v>
      </c>
      <c r="L10" s="17"/>
      <c r="M10" s="17">
        <f>IF(L10&gt;0,VLOOKUP(L10,Poengskala!$B$4:$C$34,2,TRUE),0)</f>
        <v>0</v>
      </c>
      <c r="N10" s="17">
        <v>1</v>
      </c>
      <c r="O10" s="17">
        <f>IF(N10&gt;0,VLOOKUP(N10,Poengskala!$B$4:$D$34,3,TRUE),0)</f>
        <v>150</v>
      </c>
      <c r="P10" s="17">
        <f>E10</f>
        <v>100</v>
      </c>
      <c r="Q10" s="17">
        <f>G10</f>
        <v>100</v>
      </c>
      <c r="R10" s="17">
        <f>I10</f>
        <v>0</v>
      </c>
      <c r="S10" s="17">
        <f>K10</f>
        <v>100</v>
      </c>
      <c r="T10" s="17">
        <f>M10</f>
        <v>0</v>
      </c>
      <c r="U10" s="17">
        <f>O10</f>
        <v>150</v>
      </c>
      <c r="V10" s="15">
        <f>MAX(LARGE(P10:U10,1)+LARGE(P10:U10,2)+LARGE(P10:U10,3),0)</f>
        <v>350</v>
      </c>
      <c r="W10" s="15">
        <f>COUNTIF(P10:U10,"&gt;0")</f>
        <v>4</v>
      </c>
    </row>
    <row r="11" spans="1:23" ht="13.5" x14ac:dyDescent="0.25">
      <c r="A11" s="20">
        <v>2</v>
      </c>
      <c r="B11" s="111" t="s">
        <v>295</v>
      </c>
      <c r="C11" s="111" t="s">
        <v>145</v>
      </c>
      <c r="D11" s="21"/>
      <c r="E11" s="17">
        <f>IF(D11&gt;0,VLOOKUP(D11,Poengskala!$B$4:$C$34,2,TRUE),0)</f>
        <v>0</v>
      </c>
      <c r="F11" s="21"/>
      <c r="G11" s="17">
        <f>IF(F11&gt;0,VLOOKUP(F11,Poengskala!$B$4:$C$34,2,TRUE),0)</f>
        <v>0</v>
      </c>
      <c r="H11" s="17">
        <v>2</v>
      </c>
      <c r="I11" s="17">
        <f>IF(H11&gt;0,VLOOKUP(H11,Poengskala!$B$4:$C$34,2,TRUE),0)</f>
        <v>90</v>
      </c>
      <c r="J11" s="17">
        <v>2</v>
      </c>
      <c r="K11" s="17">
        <f>IF(J11&gt;0,VLOOKUP(J11,Poengskala!$B$4:$C$34,2,TRUE),0)</f>
        <v>90</v>
      </c>
      <c r="L11" s="17"/>
      <c r="M11" s="17">
        <f>IF(L11&gt;0,VLOOKUP(L11,Poengskala!$B$4:$C$34,2,TRUE),0)</f>
        <v>0</v>
      </c>
      <c r="N11" s="17">
        <v>2</v>
      </c>
      <c r="O11" s="17">
        <f>IF(N11&gt;0,VLOOKUP(N11,Poengskala!$B$4:$D$34,3,TRUE),0)</f>
        <v>135</v>
      </c>
      <c r="P11" s="17">
        <f>E11</f>
        <v>0</v>
      </c>
      <c r="Q11" s="17">
        <f>G11</f>
        <v>0</v>
      </c>
      <c r="R11" s="17">
        <f>I11</f>
        <v>90</v>
      </c>
      <c r="S11" s="17">
        <f>K11</f>
        <v>90</v>
      </c>
      <c r="T11" s="17">
        <f>M11</f>
        <v>0</v>
      </c>
      <c r="U11" s="17">
        <f>O11</f>
        <v>135</v>
      </c>
      <c r="V11" s="15">
        <f>MAX(LARGE(P11:U11,1)+LARGE(P11:U11,2)+LARGE(P11:U11,3),0)</f>
        <v>315</v>
      </c>
      <c r="W11" s="15">
        <f>COUNTIF(P11:U11,"&gt;0")</f>
        <v>3</v>
      </c>
    </row>
    <row r="12" spans="1:23" ht="13.5" x14ac:dyDescent="0.25">
      <c r="A12" s="20">
        <v>3</v>
      </c>
      <c r="B12" s="18" t="s">
        <v>94</v>
      </c>
      <c r="C12" s="59" t="s">
        <v>145</v>
      </c>
      <c r="D12" s="21">
        <v>2</v>
      </c>
      <c r="E12" s="17">
        <f>IF(D12&gt;0,VLOOKUP(D12,Poengskala!$B$4:$C$34,2,TRUE),0)</f>
        <v>90</v>
      </c>
      <c r="F12" s="21"/>
      <c r="G12" s="17">
        <f>IF(F12&gt;0,VLOOKUP(F12,Poengskala!$B$4:$C$34,2,TRUE),0)</f>
        <v>0</v>
      </c>
      <c r="H12" s="17">
        <v>1</v>
      </c>
      <c r="I12" s="17">
        <f>IF(H12&gt;0,VLOOKUP(H12,Poengskala!$B$4:$C$34,2,TRUE),0)</f>
        <v>100</v>
      </c>
      <c r="J12" s="17"/>
      <c r="K12" s="17">
        <f>IF(J12&gt;0,VLOOKUP(J12,Poengskala!$B$4:$C$34,2,TRUE),0)</f>
        <v>0</v>
      </c>
      <c r="L12" s="17"/>
      <c r="M12" s="17">
        <f>IF(L12&gt;0,VLOOKUP(L12,Poengskala!$B$4:$C$34,2,TRUE),0)</f>
        <v>0</v>
      </c>
      <c r="N12" s="17">
        <v>7</v>
      </c>
      <c r="O12" s="17">
        <f>IF(N12&gt;0,VLOOKUP(N12,Poengskala!$B$4:$D$34,3,TRUE),0)</f>
        <v>93</v>
      </c>
      <c r="P12" s="17">
        <f>E12</f>
        <v>90</v>
      </c>
      <c r="Q12" s="17">
        <f>G12</f>
        <v>0</v>
      </c>
      <c r="R12" s="17">
        <f>I12</f>
        <v>100</v>
      </c>
      <c r="S12" s="17">
        <f>K12</f>
        <v>0</v>
      </c>
      <c r="T12" s="17">
        <f>M12</f>
        <v>0</v>
      </c>
      <c r="U12" s="17">
        <f>O12</f>
        <v>93</v>
      </c>
      <c r="V12" s="15">
        <f>MAX(LARGE(P12:U12,1)+LARGE(P12:U12,2)+LARGE(P12:U12,3),0)</f>
        <v>283</v>
      </c>
      <c r="W12" s="15">
        <f>COUNTIF(P12:U12,"&gt;0")</f>
        <v>3</v>
      </c>
    </row>
    <row r="13" spans="1:23" ht="13.5" x14ac:dyDescent="0.25">
      <c r="A13" s="20">
        <v>4</v>
      </c>
      <c r="B13" s="18" t="s">
        <v>194</v>
      </c>
      <c r="C13" s="59" t="s">
        <v>136</v>
      </c>
      <c r="D13" s="21">
        <v>7</v>
      </c>
      <c r="E13" s="17">
        <f>IF(D13&gt;0,VLOOKUP(D13,Poengskala!$B$4:$C$34,2,TRUE),0)</f>
        <v>62</v>
      </c>
      <c r="F13" s="21">
        <v>4</v>
      </c>
      <c r="G13" s="17">
        <f>IF(F13&gt;0,VLOOKUP(F13,Poengskala!$B$4:$C$34,2,TRUE),0)</f>
        <v>75</v>
      </c>
      <c r="H13" s="17">
        <v>4</v>
      </c>
      <c r="I13" s="17">
        <f>IF(H13&gt;0,VLOOKUP(H13,Poengskala!$B$4:$C$34,2,TRUE),0)</f>
        <v>75</v>
      </c>
      <c r="J13" s="17">
        <v>3</v>
      </c>
      <c r="K13" s="17">
        <f>IF(J13&gt;0,VLOOKUP(J13,Poengskala!$B$4:$C$34,2,TRUE),0)</f>
        <v>82</v>
      </c>
      <c r="L13" s="17"/>
      <c r="M13" s="17">
        <f>IF(L13&gt;0,VLOOKUP(L13,Poengskala!$B$4:$C$34,2,TRUE),0)</f>
        <v>0</v>
      </c>
      <c r="N13" s="17">
        <v>3</v>
      </c>
      <c r="O13" s="17">
        <f>IF(N13&gt;0,VLOOKUP(N13,Poengskala!$B$4:$D$34,3,TRUE),0)</f>
        <v>123</v>
      </c>
      <c r="P13" s="17">
        <f>E13</f>
        <v>62</v>
      </c>
      <c r="Q13" s="17">
        <f>G13</f>
        <v>75</v>
      </c>
      <c r="R13" s="17">
        <f>I13</f>
        <v>75</v>
      </c>
      <c r="S13" s="17">
        <f>K13</f>
        <v>82</v>
      </c>
      <c r="T13" s="17">
        <f>M13</f>
        <v>0</v>
      </c>
      <c r="U13" s="17">
        <f>O13</f>
        <v>123</v>
      </c>
      <c r="V13" s="15">
        <f>MAX(LARGE(P13:U13,1)+LARGE(P13:U13,2)+LARGE(P13:U13,3),0)</f>
        <v>280</v>
      </c>
      <c r="W13" s="15">
        <f>COUNTIF(P13:U13,"&gt;0")</f>
        <v>5</v>
      </c>
    </row>
    <row r="14" spans="1:23" ht="13.5" x14ac:dyDescent="0.25">
      <c r="A14" s="20">
        <v>5</v>
      </c>
      <c r="B14" s="113" t="s">
        <v>192</v>
      </c>
      <c r="C14" s="114" t="s">
        <v>145</v>
      </c>
      <c r="D14" s="21">
        <v>3</v>
      </c>
      <c r="E14" s="17">
        <f>IF(D14&gt;0,VLOOKUP(D14,Poengskala!$B$4:$C$34,2,TRUE),0)</f>
        <v>82</v>
      </c>
      <c r="F14" s="21">
        <v>3</v>
      </c>
      <c r="G14" s="17">
        <f>IF(F14&gt;0,VLOOKUP(F14,Poengskala!$B$4:$C$34,2,TRUE),0)</f>
        <v>82</v>
      </c>
      <c r="H14" s="17">
        <v>3</v>
      </c>
      <c r="I14" s="17">
        <f>IF(H14&gt;0,VLOOKUP(H14,Poengskala!$B$4:$C$34,2,TRUE),0)</f>
        <v>82</v>
      </c>
      <c r="J14" s="17"/>
      <c r="K14" s="17">
        <f>IF(J14&gt;0,VLOOKUP(J14,Poengskala!$B$4:$C$34,2,TRUE),0)</f>
        <v>0</v>
      </c>
      <c r="L14" s="17"/>
      <c r="M14" s="17">
        <f>IF(L14&gt;0,VLOOKUP(L14,Poengskala!$B$4:$C$34,2,TRUE),0)</f>
        <v>0</v>
      </c>
      <c r="N14" s="17">
        <v>4</v>
      </c>
      <c r="O14" s="17">
        <f>IF(N14&gt;0,VLOOKUP(N14,Poengskala!$B$4:$D$34,3,TRUE),0)</f>
        <v>112.5</v>
      </c>
      <c r="P14" s="17">
        <f>E14</f>
        <v>82</v>
      </c>
      <c r="Q14" s="17">
        <f>G14</f>
        <v>82</v>
      </c>
      <c r="R14" s="17">
        <f>I14</f>
        <v>82</v>
      </c>
      <c r="S14" s="17">
        <f>K14</f>
        <v>0</v>
      </c>
      <c r="T14" s="17">
        <f>M14</f>
        <v>0</v>
      </c>
      <c r="U14" s="17">
        <f>O14</f>
        <v>112.5</v>
      </c>
      <c r="V14" s="15">
        <f>MAX(LARGE(P14:U14,1)+LARGE(P14:U14,2)+LARGE(P14:U14,3),0)</f>
        <v>276.5</v>
      </c>
      <c r="W14" s="15">
        <f>COUNTIF(P14:U14,"&gt;0")</f>
        <v>4</v>
      </c>
    </row>
    <row r="15" spans="1:23" ht="13.5" x14ac:dyDescent="0.25">
      <c r="A15" s="20">
        <v>6</v>
      </c>
      <c r="B15" s="18" t="s">
        <v>95</v>
      </c>
      <c r="C15" s="59" t="s">
        <v>75</v>
      </c>
      <c r="D15" s="21">
        <v>6</v>
      </c>
      <c r="E15" s="17">
        <f>IF(D15&gt;0,VLOOKUP(D15,Poengskala!$B$4:$C$34,2,TRUE),0)</f>
        <v>66</v>
      </c>
      <c r="F15" s="21">
        <v>5</v>
      </c>
      <c r="G15" s="17">
        <f>IF(F15&gt;0,VLOOKUP(F15,Poengskala!$B$4:$C$34,2,TRUE),0)</f>
        <v>70</v>
      </c>
      <c r="H15" s="17"/>
      <c r="I15" s="17">
        <f>IF(H15&gt;0,VLOOKUP(H15,Poengskala!$B$4:$C$34,2,TRUE),0)</f>
        <v>0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>
        <v>6</v>
      </c>
      <c r="O15" s="17">
        <f>IF(N15&gt;0,VLOOKUP(N15,Poengskala!$B$4:$D$34,3,TRUE),0)</f>
        <v>99</v>
      </c>
      <c r="P15" s="17">
        <f>E15</f>
        <v>66</v>
      </c>
      <c r="Q15" s="17">
        <f>G15</f>
        <v>70</v>
      </c>
      <c r="R15" s="17">
        <f>I15</f>
        <v>0</v>
      </c>
      <c r="S15" s="17">
        <f>K15</f>
        <v>0</v>
      </c>
      <c r="T15" s="17">
        <f>M15</f>
        <v>0</v>
      </c>
      <c r="U15" s="17">
        <f>O15</f>
        <v>99</v>
      </c>
      <c r="V15" s="15">
        <f>MAX(LARGE(P15:U15,1)+LARGE(P15:U15,2)+LARGE(P15:U15,3),0)</f>
        <v>235</v>
      </c>
      <c r="W15" s="15">
        <f>COUNTIF(P15:U15,"&gt;0")</f>
        <v>3</v>
      </c>
    </row>
    <row r="16" spans="1:23" ht="13.5" x14ac:dyDescent="0.25">
      <c r="A16" s="20">
        <v>7</v>
      </c>
      <c r="B16" s="111" t="s">
        <v>254</v>
      </c>
      <c r="C16" s="111" t="s">
        <v>54</v>
      </c>
      <c r="D16" s="21"/>
      <c r="E16" s="17">
        <f>IF(D16&gt;0,VLOOKUP(D16,Poengskala!$B$4:$C$34,2,TRUE),0)</f>
        <v>0</v>
      </c>
      <c r="F16" s="21">
        <v>6</v>
      </c>
      <c r="G16" s="17">
        <f>IF(F16&gt;0,VLOOKUP(F16,Poengskala!$B$4:$C$34,2,TRUE),0)</f>
        <v>66</v>
      </c>
      <c r="H16" s="17">
        <v>6</v>
      </c>
      <c r="I16" s="17">
        <f>IF(H16&gt;0,VLOOKUP(H16,Poengskala!$B$4:$C$34,2,TRUE),0)</f>
        <v>66</v>
      </c>
      <c r="J16" s="17">
        <v>4</v>
      </c>
      <c r="K16" s="17">
        <f>IF(J16&gt;0,VLOOKUP(J16,Poengskala!$B$4:$C$34,2,TRUE),0)</f>
        <v>75</v>
      </c>
      <c r="L16" s="17"/>
      <c r="M16" s="17">
        <f>IF(L16&gt;0,VLOOKUP(L16,Poengskala!$B$4:$C$34,2,TRUE),0)</f>
        <v>0</v>
      </c>
      <c r="N16" s="17">
        <v>9</v>
      </c>
      <c r="O16" s="17">
        <f>IF(N16&gt;0,VLOOKUP(N16,Poengskala!$B$4:$D$34,3,TRUE),0)</f>
        <v>82.5</v>
      </c>
      <c r="P16" s="17">
        <f>E16</f>
        <v>0</v>
      </c>
      <c r="Q16" s="17">
        <f>G16</f>
        <v>66</v>
      </c>
      <c r="R16" s="17">
        <f>I16</f>
        <v>66</v>
      </c>
      <c r="S16" s="17">
        <f>K16</f>
        <v>75</v>
      </c>
      <c r="T16" s="17">
        <f>M16</f>
        <v>0</v>
      </c>
      <c r="U16" s="17">
        <f>O16</f>
        <v>82.5</v>
      </c>
      <c r="V16" s="15">
        <f>MAX(LARGE(P16:U16,1)+LARGE(P16:U16,2)+LARGE(P16:U16,3),0)</f>
        <v>223.5</v>
      </c>
      <c r="W16" s="15">
        <f>COUNTIF(P16:U16,"&gt;0")</f>
        <v>4</v>
      </c>
    </row>
    <row r="17" spans="1:23" ht="13.5" x14ac:dyDescent="0.25">
      <c r="A17" s="20">
        <v>8</v>
      </c>
      <c r="B17" s="102" t="s">
        <v>96</v>
      </c>
      <c r="C17" s="103" t="s">
        <v>75</v>
      </c>
      <c r="D17" s="21">
        <v>8</v>
      </c>
      <c r="E17" s="17">
        <f>IF(D17&gt;0,VLOOKUP(D17,Poengskala!$B$4:$C$34,2,TRUE),0)</f>
        <v>58</v>
      </c>
      <c r="F17" s="21">
        <v>8</v>
      </c>
      <c r="G17" s="17">
        <f>IF(F17&gt;0,VLOOKUP(F17,Poengskala!$B$4:$C$34,2,TRUE),0)</f>
        <v>58</v>
      </c>
      <c r="H17" s="17">
        <v>5</v>
      </c>
      <c r="I17" s="17">
        <f>IF(H17&gt;0,VLOOKUP(H17,Poengskala!$B$4:$C$34,2,TRUE),0)</f>
        <v>70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/>
      <c r="O17" s="17">
        <f>IF(N17&gt;0,VLOOKUP(N17,Poengskala!$B$4:$D$34,3,TRUE),0)</f>
        <v>0</v>
      </c>
      <c r="P17" s="17">
        <f>E17</f>
        <v>58</v>
      </c>
      <c r="Q17" s="17">
        <f>G17</f>
        <v>58</v>
      </c>
      <c r="R17" s="17">
        <f>I17</f>
        <v>70</v>
      </c>
      <c r="S17" s="17">
        <f>K17</f>
        <v>0</v>
      </c>
      <c r="T17" s="17">
        <f>M17</f>
        <v>0</v>
      </c>
      <c r="U17" s="17">
        <f>O17</f>
        <v>0</v>
      </c>
      <c r="V17" s="15">
        <f>MAX(LARGE(P17:U17,1)+LARGE(P17:U17,2)+LARGE(P17:U17,3),0)</f>
        <v>186</v>
      </c>
      <c r="W17" s="15">
        <f>COUNTIF(P17:U17,"&gt;0")</f>
        <v>3</v>
      </c>
    </row>
    <row r="18" spans="1:23" ht="13.5" x14ac:dyDescent="0.25">
      <c r="A18" s="20">
        <v>9</v>
      </c>
      <c r="B18" s="18" t="s">
        <v>193</v>
      </c>
      <c r="C18" s="59" t="s">
        <v>136</v>
      </c>
      <c r="D18" s="21">
        <v>5</v>
      </c>
      <c r="E18" s="17">
        <f>IF(D18&gt;0,VLOOKUP(D18,Poengskala!$B$4:$C$34,2,TRUE),0)</f>
        <v>70</v>
      </c>
      <c r="F18" s="21"/>
      <c r="G18" s="17">
        <f>IF(F18&gt;0,VLOOKUP(F18,Poengskala!$B$4:$C$34,2,TRUE),0)</f>
        <v>0</v>
      </c>
      <c r="H18" s="17"/>
      <c r="I18" s="17">
        <f>IF(H18&gt;0,VLOOKUP(H18,Poengskala!$B$4:$C$34,2,TRUE),0)</f>
        <v>0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>
        <v>5</v>
      </c>
      <c r="O18" s="17">
        <f>IF(N18&gt;0,VLOOKUP(N18,Poengskala!$B$4:$D$34,3,TRUE),0)</f>
        <v>105</v>
      </c>
      <c r="P18" s="17">
        <f>E18</f>
        <v>70</v>
      </c>
      <c r="Q18" s="17">
        <f>G18</f>
        <v>0</v>
      </c>
      <c r="R18" s="17">
        <f>I18</f>
        <v>0</v>
      </c>
      <c r="S18" s="17">
        <f>K18</f>
        <v>0</v>
      </c>
      <c r="T18" s="17">
        <f>M18</f>
        <v>0</v>
      </c>
      <c r="U18" s="17">
        <f>O18</f>
        <v>105</v>
      </c>
      <c r="V18" s="15">
        <f>MAX(LARGE(P18:U18,1)+LARGE(P18:U18,2)+LARGE(P18:U18,3),0)</f>
        <v>175</v>
      </c>
      <c r="W18" s="15">
        <f>COUNTIF(P18:U18,"&gt;0")</f>
        <v>2</v>
      </c>
    </row>
    <row r="19" spans="1:23" ht="13.5" x14ac:dyDescent="0.25">
      <c r="A19" s="20">
        <v>10</v>
      </c>
      <c r="B19" s="111" t="s">
        <v>256</v>
      </c>
      <c r="C19" s="111" t="s">
        <v>68</v>
      </c>
      <c r="D19" s="21"/>
      <c r="E19" s="17">
        <f>IF(D19&gt;0,VLOOKUP(D19,Poengskala!$B$4:$C$34,2,TRUE),0)</f>
        <v>0</v>
      </c>
      <c r="F19" s="21">
        <v>9</v>
      </c>
      <c r="G19" s="17">
        <f>IF(F19&gt;0,VLOOKUP(F19,Poengskala!$B$4:$C$34,2,TRUE),0)</f>
        <v>55</v>
      </c>
      <c r="H19" s="17"/>
      <c r="I19" s="17">
        <f>IF(H19&gt;0,VLOOKUP(H19,Poengskala!$B$4:$C$34,2,TRUE),0)</f>
        <v>0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>
        <v>8</v>
      </c>
      <c r="O19" s="17">
        <f>IF(N19&gt;0,VLOOKUP(N19,Poengskala!$B$4:$D$34,3,TRUE),0)</f>
        <v>87</v>
      </c>
      <c r="P19" s="17">
        <f>E19</f>
        <v>0</v>
      </c>
      <c r="Q19" s="17">
        <f>G19</f>
        <v>55</v>
      </c>
      <c r="R19" s="17">
        <f>I19</f>
        <v>0</v>
      </c>
      <c r="S19" s="17">
        <f>K19</f>
        <v>0</v>
      </c>
      <c r="T19" s="17">
        <f>M19</f>
        <v>0</v>
      </c>
      <c r="U19" s="17">
        <f>O19</f>
        <v>87</v>
      </c>
      <c r="V19" s="15">
        <f>MAX(LARGE(P19:U19,1)+LARGE(P19:U19,2)+LARGE(P19:U19,3),0)</f>
        <v>142</v>
      </c>
      <c r="W19" s="15">
        <f>COUNTIF(P19:U19,"&gt;0")</f>
        <v>2</v>
      </c>
    </row>
    <row r="20" spans="1:23" ht="13.5" x14ac:dyDescent="0.25">
      <c r="A20" s="20">
        <v>11</v>
      </c>
      <c r="B20" s="111" t="s">
        <v>255</v>
      </c>
      <c r="C20" s="111" t="s">
        <v>69</v>
      </c>
      <c r="D20" s="21"/>
      <c r="E20" s="17">
        <f>IF(D20&gt;0,VLOOKUP(D20,Poengskala!$B$4:$C$34,2,TRUE),0)</f>
        <v>0</v>
      </c>
      <c r="F20" s="21">
        <v>7</v>
      </c>
      <c r="G20" s="17">
        <f>IF(F20&gt;0,VLOOKUP(F20,Poengskala!$B$4:$C$34,2,TRUE),0)</f>
        <v>62</v>
      </c>
      <c r="H20" s="17"/>
      <c r="I20" s="17">
        <f>IF(H20&gt;0,VLOOKUP(H20,Poengskala!$B$4:$C$34,2,TRUE),0)</f>
        <v>0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>
        <v>10</v>
      </c>
      <c r="O20" s="17">
        <f>IF(N20&gt;0,VLOOKUP(N20,Poengskala!$B$4:$D$34,3,TRUE),0)</f>
        <v>78</v>
      </c>
      <c r="P20" s="17">
        <f>E20</f>
        <v>0</v>
      </c>
      <c r="Q20" s="17">
        <f>G20</f>
        <v>62</v>
      </c>
      <c r="R20" s="17">
        <f>I20</f>
        <v>0</v>
      </c>
      <c r="S20" s="17">
        <f>K20</f>
        <v>0</v>
      </c>
      <c r="T20" s="17">
        <f>M20</f>
        <v>0</v>
      </c>
      <c r="U20" s="17">
        <f>O20</f>
        <v>78</v>
      </c>
      <c r="V20" s="15">
        <f>MAX(LARGE(P20:U20,1)+LARGE(P20:U20,2)+LARGE(P20:U20,3),0)</f>
        <v>140</v>
      </c>
      <c r="W20" s="15">
        <f>COUNTIF(P20:U20,"&gt;0")</f>
        <v>2</v>
      </c>
    </row>
    <row r="21" spans="1:23" ht="13.5" x14ac:dyDescent="0.25">
      <c r="A21" s="20">
        <v>12</v>
      </c>
      <c r="B21" s="18" t="s">
        <v>197</v>
      </c>
      <c r="C21" s="59" t="s">
        <v>75</v>
      </c>
      <c r="D21" s="21">
        <v>12</v>
      </c>
      <c r="E21" s="17">
        <f>IF(D21&gt;0,VLOOKUP(D21,Poengskala!$B$4:$C$34,2,TRUE),0)</f>
        <v>46</v>
      </c>
      <c r="F21" s="21"/>
      <c r="G21" s="17">
        <f>IF(F21&gt;0,VLOOKUP(F21,Poengskala!$B$4:$C$34,2,TRUE),0)</f>
        <v>0</v>
      </c>
      <c r="H21" s="17">
        <v>8</v>
      </c>
      <c r="I21" s="17">
        <f>IF(H21&gt;0,VLOOKUP(H21,Poengskala!$B$4:$C$34,2,TRUE),0)</f>
        <v>58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>E21</f>
        <v>46</v>
      </c>
      <c r="Q21" s="17">
        <f>G21</f>
        <v>0</v>
      </c>
      <c r="R21" s="17">
        <f>I21</f>
        <v>58</v>
      </c>
      <c r="S21" s="17">
        <f>K21</f>
        <v>0</v>
      </c>
      <c r="T21" s="17">
        <f>M21</f>
        <v>0</v>
      </c>
      <c r="U21" s="17">
        <f>O21</f>
        <v>0</v>
      </c>
      <c r="V21" s="15">
        <f>MAX(LARGE(P21:U21,1)+LARGE(P21:U21,2)+LARGE(P21:U21,3),0)</f>
        <v>104</v>
      </c>
      <c r="W21" s="15">
        <f>COUNTIF(P21:U21,"&gt;0")</f>
        <v>2</v>
      </c>
    </row>
    <row r="22" spans="1:23" ht="13.5" x14ac:dyDescent="0.25">
      <c r="A22" s="20">
        <v>13</v>
      </c>
      <c r="B22" s="18" t="s">
        <v>196</v>
      </c>
      <c r="C22" s="59" t="s">
        <v>145</v>
      </c>
      <c r="D22" s="21">
        <v>11</v>
      </c>
      <c r="E22" s="17">
        <f>IF(D22&gt;0,VLOOKUP(D22,Poengskala!$B$4:$C$34,2,TRUE),0)</f>
        <v>49</v>
      </c>
      <c r="F22" s="21">
        <v>11</v>
      </c>
      <c r="G22" s="17">
        <f>IF(F22&gt;0,VLOOKUP(F22,Poengskala!$B$4:$C$34,2,TRUE),0)</f>
        <v>49</v>
      </c>
      <c r="H22" s="17"/>
      <c r="I22" s="17">
        <f>IF(H22&gt;0,VLOOKUP(H22,Poengskala!$B$4:$C$34,2,TRUE),0)</f>
        <v>0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>E22</f>
        <v>49</v>
      </c>
      <c r="Q22" s="17">
        <f>G22</f>
        <v>49</v>
      </c>
      <c r="R22" s="17">
        <f>I22</f>
        <v>0</v>
      </c>
      <c r="S22" s="17">
        <f>K22</f>
        <v>0</v>
      </c>
      <c r="T22" s="17">
        <f>M22</f>
        <v>0</v>
      </c>
      <c r="U22" s="17">
        <f>O22</f>
        <v>0</v>
      </c>
      <c r="V22" s="15">
        <f>MAX(LARGE(P22:U22,1)+LARGE(P22:U22,2)+LARGE(P22:U22,3),0)</f>
        <v>98</v>
      </c>
      <c r="W22" s="15">
        <f>COUNTIF(P22:U22,"&gt;0")</f>
        <v>2</v>
      </c>
    </row>
    <row r="23" spans="1:23" ht="13.5" x14ac:dyDescent="0.25">
      <c r="A23" s="20">
        <v>14</v>
      </c>
      <c r="B23" s="111" t="s">
        <v>253</v>
      </c>
      <c r="C23" s="111" t="s">
        <v>73</v>
      </c>
      <c r="D23" s="104"/>
      <c r="E23" s="17">
        <f>IF(D23&gt;0,VLOOKUP(D23,Poengskala!$B$4:$C$34,2,TRUE),0)</f>
        <v>0</v>
      </c>
      <c r="F23" s="21">
        <v>2</v>
      </c>
      <c r="G23" s="17">
        <f>IF(F23&gt;0,VLOOKUP(F23,Poengskala!$B$4:$C$34,2,TRUE),0)</f>
        <v>90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>E23</f>
        <v>0</v>
      </c>
      <c r="Q23" s="17">
        <f>G23</f>
        <v>90</v>
      </c>
      <c r="R23" s="17">
        <f>I23</f>
        <v>0</v>
      </c>
      <c r="S23" s="17">
        <f>K23</f>
        <v>0</v>
      </c>
      <c r="T23" s="17">
        <f>M23</f>
        <v>0</v>
      </c>
      <c r="U23" s="17">
        <f>O23</f>
        <v>0</v>
      </c>
      <c r="V23" s="15">
        <f>MAX(LARGE(P23:U23,1)+LARGE(P23:U23,2)+LARGE(P23:U23,3),0)</f>
        <v>90</v>
      </c>
      <c r="W23" s="15">
        <f>COUNTIF(P23:U23,"&gt;0")</f>
        <v>1</v>
      </c>
    </row>
    <row r="24" spans="1:23" ht="13.5" x14ac:dyDescent="0.25">
      <c r="A24" s="20">
        <v>15</v>
      </c>
      <c r="B24" s="18" t="s">
        <v>102</v>
      </c>
      <c r="C24" s="59" t="s">
        <v>73</v>
      </c>
      <c r="D24" s="104">
        <v>4</v>
      </c>
      <c r="E24" s="17">
        <f>IF(D24&gt;0,VLOOKUP(D24,Poengskala!$B$4:$C$34,2,TRUE),0)</f>
        <v>75</v>
      </c>
      <c r="F24" s="21"/>
      <c r="G24" s="17">
        <f>IF(F24&gt;0,VLOOKUP(F24,Poengskala!$B$4:$C$34,2,TRUE),0)</f>
        <v>0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>E24</f>
        <v>75</v>
      </c>
      <c r="Q24" s="17">
        <f>G24</f>
        <v>0</v>
      </c>
      <c r="R24" s="17">
        <f>I24</f>
        <v>0</v>
      </c>
      <c r="S24" s="17">
        <f>K24</f>
        <v>0</v>
      </c>
      <c r="T24" s="17">
        <f>M24</f>
        <v>0</v>
      </c>
      <c r="U24" s="17">
        <f>O24</f>
        <v>0</v>
      </c>
      <c r="V24" s="15">
        <f>MAX(LARGE(P24:U24,1)+LARGE(P24:U24,2)+LARGE(P24:U24,3),0)</f>
        <v>75</v>
      </c>
      <c r="W24" s="15">
        <f>COUNTIF(P24:U24,"&gt;0")</f>
        <v>1</v>
      </c>
    </row>
    <row r="25" spans="1:23" ht="13.5" x14ac:dyDescent="0.25">
      <c r="A25" s="20">
        <v>16</v>
      </c>
      <c r="B25" s="111" t="s">
        <v>306</v>
      </c>
      <c r="C25" s="111" t="s">
        <v>72</v>
      </c>
      <c r="D25" s="104"/>
      <c r="E25" s="17">
        <f>IF(D25&gt;0,VLOOKUP(D25,Poengskala!$B$4:$C$34,2,TRUE),0)</f>
        <v>0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>
        <v>5</v>
      </c>
      <c r="K25" s="17">
        <f>IF(J25&gt;0,VLOOKUP(J25,Poengskala!$B$4:$C$34,2,TRUE),0)</f>
        <v>70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>E25</f>
        <v>0</v>
      </c>
      <c r="Q25" s="17">
        <f>G25</f>
        <v>0</v>
      </c>
      <c r="R25" s="17">
        <f>I25</f>
        <v>0</v>
      </c>
      <c r="S25" s="17">
        <f>K25</f>
        <v>70</v>
      </c>
      <c r="T25" s="17">
        <f>M25</f>
        <v>0</v>
      </c>
      <c r="U25" s="17">
        <f>O25</f>
        <v>0</v>
      </c>
      <c r="V25" s="15">
        <f>MAX(LARGE(P25:U25,1)+LARGE(P25:U25,2)+LARGE(P25:U25,3),0)</f>
        <v>70</v>
      </c>
      <c r="W25" s="15">
        <f>COUNTIF(P25:U25,"&gt;0")</f>
        <v>1</v>
      </c>
    </row>
    <row r="26" spans="1:23" ht="13.5" x14ac:dyDescent="0.25">
      <c r="A26" s="20">
        <v>17</v>
      </c>
      <c r="B26" s="111" t="s">
        <v>297</v>
      </c>
      <c r="C26" s="111" t="s">
        <v>145</v>
      </c>
      <c r="D26" s="104"/>
      <c r="E26" s="17">
        <f>IF(D26&gt;0,VLOOKUP(D26,Poengskala!$B$4:$C$34,2,TRUE),0)</f>
        <v>0</v>
      </c>
      <c r="F26" s="21"/>
      <c r="G26" s="17">
        <f>IF(F26&gt;0,VLOOKUP(F26,Poengskala!$B$4:$C$34,2,TRUE),0)</f>
        <v>0</v>
      </c>
      <c r="H26" s="17">
        <v>7</v>
      </c>
      <c r="I26" s="17">
        <f>IF(H26&gt;0,VLOOKUP(H26,Poengskala!$B$4:$C$34,2,TRUE),0)</f>
        <v>62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>E26</f>
        <v>0</v>
      </c>
      <c r="Q26" s="17">
        <f>G26</f>
        <v>0</v>
      </c>
      <c r="R26" s="17">
        <f>I26</f>
        <v>62</v>
      </c>
      <c r="S26" s="17">
        <f>K26</f>
        <v>0</v>
      </c>
      <c r="T26" s="17">
        <f>M26</f>
        <v>0</v>
      </c>
      <c r="U26" s="17">
        <f>O26</f>
        <v>0</v>
      </c>
      <c r="V26" s="15">
        <f>MAX(LARGE(P26:U26,1)+LARGE(P26:U26,2)+LARGE(P26:U26,3),0)</f>
        <v>62</v>
      </c>
      <c r="W26" s="15">
        <f>COUNTIF(P26:U26,"&gt;0")</f>
        <v>1</v>
      </c>
    </row>
    <row r="27" spans="1:23" ht="13.5" x14ac:dyDescent="0.25">
      <c r="A27" s="20">
        <v>18</v>
      </c>
      <c r="B27" s="18" t="s">
        <v>195</v>
      </c>
      <c r="C27" s="59" t="s">
        <v>75</v>
      </c>
      <c r="D27" s="104">
        <v>9</v>
      </c>
      <c r="E27" s="17">
        <f>IF(D27&gt;0,VLOOKUP(D27,Poengskala!$B$4:$C$34,2,TRUE),0)</f>
        <v>55</v>
      </c>
      <c r="F27" s="21"/>
      <c r="G27" s="17">
        <f>IF(F27&gt;0,VLOOKUP(F27,Poengskala!$B$4:$C$34,2,TRUE),0)</f>
        <v>0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>E27</f>
        <v>55</v>
      </c>
      <c r="Q27" s="17">
        <f>G27</f>
        <v>0</v>
      </c>
      <c r="R27" s="17">
        <f>I27</f>
        <v>0</v>
      </c>
      <c r="S27" s="17">
        <f>K27</f>
        <v>0</v>
      </c>
      <c r="T27" s="17">
        <f>M27</f>
        <v>0</v>
      </c>
      <c r="U27" s="17">
        <f>O27</f>
        <v>0</v>
      </c>
      <c r="V27" s="15">
        <f>MAX(LARGE(P27:U27,1)+LARGE(P27:U27,2)+LARGE(P27:U27,3),0)</f>
        <v>55</v>
      </c>
      <c r="W27" s="15">
        <f>COUNTIF(P27:U27,"&gt;0")</f>
        <v>1</v>
      </c>
    </row>
    <row r="28" spans="1:23" ht="13.5" x14ac:dyDescent="0.25">
      <c r="A28" s="20">
        <v>19</v>
      </c>
      <c r="B28" s="18" t="s">
        <v>103</v>
      </c>
      <c r="C28" s="59" t="s">
        <v>136</v>
      </c>
      <c r="D28" s="104">
        <v>10</v>
      </c>
      <c r="E28" s="17">
        <f>IF(D28&gt;0,VLOOKUP(D28,Poengskala!$B$4:$C$34,2,TRUE),0)</f>
        <v>52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>E28</f>
        <v>52</v>
      </c>
      <c r="Q28" s="17">
        <f>G28</f>
        <v>0</v>
      </c>
      <c r="R28" s="17">
        <f>I28</f>
        <v>0</v>
      </c>
      <c r="S28" s="17">
        <f>K28</f>
        <v>0</v>
      </c>
      <c r="T28" s="17">
        <f>M28</f>
        <v>0</v>
      </c>
      <c r="U28" s="17">
        <f>O28</f>
        <v>0</v>
      </c>
      <c r="V28" s="15">
        <f>MAX(LARGE(P28:U28,1)+LARGE(P28:U28,2)+LARGE(P28:U28,3),0)</f>
        <v>52</v>
      </c>
      <c r="W28" s="15">
        <f>COUNTIF(P28:U28,"&gt;0")</f>
        <v>1</v>
      </c>
    </row>
    <row r="29" spans="1:23" ht="13.5" x14ac:dyDescent="0.25">
      <c r="A29" s="20">
        <v>20</v>
      </c>
      <c r="B29" s="111" t="s">
        <v>257</v>
      </c>
      <c r="C29" s="111" t="s">
        <v>223</v>
      </c>
      <c r="D29" s="104"/>
      <c r="E29" s="17">
        <f>IF(D29&gt;0,VLOOKUP(D29,Poengskala!$B$4:$C$34,2,TRUE),0)</f>
        <v>0</v>
      </c>
      <c r="F29" s="21">
        <v>10</v>
      </c>
      <c r="G29" s="17">
        <f>IF(F29&gt;0,VLOOKUP(F29,Poengskala!$B$4:$C$34,2,TRUE),0)</f>
        <v>52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>E29</f>
        <v>0</v>
      </c>
      <c r="Q29" s="17">
        <f>G29</f>
        <v>52</v>
      </c>
      <c r="R29" s="17">
        <f>I29</f>
        <v>0</v>
      </c>
      <c r="S29" s="17">
        <f>K29</f>
        <v>0</v>
      </c>
      <c r="T29" s="17">
        <f>M29</f>
        <v>0</v>
      </c>
      <c r="U29" s="17">
        <f>O29</f>
        <v>0</v>
      </c>
      <c r="V29" s="15">
        <f>MAX(LARGE(P29:U29,1)+LARGE(P29:U29,2)+LARGE(P29:U29,3),0)</f>
        <v>52</v>
      </c>
      <c r="W29" s="15">
        <f>COUNTIF(P29:U29,"&gt;0")</f>
        <v>1</v>
      </c>
    </row>
    <row r="30" spans="1:23" ht="13.5" x14ac:dyDescent="0.25">
      <c r="A30" s="20">
        <v>21</v>
      </c>
      <c r="B30" s="111" t="s">
        <v>296</v>
      </c>
      <c r="C30" s="111" t="s">
        <v>68</v>
      </c>
      <c r="D30" s="104"/>
      <c r="E30" s="17">
        <f>IF(D30&gt;0,VLOOKUP(D30,Poengskala!$B$4:$C$34,2,TRUE),0)</f>
        <v>0</v>
      </c>
      <c r="F30" s="21">
        <v>12</v>
      </c>
      <c r="G30" s="17">
        <f>IF(F30&gt;0,VLOOKUP(F30,Poengskala!$B$4:$C$34,2,TRUE),0)</f>
        <v>46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>E30</f>
        <v>0</v>
      </c>
      <c r="Q30" s="17">
        <f>G30</f>
        <v>46</v>
      </c>
      <c r="R30" s="17">
        <f>I30</f>
        <v>0</v>
      </c>
      <c r="S30" s="17">
        <f>K30</f>
        <v>0</v>
      </c>
      <c r="T30" s="17">
        <f>M30</f>
        <v>0</v>
      </c>
      <c r="U30" s="17">
        <f>O30</f>
        <v>0</v>
      </c>
      <c r="V30" s="15">
        <f>MAX(LARGE(P30:U30,1)+LARGE(P30:U30,2)+LARGE(P30:U30,3),0)</f>
        <v>46</v>
      </c>
      <c r="W30" s="15">
        <f>COUNTIF(P30:U30,"&gt;0")</f>
        <v>1</v>
      </c>
    </row>
    <row r="31" spans="1:23" ht="13.5" x14ac:dyDescent="0.25">
      <c r="A31" s="20">
        <v>22</v>
      </c>
      <c r="B31" s="18" t="s">
        <v>198</v>
      </c>
      <c r="C31" s="59" t="s">
        <v>75</v>
      </c>
      <c r="D31" s="104">
        <v>13</v>
      </c>
      <c r="E31" s="17">
        <f>IF(D31&gt;0,VLOOKUP(D31,Poengskala!$B$4:$C$34,2,TRUE),0)</f>
        <v>44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>E31</f>
        <v>44</v>
      </c>
      <c r="Q31" s="17">
        <f>G31</f>
        <v>0</v>
      </c>
      <c r="R31" s="17">
        <f>I31</f>
        <v>0</v>
      </c>
      <c r="S31" s="17">
        <f>K31</f>
        <v>0</v>
      </c>
      <c r="T31" s="17">
        <f>M31</f>
        <v>0</v>
      </c>
      <c r="U31" s="17">
        <f>O31</f>
        <v>0</v>
      </c>
      <c r="V31" s="15">
        <f>MAX(LARGE(P31:U31,1)+LARGE(P31:U31,2)+LARGE(P31:U31,3),0)</f>
        <v>44</v>
      </c>
      <c r="W31" s="15">
        <f>COUNTIF(P31:U31,"&gt;0")</f>
        <v>1</v>
      </c>
    </row>
    <row r="32" spans="1:23" ht="13.5" x14ac:dyDescent="0.25">
      <c r="A32" s="20"/>
      <c r="B32" s="100"/>
      <c r="C32" s="100"/>
      <c r="D32" s="104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ref="P32:P45" si="0">E32</f>
        <v>0</v>
      </c>
      <c r="Q32" s="17">
        <f t="shared" ref="Q32:Q45" si="1">G32</f>
        <v>0</v>
      </c>
      <c r="R32" s="17">
        <f t="shared" ref="R32:R45" si="2">I32</f>
        <v>0</v>
      </c>
      <c r="S32" s="17">
        <f t="shared" ref="S32:S45" si="3">K32</f>
        <v>0</v>
      </c>
      <c r="T32" s="17">
        <f t="shared" ref="T32:T45" si="4">M32</f>
        <v>0</v>
      </c>
      <c r="U32" s="17">
        <f t="shared" ref="U32:U45" si="5">O32</f>
        <v>0</v>
      </c>
      <c r="V32" s="15">
        <f t="shared" ref="V32:V45" si="6">MAX(LARGE(P32:U32,1)+LARGE(P32:U32,2)+LARGE(P32:U32,3),0)</f>
        <v>0</v>
      </c>
      <c r="W32" s="15">
        <f t="shared" ref="W32:W45" si="7">COUNTIF(P32:U32,"&gt;0")</f>
        <v>0</v>
      </c>
    </row>
    <row r="33" spans="1:23" ht="13.5" x14ac:dyDescent="0.25">
      <c r="A33" s="20"/>
      <c r="B33" s="100"/>
      <c r="C33" s="100"/>
      <c r="D33" s="104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0"/>
        <v>0</v>
      </c>
      <c r="Q33" s="17">
        <f t="shared" si="1"/>
        <v>0</v>
      </c>
      <c r="R33" s="17">
        <f t="shared" si="2"/>
        <v>0</v>
      </c>
      <c r="S33" s="17">
        <f t="shared" si="3"/>
        <v>0</v>
      </c>
      <c r="T33" s="17">
        <f t="shared" si="4"/>
        <v>0</v>
      </c>
      <c r="U33" s="17">
        <f t="shared" si="5"/>
        <v>0</v>
      </c>
      <c r="V33" s="15">
        <f t="shared" si="6"/>
        <v>0</v>
      </c>
      <c r="W33" s="15">
        <f t="shared" si="7"/>
        <v>0</v>
      </c>
    </row>
    <row r="34" spans="1:23" ht="13.5" x14ac:dyDescent="0.25">
      <c r="A34" s="20"/>
      <c r="B34" s="100"/>
      <c r="C34" s="100"/>
      <c r="D34" s="104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0"/>
        <v>0</v>
      </c>
      <c r="Q34" s="17">
        <f t="shared" si="1"/>
        <v>0</v>
      </c>
      <c r="R34" s="17">
        <f t="shared" si="2"/>
        <v>0</v>
      </c>
      <c r="S34" s="17">
        <f t="shared" si="3"/>
        <v>0</v>
      </c>
      <c r="T34" s="17">
        <f t="shared" si="4"/>
        <v>0</v>
      </c>
      <c r="U34" s="17">
        <f t="shared" si="5"/>
        <v>0</v>
      </c>
      <c r="V34" s="15">
        <f t="shared" si="6"/>
        <v>0</v>
      </c>
      <c r="W34" s="15">
        <f t="shared" si="7"/>
        <v>0</v>
      </c>
    </row>
    <row r="35" spans="1:23" ht="13.5" x14ac:dyDescent="0.25">
      <c r="A35" s="20"/>
      <c r="B35" s="100"/>
      <c r="C35" s="100"/>
      <c r="D35" s="104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0"/>
        <v>0</v>
      </c>
      <c r="Q35" s="17">
        <f t="shared" si="1"/>
        <v>0</v>
      </c>
      <c r="R35" s="17">
        <f t="shared" si="2"/>
        <v>0</v>
      </c>
      <c r="S35" s="17">
        <f t="shared" si="3"/>
        <v>0</v>
      </c>
      <c r="T35" s="17">
        <f t="shared" si="4"/>
        <v>0</v>
      </c>
      <c r="U35" s="17">
        <f t="shared" si="5"/>
        <v>0</v>
      </c>
      <c r="V35" s="15">
        <f t="shared" si="6"/>
        <v>0</v>
      </c>
      <c r="W35" s="15">
        <f t="shared" si="7"/>
        <v>0</v>
      </c>
    </row>
    <row r="36" spans="1:23" ht="13.5" x14ac:dyDescent="0.25">
      <c r="A36" s="20"/>
      <c r="B36" s="100"/>
      <c r="C36" s="100"/>
      <c r="D36" s="104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0"/>
        <v>0</v>
      </c>
      <c r="Q36" s="17">
        <f t="shared" si="1"/>
        <v>0</v>
      </c>
      <c r="R36" s="17">
        <f t="shared" si="2"/>
        <v>0</v>
      </c>
      <c r="S36" s="17">
        <f t="shared" si="3"/>
        <v>0</v>
      </c>
      <c r="T36" s="17">
        <f t="shared" si="4"/>
        <v>0</v>
      </c>
      <c r="U36" s="17">
        <f t="shared" si="5"/>
        <v>0</v>
      </c>
      <c r="V36" s="15">
        <f t="shared" si="6"/>
        <v>0</v>
      </c>
      <c r="W36" s="15">
        <f t="shared" si="7"/>
        <v>0</v>
      </c>
    </row>
    <row r="37" spans="1:23" ht="13.5" x14ac:dyDescent="0.25">
      <c r="A37" s="20"/>
      <c r="B37" s="100"/>
      <c r="C37" s="100"/>
      <c r="D37" s="104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0"/>
        <v>0</v>
      </c>
      <c r="Q37" s="17">
        <f t="shared" si="1"/>
        <v>0</v>
      </c>
      <c r="R37" s="17">
        <f t="shared" si="2"/>
        <v>0</v>
      </c>
      <c r="S37" s="17">
        <f t="shared" si="3"/>
        <v>0</v>
      </c>
      <c r="T37" s="17">
        <f t="shared" si="4"/>
        <v>0</v>
      </c>
      <c r="U37" s="17">
        <f t="shared" si="5"/>
        <v>0</v>
      </c>
      <c r="V37" s="15">
        <f t="shared" si="6"/>
        <v>0</v>
      </c>
      <c r="W37" s="15">
        <f t="shared" si="7"/>
        <v>0</v>
      </c>
    </row>
    <row r="38" spans="1:23" ht="13.5" x14ac:dyDescent="0.25">
      <c r="A38" s="20"/>
      <c r="B38" s="100"/>
      <c r="C38" s="100"/>
      <c r="D38" s="104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0"/>
        <v>0</v>
      </c>
      <c r="Q38" s="17">
        <f t="shared" si="1"/>
        <v>0</v>
      </c>
      <c r="R38" s="17">
        <f t="shared" si="2"/>
        <v>0</v>
      </c>
      <c r="S38" s="17">
        <f t="shared" si="3"/>
        <v>0</v>
      </c>
      <c r="T38" s="17">
        <f t="shared" si="4"/>
        <v>0</v>
      </c>
      <c r="U38" s="17">
        <f t="shared" si="5"/>
        <v>0</v>
      </c>
      <c r="V38" s="15">
        <f t="shared" si="6"/>
        <v>0</v>
      </c>
      <c r="W38" s="15">
        <f t="shared" si="7"/>
        <v>0</v>
      </c>
    </row>
    <row r="39" spans="1:23" ht="13.5" x14ac:dyDescent="0.25">
      <c r="A39" s="20"/>
      <c r="B39" s="18"/>
      <c r="C39" s="59"/>
      <c r="D39" s="104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0"/>
        <v>0</v>
      </c>
      <c r="Q39" s="17">
        <f t="shared" si="1"/>
        <v>0</v>
      </c>
      <c r="R39" s="17">
        <f t="shared" si="2"/>
        <v>0</v>
      </c>
      <c r="S39" s="17">
        <f t="shared" si="3"/>
        <v>0</v>
      </c>
      <c r="T39" s="17">
        <f t="shared" si="4"/>
        <v>0</v>
      </c>
      <c r="U39" s="17">
        <f t="shared" si="5"/>
        <v>0</v>
      </c>
      <c r="V39" s="15">
        <f t="shared" si="6"/>
        <v>0</v>
      </c>
      <c r="W39" s="15">
        <f t="shared" si="7"/>
        <v>0</v>
      </c>
    </row>
    <row r="40" spans="1:23" ht="13.5" x14ac:dyDescent="0.25">
      <c r="A40" s="20"/>
      <c r="B40" s="100"/>
      <c r="C40" s="100"/>
      <c r="D40" s="104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0"/>
        <v>0</v>
      </c>
      <c r="Q40" s="17">
        <f t="shared" si="1"/>
        <v>0</v>
      </c>
      <c r="R40" s="17">
        <f t="shared" si="2"/>
        <v>0</v>
      </c>
      <c r="S40" s="17">
        <f t="shared" si="3"/>
        <v>0</v>
      </c>
      <c r="T40" s="17">
        <f t="shared" si="4"/>
        <v>0</v>
      </c>
      <c r="U40" s="17">
        <f t="shared" si="5"/>
        <v>0</v>
      </c>
      <c r="V40" s="15">
        <f t="shared" si="6"/>
        <v>0</v>
      </c>
      <c r="W40" s="15">
        <f t="shared" si="7"/>
        <v>0</v>
      </c>
    </row>
    <row r="41" spans="1:23" ht="13.5" x14ac:dyDescent="0.25">
      <c r="A41" s="20"/>
      <c r="B41" s="100"/>
      <c r="C41" s="100"/>
      <c r="D41" s="104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0"/>
        <v>0</v>
      </c>
      <c r="Q41" s="17">
        <f t="shared" si="1"/>
        <v>0</v>
      </c>
      <c r="R41" s="17">
        <f t="shared" si="2"/>
        <v>0</v>
      </c>
      <c r="S41" s="17">
        <f t="shared" si="3"/>
        <v>0</v>
      </c>
      <c r="T41" s="17">
        <f t="shared" si="4"/>
        <v>0</v>
      </c>
      <c r="U41" s="17">
        <f t="shared" si="5"/>
        <v>0</v>
      </c>
      <c r="V41" s="15">
        <f t="shared" si="6"/>
        <v>0</v>
      </c>
      <c r="W41" s="15">
        <f t="shared" si="7"/>
        <v>0</v>
      </c>
    </row>
    <row r="42" spans="1:23" ht="13.5" x14ac:dyDescent="0.25">
      <c r="A42" s="20"/>
      <c r="B42" s="100"/>
      <c r="C42" s="100"/>
      <c r="D42" s="105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0"/>
        <v>0</v>
      </c>
      <c r="Q42" s="17">
        <f t="shared" si="1"/>
        <v>0</v>
      </c>
      <c r="R42" s="17">
        <f t="shared" si="2"/>
        <v>0</v>
      </c>
      <c r="S42" s="17">
        <f t="shared" si="3"/>
        <v>0</v>
      </c>
      <c r="T42" s="17">
        <f t="shared" si="4"/>
        <v>0</v>
      </c>
      <c r="U42" s="17">
        <f t="shared" si="5"/>
        <v>0</v>
      </c>
      <c r="V42" s="15">
        <f t="shared" si="6"/>
        <v>0</v>
      </c>
      <c r="W42" s="15">
        <f t="shared" si="7"/>
        <v>0</v>
      </c>
    </row>
    <row r="43" spans="1:23" ht="13.5" x14ac:dyDescent="0.25">
      <c r="A43" s="20"/>
      <c r="B43" s="18"/>
      <c r="C43" s="59"/>
      <c r="D43" s="104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0"/>
        <v>0</v>
      </c>
      <c r="Q43" s="17">
        <f t="shared" si="1"/>
        <v>0</v>
      </c>
      <c r="R43" s="17">
        <f t="shared" si="2"/>
        <v>0</v>
      </c>
      <c r="S43" s="17">
        <f t="shared" si="3"/>
        <v>0</v>
      </c>
      <c r="T43" s="17">
        <f t="shared" si="4"/>
        <v>0</v>
      </c>
      <c r="U43" s="17">
        <f t="shared" si="5"/>
        <v>0</v>
      </c>
      <c r="V43" s="15">
        <f t="shared" si="6"/>
        <v>0</v>
      </c>
      <c r="W43" s="15">
        <f t="shared" si="7"/>
        <v>0</v>
      </c>
    </row>
    <row r="44" spans="1:23" ht="13.5" x14ac:dyDescent="0.25">
      <c r="A44" s="20"/>
      <c r="B44" s="100"/>
      <c r="C44" s="100"/>
      <c r="D44" s="104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0"/>
        <v>0</v>
      </c>
      <c r="Q44" s="17">
        <f t="shared" si="1"/>
        <v>0</v>
      </c>
      <c r="R44" s="17">
        <f t="shared" si="2"/>
        <v>0</v>
      </c>
      <c r="S44" s="17">
        <f t="shared" si="3"/>
        <v>0</v>
      </c>
      <c r="T44" s="17">
        <f t="shared" si="4"/>
        <v>0</v>
      </c>
      <c r="U44" s="17">
        <f t="shared" si="5"/>
        <v>0</v>
      </c>
      <c r="V44" s="15">
        <f t="shared" si="6"/>
        <v>0</v>
      </c>
      <c r="W44" s="15">
        <f t="shared" si="7"/>
        <v>0</v>
      </c>
    </row>
    <row r="45" spans="1:23" ht="13.5" x14ac:dyDescent="0.25">
      <c r="A45" s="20"/>
      <c r="B45" s="100"/>
      <c r="C45" s="100"/>
      <c r="D45" s="104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0"/>
        <v>0</v>
      </c>
      <c r="Q45" s="17">
        <f t="shared" si="1"/>
        <v>0</v>
      </c>
      <c r="R45" s="17">
        <f t="shared" si="2"/>
        <v>0</v>
      </c>
      <c r="S45" s="17">
        <f t="shared" si="3"/>
        <v>0</v>
      </c>
      <c r="T45" s="17">
        <f t="shared" si="4"/>
        <v>0</v>
      </c>
      <c r="U45" s="17">
        <f t="shared" si="5"/>
        <v>0</v>
      </c>
      <c r="V45" s="15">
        <f t="shared" si="6"/>
        <v>0</v>
      </c>
      <c r="W45" s="15">
        <f t="shared" si="7"/>
        <v>0</v>
      </c>
    </row>
    <row r="46" spans="1:23" ht="13.5" x14ac:dyDescent="0.25">
      <c r="B46" s="109"/>
      <c r="C46" s="110"/>
    </row>
    <row r="47" spans="1:23" x14ac:dyDescent="0.2">
      <c r="B47" s="98"/>
      <c r="C47" s="98"/>
    </row>
    <row r="48" spans="1:23" ht="13.5" x14ac:dyDescent="0.25">
      <c r="B48" s="109"/>
      <c r="C48" s="110"/>
    </row>
    <row r="49" spans="2:3" x14ac:dyDescent="0.2">
      <c r="B49" s="98"/>
      <c r="C49" s="98"/>
    </row>
    <row r="50" spans="2:3" x14ac:dyDescent="0.2">
      <c r="B50" s="98"/>
      <c r="C50" s="98"/>
    </row>
    <row r="51" spans="2:3" ht="13.5" x14ac:dyDescent="0.25">
      <c r="B51" s="109"/>
      <c r="C51" s="110"/>
    </row>
    <row r="52" spans="2:3" ht="13.5" x14ac:dyDescent="0.25">
      <c r="B52" s="109"/>
      <c r="C52" s="110"/>
    </row>
    <row r="53" spans="2:3" ht="13.5" x14ac:dyDescent="0.25">
      <c r="B53" s="109"/>
      <c r="C53" s="110"/>
    </row>
    <row r="54" spans="2:3" x14ac:dyDescent="0.2">
      <c r="B54" s="98"/>
      <c r="C54" s="98"/>
    </row>
    <row r="55" spans="2:3" x14ac:dyDescent="0.2">
      <c r="B55" s="98"/>
      <c r="C55" s="98"/>
    </row>
    <row r="56" spans="2:3" ht="13.5" x14ac:dyDescent="0.25">
      <c r="B56" s="109"/>
      <c r="C56" s="110"/>
    </row>
    <row r="57" spans="2:3" ht="13.5" x14ac:dyDescent="0.25">
      <c r="B57" s="109"/>
      <c r="C57" s="110"/>
    </row>
    <row r="58" spans="2:3" ht="13.5" x14ac:dyDescent="0.25">
      <c r="B58" s="109"/>
      <c r="C58" s="110"/>
    </row>
    <row r="59" spans="2:3" ht="13.5" x14ac:dyDescent="0.25">
      <c r="B59" s="109"/>
      <c r="C59" s="110"/>
    </row>
    <row r="60" spans="2:3" x14ac:dyDescent="0.2">
      <c r="B60" s="98"/>
      <c r="C60" s="98"/>
    </row>
    <row r="61" spans="2:3" ht="13.5" x14ac:dyDescent="0.25">
      <c r="B61" s="109"/>
      <c r="C61" s="110"/>
    </row>
    <row r="62" spans="2:3" ht="13.5" x14ac:dyDescent="0.25">
      <c r="B62" s="109"/>
      <c r="C62" s="110"/>
    </row>
    <row r="63" spans="2:3" x14ac:dyDescent="0.2">
      <c r="B63" s="98"/>
      <c r="C63" s="98"/>
    </row>
    <row r="64" spans="2:3" ht="13.5" x14ac:dyDescent="0.25">
      <c r="B64" s="109"/>
      <c r="C64" s="110"/>
    </row>
    <row r="65" spans="2:3" ht="13.5" x14ac:dyDescent="0.25">
      <c r="B65" s="109"/>
      <c r="C65" s="110"/>
    </row>
    <row r="66" spans="2:3" ht="13.5" x14ac:dyDescent="0.25">
      <c r="B66" s="109"/>
      <c r="C66" s="110"/>
    </row>
    <row r="67" spans="2:3" ht="13.5" x14ac:dyDescent="0.25">
      <c r="B67" s="109"/>
      <c r="C67" s="110"/>
    </row>
    <row r="68" spans="2:3" ht="13.5" x14ac:dyDescent="0.25">
      <c r="B68" s="109"/>
      <c r="C68" s="110"/>
    </row>
    <row r="69" spans="2:3" ht="13.5" x14ac:dyDescent="0.25">
      <c r="B69" s="109"/>
      <c r="C69" s="110"/>
    </row>
    <row r="70" spans="2:3" x14ac:dyDescent="0.2">
      <c r="B70" s="98"/>
      <c r="C70" s="98"/>
    </row>
    <row r="71" spans="2:3" x14ac:dyDescent="0.2">
      <c r="B71" s="98"/>
      <c r="C71" s="98"/>
    </row>
  </sheetData>
  <sortState ref="B10:W31">
    <sortCondition descending="1" ref="V10:V31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11" priority="3" stopIfTrue="1" operator="lessThan">
      <formula>3</formula>
    </cfRule>
    <cfRule type="cellIs" dxfId="10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W66"/>
  <sheetViews>
    <sheetView topLeftCell="A5" workbookViewId="0">
      <selection activeCell="A10" sqref="A10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5" width="7.33203125" customWidth="1"/>
    <col min="16" max="21" width="7.6640625" style="28" hidden="1" customWidth="1"/>
    <col min="22" max="22" width="8.44140625" style="13" customWidth="1"/>
    <col min="23" max="23" width="7.44140625" customWidth="1"/>
  </cols>
  <sheetData>
    <row r="1" spans="1:23" ht="27" x14ac:dyDescent="0.4">
      <c r="A1" s="23" t="s">
        <v>23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8" t="s">
        <v>61</v>
      </c>
      <c r="C6" s="2"/>
      <c r="D6" s="126" t="s">
        <v>4</v>
      </c>
      <c r="E6" s="126"/>
      <c r="F6" s="127" t="s">
        <v>112</v>
      </c>
      <c r="G6" s="127"/>
      <c r="H6" s="127" t="s">
        <v>210</v>
      </c>
      <c r="I6" s="127"/>
      <c r="J6" s="127" t="s">
        <v>211</v>
      </c>
      <c r="K6" s="127"/>
      <c r="L6" s="127" t="s">
        <v>63</v>
      </c>
      <c r="M6" s="127"/>
      <c r="N6" s="127" t="s">
        <v>63</v>
      </c>
      <c r="O6" s="127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302</v>
      </c>
      <c r="C7" s="7"/>
      <c r="D7" s="118" t="s">
        <v>75</v>
      </c>
      <c r="E7" s="118"/>
      <c r="F7" s="119" t="s">
        <v>68</v>
      </c>
      <c r="G7" s="119"/>
      <c r="H7" s="119" t="s">
        <v>145</v>
      </c>
      <c r="I7" s="119"/>
      <c r="J7" s="119" t="s">
        <v>212</v>
      </c>
      <c r="K7" s="119"/>
      <c r="L7" s="119" t="s">
        <v>2</v>
      </c>
      <c r="M7" s="119"/>
      <c r="N7" s="120" t="s">
        <v>213</v>
      </c>
      <c r="O7" s="120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21">
        <v>43450</v>
      </c>
      <c r="E8" s="121"/>
      <c r="F8" s="122">
        <v>43464</v>
      </c>
      <c r="G8" s="122"/>
      <c r="H8" s="122">
        <v>43499</v>
      </c>
      <c r="I8" s="122"/>
      <c r="J8" s="122">
        <v>43505</v>
      </c>
      <c r="K8" s="122"/>
      <c r="L8" s="122">
        <v>42812</v>
      </c>
      <c r="M8" s="122"/>
      <c r="N8" s="122" t="s">
        <v>214</v>
      </c>
      <c r="O8" s="122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18" t="s">
        <v>79</v>
      </c>
      <c r="C10" s="59" t="s">
        <v>54</v>
      </c>
      <c r="D10" s="21">
        <v>1</v>
      </c>
      <c r="E10" s="17">
        <f>IF(D10&gt;0,VLOOKUP(D10,Poengskala!$B$4:$C$34,2,TRUE),0)</f>
        <v>100</v>
      </c>
      <c r="F10" s="21">
        <v>2</v>
      </c>
      <c r="G10" s="17">
        <f>IF(F10&gt;0,VLOOKUP(F10,Poengskala!$B$4:$C$34,2,TRUE),0)</f>
        <v>90</v>
      </c>
      <c r="H10" s="17">
        <v>2</v>
      </c>
      <c r="I10" s="17">
        <f>IF(H10&gt;0,VLOOKUP(H10,Poengskala!$B$4:$C$34,2,TRUE),0)</f>
        <v>90</v>
      </c>
      <c r="J10" s="17">
        <v>1</v>
      </c>
      <c r="K10" s="17">
        <f>IF(J10&gt;0,VLOOKUP(J10,Poengskala!$B$4:$C$34,2,TRUE),0)</f>
        <v>100</v>
      </c>
      <c r="L10" s="17"/>
      <c r="M10" s="17">
        <f>IF(L10&gt;0,VLOOKUP(L10,Poengskala!$B$4:$C$34,2,TRUE),0)</f>
        <v>0</v>
      </c>
      <c r="N10" s="17">
        <v>1</v>
      </c>
      <c r="O10" s="17">
        <f>IF(N10&gt;0,VLOOKUP(N10,Poengskala!$B$4:$D$34,3,TRUE),0)</f>
        <v>150</v>
      </c>
      <c r="P10" s="17">
        <f>E10</f>
        <v>100</v>
      </c>
      <c r="Q10" s="17">
        <f>G10</f>
        <v>90</v>
      </c>
      <c r="R10" s="17">
        <f>I10</f>
        <v>90</v>
      </c>
      <c r="S10" s="17">
        <f>K10</f>
        <v>100</v>
      </c>
      <c r="T10" s="17">
        <f>M10</f>
        <v>0</v>
      </c>
      <c r="U10" s="17">
        <f>O10</f>
        <v>150</v>
      </c>
      <c r="V10" s="15">
        <f>MAX(LARGE(P10:U10,1)+LARGE(P10:U10,2)+LARGE(P10:U10,3),0)</f>
        <v>350</v>
      </c>
      <c r="W10" s="15">
        <f>COUNTIF(P10:U10,"&gt;0")</f>
        <v>5</v>
      </c>
    </row>
    <row r="11" spans="1:23" ht="13.5" x14ac:dyDescent="0.25">
      <c r="A11" s="20">
        <v>2</v>
      </c>
      <c r="B11" s="18" t="s">
        <v>199</v>
      </c>
      <c r="C11" s="59" t="s">
        <v>145</v>
      </c>
      <c r="D11" s="21">
        <v>3</v>
      </c>
      <c r="E11" s="17">
        <f>IF(D11&gt;0,VLOOKUP(D11,Poengskala!$B$4:$C$34,2,TRUE),0)</f>
        <v>82</v>
      </c>
      <c r="F11" s="21">
        <v>3</v>
      </c>
      <c r="G11" s="17">
        <f>IF(F11&gt;0,VLOOKUP(F11,Poengskala!$B$4:$C$34,2,TRUE),0)</f>
        <v>82</v>
      </c>
      <c r="H11" s="17"/>
      <c r="I11" s="17">
        <f>IF(H11&gt;0,VLOOKUP(H11,Poengskala!$B$4:$C$34,2,TRUE),0)</f>
        <v>0</v>
      </c>
      <c r="J11" s="17"/>
      <c r="K11" s="17">
        <f>IF(J11&gt;0,VLOOKUP(J11,Poengskala!$B$4:$C$34,2,TRUE),0)</f>
        <v>0</v>
      </c>
      <c r="L11" s="17"/>
      <c r="M11" s="17">
        <f>IF(L11&gt;0,VLOOKUP(L11,Poengskala!$B$4:$C$34,2,TRUE),0)</f>
        <v>0</v>
      </c>
      <c r="N11" s="17">
        <v>3</v>
      </c>
      <c r="O11" s="17">
        <f>IF(N11&gt;0,VLOOKUP(N11,Poengskala!$B$4:$D$34,3,TRUE),0)</f>
        <v>123</v>
      </c>
      <c r="P11" s="17">
        <f>E11</f>
        <v>82</v>
      </c>
      <c r="Q11" s="17">
        <f>G11</f>
        <v>82</v>
      </c>
      <c r="R11" s="17">
        <f>I11</f>
        <v>0</v>
      </c>
      <c r="S11" s="17">
        <f>K11</f>
        <v>0</v>
      </c>
      <c r="T11" s="17">
        <f>M11</f>
        <v>0</v>
      </c>
      <c r="U11" s="17">
        <f>O11</f>
        <v>123</v>
      </c>
      <c r="V11" s="15">
        <f>MAX(LARGE(P11:U11,1)+LARGE(P11:U11,2)+LARGE(P11:U11,3),0)</f>
        <v>287</v>
      </c>
      <c r="W11" s="15">
        <f>COUNTIF(P11:U11,"&gt;0")</f>
        <v>3</v>
      </c>
    </row>
    <row r="12" spans="1:23" ht="13.5" x14ac:dyDescent="0.25">
      <c r="A12" s="20">
        <v>3</v>
      </c>
      <c r="B12" s="18" t="s">
        <v>201</v>
      </c>
      <c r="C12" s="59" t="s">
        <v>136</v>
      </c>
      <c r="D12" s="21">
        <v>6</v>
      </c>
      <c r="E12" s="17">
        <f>IF(D12&gt;0,VLOOKUP(D12,Poengskala!$B$4:$C$34,2,TRUE),0)</f>
        <v>66</v>
      </c>
      <c r="F12" s="21">
        <v>6</v>
      </c>
      <c r="G12" s="17">
        <f>IF(F12&gt;0,VLOOKUP(F12,Poengskala!$B$4:$C$34,2,TRUE),0)</f>
        <v>66</v>
      </c>
      <c r="H12" s="17">
        <v>4</v>
      </c>
      <c r="I12" s="17">
        <f>IF(H12&gt;0,VLOOKUP(H12,Poengskala!$B$4:$C$34,2,TRUE),0)</f>
        <v>75</v>
      </c>
      <c r="J12" s="17"/>
      <c r="K12" s="17">
        <f>IF(J12&gt;0,VLOOKUP(J12,Poengskala!$B$4:$C$34,2,TRUE),0)</f>
        <v>0</v>
      </c>
      <c r="L12" s="17"/>
      <c r="M12" s="17">
        <f>IF(L12&gt;0,VLOOKUP(L12,Poengskala!$B$4:$C$34,2,TRUE),0)</f>
        <v>0</v>
      </c>
      <c r="N12" s="17">
        <v>2</v>
      </c>
      <c r="O12" s="17">
        <f>IF(N12&gt;0,VLOOKUP(N12,Poengskala!$B$4:$D$34,3,TRUE),0)</f>
        <v>135</v>
      </c>
      <c r="P12" s="17">
        <f>E12</f>
        <v>66</v>
      </c>
      <c r="Q12" s="17">
        <f>G12</f>
        <v>66</v>
      </c>
      <c r="R12" s="17">
        <f>I12</f>
        <v>75</v>
      </c>
      <c r="S12" s="17">
        <f>K12</f>
        <v>0</v>
      </c>
      <c r="T12" s="17">
        <f>M12</f>
        <v>0</v>
      </c>
      <c r="U12" s="17">
        <f>O12</f>
        <v>135</v>
      </c>
      <c r="V12" s="15">
        <f>MAX(LARGE(P12:U12,1)+LARGE(P12:U12,2)+LARGE(P12:U12,3),0)</f>
        <v>276</v>
      </c>
      <c r="W12" s="15">
        <f>COUNTIF(P12:U12,"&gt;0")</f>
        <v>4</v>
      </c>
    </row>
    <row r="13" spans="1:23" ht="13.5" x14ac:dyDescent="0.25">
      <c r="A13" s="20">
        <v>4</v>
      </c>
      <c r="B13" s="18" t="s">
        <v>200</v>
      </c>
      <c r="C13" s="59" t="s">
        <v>181</v>
      </c>
      <c r="D13" s="21">
        <v>4</v>
      </c>
      <c r="E13" s="17">
        <f>IF(D13&gt;0,VLOOKUP(D13,Poengskala!$B$4:$C$34,2,TRUE),0)</f>
        <v>75</v>
      </c>
      <c r="F13" s="21"/>
      <c r="G13" s="17">
        <f>IF(F13&gt;0,VLOOKUP(F13,Poengskala!$B$4:$C$34,2,TRUE),0)</f>
        <v>0</v>
      </c>
      <c r="H13" s="17">
        <v>1</v>
      </c>
      <c r="I13" s="17">
        <f>IF(H13&gt;0,VLOOKUP(H13,Poengskala!$B$4:$C$34,2,TRUE),0)</f>
        <v>100</v>
      </c>
      <c r="J13" s="17">
        <v>2</v>
      </c>
      <c r="K13" s="17">
        <f>IF(J13&gt;0,VLOOKUP(J13,Poengskala!$B$4:$C$34,2,TRUE),0)</f>
        <v>90</v>
      </c>
      <c r="L13" s="17"/>
      <c r="M13" s="17">
        <f>IF(L13&gt;0,VLOOKUP(L13,Poengskala!$B$4:$C$34,2,TRUE),0)</f>
        <v>0</v>
      </c>
      <c r="N13" s="17"/>
      <c r="O13" s="17">
        <f>IF(N13&gt;0,VLOOKUP(N13,Poengskala!$B$4:$D$34,3,TRUE),0)</f>
        <v>0</v>
      </c>
      <c r="P13" s="17">
        <f>E13</f>
        <v>75</v>
      </c>
      <c r="Q13" s="17">
        <f>G13</f>
        <v>0</v>
      </c>
      <c r="R13" s="17">
        <f>I13</f>
        <v>100</v>
      </c>
      <c r="S13" s="17">
        <f>K13</f>
        <v>90</v>
      </c>
      <c r="T13" s="17">
        <f>M13</f>
        <v>0</v>
      </c>
      <c r="U13" s="17">
        <f>O13</f>
        <v>0</v>
      </c>
      <c r="V13" s="15">
        <f>MAX(LARGE(P13:U13,1)+LARGE(P13:U13,2)+LARGE(P13:U13,3),0)</f>
        <v>265</v>
      </c>
      <c r="W13" s="15">
        <f>COUNTIF(P13:U13,"&gt;0")</f>
        <v>3</v>
      </c>
    </row>
    <row r="14" spans="1:23" ht="13.5" x14ac:dyDescent="0.25">
      <c r="A14" s="20">
        <v>5</v>
      </c>
      <c r="B14" s="18" t="s">
        <v>203</v>
      </c>
      <c r="C14" s="59" t="s">
        <v>150</v>
      </c>
      <c r="D14" s="21">
        <v>8</v>
      </c>
      <c r="E14" s="17">
        <f>IF(D14&gt;0,VLOOKUP(D14,Poengskala!$B$4:$C$34,2,TRUE),0)</f>
        <v>58</v>
      </c>
      <c r="F14" s="21"/>
      <c r="G14" s="17">
        <f>IF(F14&gt;0,VLOOKUP(F14,Poengskala!$B$4:$C$34,2,TRUE),0)</f>
        <v>0</v>
      </c>
      <c r="H14" s="17"/>
      <c r="I14" s="17">
        <f>IF(H14&gt;0,VLOOKUP(H14,Poengskala!$B$4:$C$34,2,TRUE),0)</f>
        <v>0</v>
      </c>
      <c r="J14" s="17">
        <v>7</v>
      </c>
      <c r="K14" s="17">
        <f>IF(J14&gt;0,VLOOKUP(J14,Poengskala!$B$4:$C$34,2,TRUE),0)</f>
        <v>62</v>
      </c>
      <c r="L14" s="17"/>
      <c r="M14" s="17">
        <f>IF(L14&gt;0,VLOOKUP(L14,Poengskala!$B$4:$C$34,2,TRUE),0)</f>
        <v>0</v>
      </c>
      <c r="N14" s="17">
        <v>5</v>
      </c>
      <c r="O14" s="17">
        <f>IF(N14&gt;0,VLOOKUP(N14,Poengskala!$B$4:$D$34,3,TRUE),0)</f>
        <v>105</v>
      </c>
      <c r="P14" s="17">
        <f>E14</f>
        <v>58</v>
      </c>
      <c r="Q14" s="17">
        <f>G14</f>
        <v>0</v>
      </c>
      <c r="R14" s="17">
        <f>I14</f>
        <v>0</v>
      </c>
      <c r="S14" s="17">
        <f>K14</f>
        <v>62</v>
      </c>
      <c r="T14" s="17">
        <f>M14</f>
        <v>0</v>
      </c>
      <c r="U14" s="17">
        <f>O14</f>
        <v>105</v>
      </c>
      <c r="V14" s="15">
        <f>MAX(LARGE(P14:U14,1)+LARGE(P14:U14,2)+LARGE(P14:U14,3),0)</f>
        <v>225</v>
      </c>
      <c r="W14" s="15">
        <f>COUNTIF(P14:U14,"&gt;0")</f>
        <v>3</v>
      </c>
    </row>
    <row r="15" spans="1:23" ht="13.5" x14ac:dyDescent="0.25">
      <c r="A15" s="20">
        <v>6</v>
      </c>
      <c r="B15" s="18" t="s">
        <v>76</v>
      </c>
      <c r="C15" s="59" t="s">
        <v>73</v>
      </c>
      <c r="D15" s="21">
        <v>2</v>
      </c>
      <c r="E15" s="17">
        <f>IF(D15&gt;0,VLOOKUP(D15,Poengskala!$B$4:$C$34,2,TRUE),0)</f>
        <v>90</v>
      </c>
      <c r="F15" s="21">
        <v>1</v>
      </c>
      <c r="G15" s="17">
        <f>IF(F15&gt;0,VLOOKUP(F15,Poengskala!$B$4:$C$34,2,TRUE),0)</f>
        <v>100</v>
      </c>
      <c r="H15" s="17"/>
      <c r="I15" s="17">
        <f>IF(H15&gt;0,VLOOKUP(H15,Poengskala!$B$4:$C$34,2,TRUE),0)</f>
        <v>0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/>
      <c r="O15" s="17">
        <f>IF(N15&gt;0,VLOOKUP(N15,Poengskala!$B$4:$D$34,3,TRUE),0)</f>
        <v>0</v>
      </c>
      <c r="P15" s="17">
        <f>E15</f>
        <v>90</v>
      </c>
      <c r="Q15" s="17">
        <f>G15</f>
        <v>100</v>
      </c>
      <c r="R15" s="17">
        <f>I15</f>
        <v>0</v>
      </c>
      <c r="S15" s="17">
        <f>K15</f>
        <v>0</v>
      </c>
      <c r="T15" s="17">
        <f>M15</f>
        <v>0</v>
      </c>
      <c r="U15" s="17">
        <f>O15</f>
        <v>0</v>
      </c>
      <c r="V15" s="15">
        <f>MAX(LARGE(P15:U15,1)+LARGE(P15:U15,2)+LARGE(P15:U15,3),0)</f>
        <v>190</v>
      </c>
      <c r="W15" s="15">
        <f>COUNTIF(P15:U15,"&gt;0")</f>
        <v>2</v>
      </c>
    </row>
    <row r="16" spans="1:23" ht="13.5" x14ac:dyDescent="0.25">
      <c r="A16" s="20">
        <v>7</v>
      </c>
      <c r="B16" s="18" t="s">
        <v>260</v>
      </c>
      <c r="C16" s="59" t="s">
        <v>216</v>
      </c>
      <c r="D16" s="21">
        <v>0</v>
      </c>
      <c r="E16" s="17">
        <f>IF(D16&gt;0,VLOOKUP(D16,Poengskala!$B$4:$C$34,2,TRUE),0)</f>
        <v>0</v>
      </c>
      <c r="F16" s="21">
        <v>7</v>
      </c>
      <c r="G16" s="17">
        <f>IF(F16&gt;0,VLOOKUP(F16,Poengskala!$B$4:$C$34,2,TRUE),0)</f>
        <v>62</v>
      </c>
      <c r="H16" s="17"/>
      <c r="I16" s="17">
        <f>IF(H16&gt;0,VLOOKUP(H16,Poengskala!$B$4:$C$34,2,TRUE),0)</f>
        <v>0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>
        <v>4</v>
      </c>
      <c r="O16" s="17">
        <f>IF(N16&gt;0,VLOOKUP(N16,Poengskala!$B$4:$D$34,3,TRUE),0)</f>
        <v>112.5</v>
      </c>
      <c r="P16" s="17">
        <f>E16</f>
        <v>0</v>
      </c>
      <c r="Q16" s="17">
        <f>G16</f>
        <v>62</v>
      </c>
      <c r="R16" s="17">
        <f>I16</f>
        <v>0</v>
      </c>
      <c r="S16" s="17">
        <f>K16</f>
        <v>0</v>
      </c>
      <c r="T16" s="17">
        <f>M16</f>
        <v>0</v>
      </c>
      <c r="U16" s="17">
        <f>O16</f>
        <v>112.5</v>
      </c>
      <c r="V16" s="15">
        <f>MAX(LARGE(P16:U16,1)+LARGE(P16:U16,2)+LARGE(P16:U16,3),0)</f>
        <v>174.5</v>
      </c>
      <c r="W16" s="15">
        <f>COUNTIF(P16:U16,"&gt;0")</f>
        <v>2</v>
      </c>
    </row>
    <row r="17" spans="1:23" ht="13.5" x14ac:dyDescent="0.25">
      <c r="A17" s="20">
        <v>8</v>
      </c>
      <c r="B17" s="18" t="s">
        <v>258</v>
      </c>
      <c r="C17" s="59" t="s">
        <v>46</v>
      </c>
      <c r="D17" s="16">
        <v>0</v>
      </c>
      <c r="E17" s="17">
        <f>IF(D17&gt;0,VLOOKUP(D17,Poengskala!$B$4:$C$34,2,TRUE),0)</f>
        <v>0</v>
      </c>
      <c r="F17" s="21">
        <v>4</v>
      </c>
      <c r="G17" s="17">
        <f>IF(F17&gt;0,VLOOKUP(F17,Poengskala!$B$4:$C$34,2,TRUE),0)</f>
        <v>75</v>
      </c>
      <c r="H17" s="17"/>
      <c r="I17" s="17">
        <f>IF(H17&gt;0,VLOOKUP(H17,Poengskala!$B$4:$C$34,2,TRUE),0)</f>
        <v>0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>
        <v>6</v>
      </c>
      <c r="O17" s="17">
        <f>IF(N17&gt;0,VLOOKUP(N17,Poengskala!$B$4:$D$34,3,TRUE),0)</f>
        <v>99</v>
      </c>
      <c r="P17" s="17">
        <f>E17</f>
        <v>0</v>
      </c>
      <c r="Q17" s="17">
        <f>G17</f>
        <v>75</v>
      </c>
      <c r="R17" s="17">
        <f>I17</f>
        <v>0</v>
      </c>
      <c r="S17" s="17">
        <f>K17</f>
        <v>0</v>
      </c>
      <c r="T17" s="17">
        <f>M17</f>
        <v>0</v>
      </c>
      <c r="U17" s="17">
        <f>O17</f>
        <v>99</v>
      </c>
      <c r="V17" s="15">
        <f>MAX(LARGE(P17:U17,1)+LARGE(P17:U17,2)+LARGE(P17:U17,3),0)</f>
        <v>174</v>
      </c>
      <c r="W17" s="15">
        <f>COUNTIF(P17:U17,"&gt;0")</f>
        <v>2</v>
      </c>
    </row>
    <row r="18" spans="1:23" ht="13.5" x14ac:dyDescent="0.25">
      <c r="A18" s="20">
        <v>9</v>
      </c>
      <c r="B18" s="18" t="s">
        <v>259</v>
      </c>
      <c r="C18" s="59" t="s">
        <v>78</v>
      </c>
      <c r="D18" s="21">
        <v>0</v>
      </c>
      <c r="E18" s="17">
        <f>IF(D18&gt;0,VLOOKUP(D18,Poengskala!$B$4:$C$34,2,TRUE),0)</f>
        <v>0</v>
      </c>
      <c r="F18" s="21">
        <v>5</v>
      </c>
      <c r="G18" s="17">
        <f>IF(F18&gt;0,VLOOKUP(F18,Poengskala!$B$4:$C$34,2,TRUE),0)</f>
        <v>70</v>
      </c>
      <c r="H18" s="17">
        <v>3</v>
      </c>
      <c r="I18" s="17">
        <f>IF(H18&gt;0,VLOOKUP(H18,Poengskala!$B$4:$C$34,2,TRUE),0)</f>
        <v>82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/>
      <c r="O18" s="17">
        <f>IF(N18&gt;0,VLOOKUP(N18,Poengskala!$B$4:$D$34,3,TRUE),0)</f>
        <v>0</v>
      </c>
      <c r="P18" s="17">
        <f>E18</f>
        <v>0</v>
      </c>
      <c r="Q18" s="17">
        <f>G18</f>
        <v>70</v>
      </c>
      <c r="R18" s="17">
        <f>I18</f>
        <v>82</v>
      </c>
      <c r="S18" s="17">
        <f>K18</f>
        <v>0</v>
      </c>
      <c r="T18" s="17">
        <f>M18</f>
        <v>0</v>
      </c>
      <c r="U18" s="17">
        <f>O18</f>
        <v>0</v>
      </c>
      <c r="V18" s="15">
        <f>MAX(LARGE(P18:U18,1)+LARGE(P18:U18,2)+LARGE(P18:U18,3),0)</f>
        <v>152</v>
      </c>
      <c r="W18" s="15">
        <f>COUNTIF(P18:U18,"&gt;0")</f>
        <v>2</v>
      </c>
    </row>
    <row r="19" spans="1:23" ht="13.5" x14ac:dyDescent="0.25">
      <c r="A19" s="20">
        <v>10</v>
      </c>
      <c r="B19" s="18" t="s">
        <v>80</v>
      </c>
      <c r="C19" s="59" t="s">
        <v>72</v>
      </c>
      <c r="D19" s="21">
        <v>9</v>
      </c>
      <c r="E19" s="17">
        <f>IF(D19&gt;0,VLOOKUP(D19,Poengskala!$B$4:$C$34,2,TRUE),0)</f>
        <v>55</v>
      </c>
      <c r="F19" s="21"/>
      <c r="G19" s="17">
        <f>IF(F19&gt;0,VLOOKUP(F19,Poengskala!$B$4:$C$34,2,TRUE),0)</f>
        <v>0</v>
      </c>
      <c r="H19" s="17"/>
      <c r="I19" s="17">
        <f>IF(H19&gt;0,VLOOKUP(H19,Poengskala!$B$4:$C$34,2,TRUE),0)</f>
        <v>0</v>
      </c>
      <c r="J19" s="17">
        <v>3</v>
      </c>
      <c r="K19" s="17">
        <f>IF(J19&gt;0,VLOOKUP(J19,Poengskala!$B$4:$C$34,2,TRUE),0)</f>
        <v>82</v>
      </c>
      <c r="L19" s="17"/>
      <c r="M19" s="17">
        <f>IF(L19&gt;0,VLOOKUP(L19,Poengskala!$B$4:$C$34,2,TRUE),0)</f>
        <v>0</v>
      </c>
      <c r="N19" s="17"/>
      <c r="O19" s="17">
        <f>IF(N19&gt;0,VLOOKUP(N19,Poengskala!$B$4:$D$34,3,TRUE),0)</f>
        <v>0</v>
      </c>
      <c r="P19" s="17">
        <f>E19</f>
        <v>55</v>
      </c>
      <c r="Q19" s="17">
        <f>G19</f>
        <v>0</v>
      </c>
      <c r="R19" s="17">
        <f>I19</f>
        <v>0</v>
      </c>
      <c r="S19" s="17">
        <f>K19</f>
        <v>82</v>
      </c>
      <c r="T19" s="17">
        <f>M19</f>
        <v>0</v>
      </c>
      <c r="U19" s="17">
        <f>O19</f>
        <v>0</v>
      </c>
      <c r="V19" s="15">
        <f>MAX(LARGE(P19:U19,1)+LARGE(P19:U19,2)+LARGE(P19:U19,3),0)</f>
        <v>137</v>
      </c>
      <c r="W19" s="15">
        <f>COUNTIF(P19:U19,"&gt;0")</f>
        <v>2</v>
      </c>
    </row>
    <row r="20" spans="1:23" ht="13.5" x14ac:dyDescent="0.25">
      <c r="A20" s="20">
        <v>11</v>
      </c>
      <c r="B20" s="18" t="s">
        <v>77</v>
      </c>
      <c r="C20" s="59" t="s">
        <v>78</v>
      </c>
      <c r="D20" s="21">
        <v>5</v>
      </c>
      <c r="E20" s="17">
        <f>IF(D20&gt;0,VLOOKUP(D20,Poengskala!$B$4:$C$34,2,TRUE),0)</f>
        <v>70</v>
      </c>
      <c r="F20" s="21">
        <v>8</v>
      </c>
      <c r="G20" s="17">
        <f>IF(F20&gt;0,VLOOKUP(F20,Poengskala!$B$4:$C$34,2,TRUE),0)</f>
        <v>58</v>
      </c>
      <c r="H20" s="17"/>
      <c r="I20" s="17">
        <f>IF(H20&gt;0,VLOOKUP(H20,Poengskala!$B$4:$C$34,2,TRUE),0)</f>
        <v>0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/>
      <c r="O20" s="17">
        <f>IF(N20&gt;0,VLOOKUP(N20,Poengskala!$B$4:$D$34,3,TRUE),0)</f>
        <v>0</v>
      </c>
      <c r="P20" s="17">
        <f>E20</f>
        <v>70</v>
      </c>
      <c r="Q20" s="17">
        <f>G20</f>
        <v>58</v>
      </c>
      <c r="R20" s="17">
        <f>I20</f>
        <v>0</v>
      </c>
      <c r="S20" s="17">
        <f>K20</f>
        <v>0</v>
      </c>
      <c r="T20" s="17">
        <f>M20</f>
        <v>0</v>
      </c>
      <c r="U20" s="17">
        <f>O20</f>
        <v>0</v>
      </c>
      <c r="V20" s="15">
        <f>MAX(LARGE(P20:U20,1)+LARGE(P20:U20,2)+LARGE(P20:U20,3),0)</f>
        <v>128</v>
      </c>
      <c r="W20" s="15">
        <f>COUNTIF(P20:U20,"&gt;0")</f>
        <v>2</v>
      </c>
    </row>
    <row r="21" spans="1:23" ht="13.5" x14ac:dyDescent="0.25">
      <c r="A21" s="20">
        <v>12</v>
      </c>
      <c r="B21" s="18" t="s">
        <v>202</v>
      </c>
      <c r="C21" s="59" t="s">
        <v>150</v>
      </c>
      <c r="D21" s="21">
        <v>7</v>
      </c>
      <c r="E21" s="17">
        <f>IF(D21&gt;0,VLOOKUP(D21,Poengskala!$B$4:$C$34,2,TRUE),0)</f>
        <v>62</v>
      </c>
      <c r="F21" s="21"/>
      <c r="G21" s="17">
        <f>IF(F21&gt;0,VLOOKUP(F21,Poengskala!$B$4:$C$34,2,TRUE),0)</f>
        <v>0</v>
      </c>
      <c r="H21" s="17"/>
      <c r="I21" s="17">
        <f>IF(H21&gt;0,VLOOKUP(H21,Poengskala!$B$4:$C$34,2,TRUE),0)</f>
        <v>0</v>
      </c>
      <c r="J21" s="17">
        <v>6</v>
      </c>
      <c r="K21" s="17">
        <f>IF(J21&gt;0,VLOOKUP(J21,Poengskala!$B$4:$C$34,2,TRUE),0)</f>
        <v>66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>E21</f>
        <v>62</v>
      </c>
      <c r="Q21" s="17">
        <f>G21</f>
        <v>0</v>
      </c>
      <c r="R21" s="17">
        <f>I21</f>
        <v>0</v>
      </c>
      <c r="S21" s="17">
        <f>K21</f>
        <v>66</v>
      </c>
      <c r="T21" s="17">
        <f>M21</f>
        <v>0</v>
      </c>
      <c r="U21" s="17">
        <f>O21</f>
        <v>0</v>
      </c>
      <c r="V21" s="15">
        <f>MAX(LARGE(P21:U21,1)+LARGE(P21:U21,2)+LARGE(P21:U21,3),0)</f>
        <v>128</v>
      </c>
      <c r="W21" s="15">
        <f>COUNTIF(P21:U21,"&gt;0")</f>
        <v>2</v>
      </c>
    </row>
    <row r="22" spans="1:23" ht="13.5" x14ac:dyDescent="0.25">
      <c r="A22" s="20">
        <v>13</v>
      </c>
      <c r="B22" s="18" t="s">
        <v>261</v>
      </c>
      <c r="C22" s="59" t="s">
        <v>66</v>
      </c>
      <c r="D22" s="21">
        <v>0</v>
      </c>
      <c r="E22" s="17">
        <f>IF(D22&gt;0,VLOOKUP(D22,Poengskala!$B$4:$C$34,2,TRUE),0)</f>
        <v>0</v>
      </c>
      <c r="F22" s="21">
        <v>9</v>
      </c>
      <c r="G22" s="17">
        <f>IF(F22&gt;0,VLOOKUP(F22,Poengskala!$B$4:$C$34,2,TRUE),0)</f>
        <v>55</v>
      </c>
      <c r="H22" s="17"/>
      <c r="I22" s="17">
        <f>IF(H22&gt;0,VLOOKUP(H22,Poengskala!$B$4:$C$34,2,TRUE),0)</f>
        <v>0</v>
      </c>
      <c r="J22" s="17">
        <v>5</v>
      </c>
      <c r="K22" s="17">
        <f>IF(J22&gt;0,VLOOKUP(J22,Poengskala!$B$4:$C$34,2,TRUE),0)</f>
        <v>70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>E22</f>
        <v>0</v>
      </c>
      <c r="Q22" s="17">
        <f>G22</f>
        <v>55</v>
      </c>
      <c r="R22" s="17">
        <f>I22</f>
        <v>0</v>
      </c>
      <c r="S22" s="17">
        <f>K22</f>
        <v>70</v>
      </c>
      <c r="T22" s="17">
        <f>M22</f>
        <v>0</v>
      </c>
      <c r="U22" s="17">
        <f>O22</f>
        <v>0</v>
      </c>
      <c r="V22" s="15">
        <f>MAX(LARGE(P22:U22,1)+LARGE(P22:U22,2)+LARGE(P22:U22,3),0)</f>
        <v>125</v>
      </c>
      <c r="W22" s="15">
        <f>COUNTIF(P22:U22,"&gt;0")</f>
        <v>2</v>
      </c>
    </row>
    <row r="23" spans="1:23" ht="13.5" x14ac:dyDescent="0.25">
      <c r="A23" s="20">
        <v>14</v>
      </c>
      <c r="B23" s="111" t="s">
        <v>311</v>
      </c>
      <c r="C23" s="111" t="s">
        <v>136</v>
      </c>
      <c r="D23" s="21"/>
      <c r="E23" s="17">
        <f>IF(D23&gt;0,VLOOKUP(D23,Poengskala!$B$4:$C$34,2,TRUE),0)</f>
        <v>0</v>
      </c>
      <c r="F23" s="21"/>
      <c r="G23" s="17">
        <f>IF(F23&gt;0,VLOOKUP(F23,Poengskala!$B$4:$C$34,2,TRUE),0)</f>
        <v>0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>
        <v>7</v>
      </c>
      <c r="O23" s="17">
        <f>IF(N23&gt;0,VLOOKUP(N23,Poengskala!$B$4:$D$34,3,TRUE),0)</f>
        <v>93</v>
      </c>
      <c r="P23" s="17">
        <f>E23</f>
        <v>0</v>
      </c>
      <c r="Q23" s="17">
        <f>G23</f>
        <v>0</v>
      </c>
      <c r="R23" s="17">
        <f>I23</f>
        <v>0</v>
      </c>
      <c r="S23" s="17">
        <f>K23</f>
        <v>0</v>
      </c>
      <c r="T23" s="17">
        <f>M23</f>
        <v>0</v>
      </c>
      <c r="U23" s="17">
        <f>O23</f>
        <v>93</v>
      </c>
      <c r="V23" s="15">
        <f>MAX(LARGE(P23:U23,1)+LARGE(P23:U23,2)+LARGE(P23:U23,3),0)</f>
        <v>93</v>
      </c>
      <c r="W23" s="15">
        <f>COUNTIF(P23:U23,"&gt;0")</f>
        <v>1</v>
      </c>
    </row>
    <row r="24" spans="1:23" ht="13.5" x14ac:dyDescent="0.25">
      <c r="A24" s="20">
        <v>15</v>
      </c>
      <c r="B24" s="18" t="s">
        <v>307</v>
      </c>
      <c r="C24" s="59" t="s">
        <v>109</v>
      </c>
      <c r="D24" s="21">
        <v>0</v>
      </c>
      <c r="E24" s="17">
        <f>IF(D24&gt;0,VLOOKUP(D24,Poengskala!$B$4:$C$34,2,TRUE),0)</f>
        <v>0</v>
      </c>
      <c r="F24" s="21"/>
      <c r="G24" s="17">
        <f>IF(F24&gt;0,VLOOKUP(F24,Poengskala!$B$4:$C$34,2,TRUE),0)</f>
        <v>0</v>
      </c>
      <c r="H24" s="17"/>
      <c r="I24" s="17">
        <f>IF(H24&gt;0,VLOOKUP(H24,Poengskala!$B$4:$C$34,2,TRUE),0)</f>
        <v>0</v>
      </c>
      <c r="J24" s="17">
        <v>4</v>
      </c>
      <c r="K24" s="17">
        <f>IF(J24&gt;0,VLOOKUP(J24,Poengskala!$B$4:$C$34,2,TRUE),0)</f>
        <v>75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>E24</f>
        <v>0</v>
      </c>
      <c r="Q24" s="17">
        <f>G24</f>
        <v>0</v>
      </c>
      <c r="R24" s="17">
        <f>I24</f>
        <v>0</v>
      </c>
      <c r="S24" s="17">
        <f>K24</f>
        <v>75</v>
      </c>
      <c r="T24" s="17">
        <f>M24</f>
        <v>0</v>
      </c>
      <c r="U24" s="17">
        <f>O24</f>
        <v>0</v>
      </c>
      <c r="V24" s="15">
        <f>MAX(LARGE(P24:U24,1)+LARGE(P24:U24,2)+LARGE(P24:U24,3),0)</f>
        <v>75</v>
      </c>
      <c r="W24" s="15">
        <f>COUNTIF(P24:U24,"&gt;0")</f>
        <v>1</v>
      </c>
    </row>
    <row r="25" spans="1:23" ht="13.5" x14ac:dyDescent="0.25">
      <c r="A25" s="106">
        <v>16</v>
      </c>
      <c r="B25" s="107" t="s">
        <v>308</v>
      </c>
      <c r="C25" s="108" t="s">
        <v>109</v>
      </c>
      <c r="D25" s="21">
        <v>0</v>
      </c>
      <c r="E25" s="17">
        <f>IF(D25&gt;0,VLOOKUP(D25,Poengskala!$B$4:$C$34,2,TRUE),0)</f>
        <v>0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>
        <v>8</v>
      </c>
      <c r="K25" s="17">
        <f>IF(J25&gt;0,VLOOKUP(J25,Poengskala!$B$4:$C$34,2,TRUE),0)</f>
        <v>58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>E25</f>
        <v>0</v>
      </c>
      <c r="Q25" s="17">
        <f>G25</f>
        <v>0</v>
      </c>
      <c r="R25" s="17">
        <f>I25</f>
        <v>0</v>
      </c>
      <c r="S25" s="17">
        <f>K25</f>
        <v>58</v>
      </c>
      <c r="T25" s="17">
        <f>M25</f>
        <v>0</v>
      </c>
      <c r="U25" s="17">
        <f>O25</f>
        <v>0</v>
      </c>
      <c r="V25" s="15">
        <f>MAX(LARGE(P25:U25,1)+LARGE(P25:U25,2)+LARGE(P25:U25,3),0)</f>
        <v>58</v>
      </c>
      <c r="W25" s="15">
        <f>COUNTIF(P25:U25,"&gt;0")</f>
        <v>1</v>
      </c>
    </row>
    <row r="26" spans="1:23" ht="13.5" x14ac:dyDescent="0.25">
      <c r="A26" s="145">
        <v>17</v>
      </c>
      <c r="B26" s="18" t="s">
        <v>81</v>
      </c>
      <c r="C26" s="59" t="s">
        <v>75</v>
      </c>
      <c r="D26" s="104">
        <v>10</v>
      </c>
      <c r="E26" s="17">
        <f>IF(D26&gt;0,VLOOKUP(D26,Poengskala!$B$4:$C$34,2,TRUE),0)</f>
        <v>52</v>
      </c>
      <c r="F26" s="21"/>
      <c r="G26" s="17">
        <f>IF(F26&gt;0,VLOOKUP(F26,Poengskala!$B$4:$C$34,2,TRUE),0)</f>
        <v>0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>E26</f>
        <v>52</v>
      </c>
      <c r="Q26" s="17">
        <f>G26</f>
        <v>0</v>
      </c>
      <c r="R26" s="17">
        <f>I26</f>
        <v>0</v>
      </c>
      <c r="S26" s="17">
        <f>K26</f>
        <v>0</v>
      </c>
      <c r="T26" s="17">
        <f>M26</f>
        <v>0</v>
      </c>
      <c r="U26" s="17">
        <f>O26</f>
        <v>0</v>
      </c>
      <c r="V26" s="15">
        <f>MAX(LARGE(P26:U26,1)+LARGE(P26:U26,2)+LARGE(P26:U26,3),0)</f>
        <v>52</v>
      </c>
      <c r="W26" s="15">
        <f>COUNTIF(P26:U26,"&gt;0")</f>
        <v>1</v>
      </c>
    </row>
    <row r="27" spans="1:23" ht="13.5" x14ac:dyDescent="0.25">
      <c r="A27" s="20"/>
      <c r="B27" s="100"/>
      <c r="C27" s="100"/>
      <c r="D27" s="104"/>
      <c r="E27" s="17">
        <f>IF(D27&gt;0,VLOOKUP(D27,Poengskala!$B$4:$C$34,2,TRUE),0)</f>
        <v>0</v>
      </c>
      <c r="F27" s="21"/>
      <c r="G27" s="17">
        <f>IF(F27&gt;0,VLOOKUP(F27,Poengskala!$B$4:$C$34,2,TRUE),0)</f>
        <v>0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 t="shared" ref="P26:P45" si="0">E27</f>
        <v>0</v>
      </c>
      <c r="Q27" s="17">
        <f t="shared" ref="Q26:Q45" si="1">G27</f>
        <v>0</v>
      </c>
      <c r="R27" s="17">
        <f t="shared" ref="R26:R45" si="2">I27</f>
        <v>0</v>
      </c>
      <c r="S27" s="17">
        <f t="shared" ref="S26:S45" si="3">K27</f>
        <v>0</v>
      </c>
      <c r="T27" s="17">
        <f t="shared" ref="T26:T45" si="4">M27</f>
        <v>0</v>
      </c>
      <c r="U27" s="17">
        <f t="shared" ref="U26:U45" si="5">O27</f>
        <v>0</v>
      </c>
      <c r="V27" s="15">
        <f t="shared" ref="V26:V45" si="6">MAX(LARGE(P27:U27,1)+LARGE(P27:U27,2)+LARGE(P27:U27,3),0)</f>
        <v>0</v>
      </c>
      <c r="W27" s="15">
        <f t="shared" ref="W26:W45" si="7">COUNTIF(P27:U27,"&gt;0")</f>
        <v>0</v>
      </c>
    </row>
    <row r="28" spans="1:23" ht="13.5" x14ac:dyDescent="0.25">
      <c r="A28" s="20"/>
      <c r="B28" s="100"/>
      <c r="C28" s="100"/>
      <c r="D28" s="104"/>
      <c r="E28" s="17">
        <f>IF(D28&gt;0,VLOOKUP(D28,Poengskala!$B$4:$C$34,2,TRUE),0)</f>
        <v>0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 t="shared" si="0"/>
        <v>0</v>
      </c>
      <c r="Q28" s="17">
        <f t="shared" si="1"/>
        <v>0</v>
      </c>
      <c r="R28" s="17">
        <f t="shared" si="2"/>
        <v>0</v>
      </c>
      <c r="S28" s="17">
        <f t="shared" si="3"/>
        <v>0</v>
      </c>
      <c r="T28" s="17">
        <f t="shared" si="4"/>
        <v>0</v>
      </c>
      <c r="U28" s="17">
        <f t="shared" si="5"/>
        <v>0</v>
      </c>
      <c r="V28" s="15">
        <f t="shared" si="6"/>
        <v>0</v>
      </c>
      <c r="W28" s="15">
        <f t="shared" si="7"/>
        <v>0</v>
      </c>
    </row>
    <row r="29" spans="1:23" ht="13.5" x14ac:dyDescent="0.25">
      <c r="A29" s="20"/>
      <c r="B29" s="100"/>
      <c r="C29" s="100"/>
      <c r="D29" s="104"/>
      <c r="E29" s="17">
        <f>IF(D29&gt;0,VLOOKUP(D29,Poengskala!$B$4:$C$34,2,TRUE),0)</f>
        <v>0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 t="shared" si="0"/>
        <v>0</v>
      </c>
      <c r="Q29" s="17">
        <f t="shared" si="1"/>
        <v>0</v>
      </c>
      <c r="R29" s="17">
        <f t="shared" si="2"/>
        <v>0</v>
      </c>
      <c r="S29" s="17">
        <f t="shared" si="3"/>
        <v>0</v>
      </c>
      <c r="T29" s="17">
        <f t="shared" si="4"/>
        <v>0</v>
      </c>
      <c r="U29" s="17">
        <f t="shared" si="5"/>
        <v>0</v>
      </c>
      <c r="V29" s="15">
        <f t="shared" si="6"/>
        <v>0</v>
      </c>
      <c r="W29" s="15">
        <f t="shared" si="7"/>
        <v>0</v>
      </c>
    </row>
    <row r="30" spans="1:23" ht="13.5" x14ac:dyDescent="0.25">
      <c r="A30" s="20"/>
      <c r="B30" s="100"/>
      <c r="C30" s="100"/>
      <c r="D30" s="104"/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 t="shared" si="0"/>
        <v>0</v>
      </c>
      <c r="Q30" s="17">
        <f t="shared" si="1"/>
        <v>0</v>
      </c>
      <c r="R30" s="17">
        <f t="shared" si="2"/>
        <v>0</v>
      </c>
      <c r="S30" s="17">
        <f t="shared" si="3"/>
        <v>0</v>
      </c>
      <c r="T30" s="17">
        <f t="shared" si="4"/>
        <v>0</v>
      </c>
      <c r="U30" s="17">
        <f t="shared" si="5"/>
        <v>0</v>
      </c>
      <c r="V30" s="15">
        <f t="shared" si="6"/>
        <v>0</v>
      </c>
      <c r="W30" s="15">
        <f t="shared" si="7"/>
        <v>0</v>
      </c>
    </row>
    <row r="31" spans="1:23" ht="13.5" x14ac:dyDescent="0.25">
      <c r="A31" s="20"/>
      <c r="B31" s="100"/>
      <c r="C31" s="100"/>
      <c r="D31" s="104"/>
      <c r="E31" s="17">
        <f>IF(D31&gt;0,VLOOKUP(D31,Poengskala!$B$4:$C$34,2,TRUE),0)</f>
        <v>0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 t="shared" si="0"/>
        <v>0</v>
      </c>
      <c r="Q31" s="17">
        <f t="shared" si="1"/>
        <v>0</v>
      </c>
      <c r="R31" s="17">
        <f t="shared" si="2"/>
        <v>0</v>
      </c>
      <c r="S31" s="17">
        <f t="shared" si="3"/>
        <v>0</v>
      </c>
      <c r="T31" s="17">
        <f t="shared" si="4"/>
        <v>0</v>
      </c>
      <c r="U31" s="17">
        <f t="shared" si="5"/>
        <v>0</v>
      </c>
      <c r="V31" s="15">
        <f t="shared" si="6"/>
        <v>0</v>
      </c>
      <c r="W31" s="15">
        <f t="shared" si="7"/>
        <v>0</v>
      </c>
    </row>
    <row r="32" spans="1:23" ht="13.5" x14ac:dyDescent="0.25">
      <c r="A32" s="20"/>
      <c r="B32" s="100"/>
      <c r="C32" s="100"/>
      <c r="D32" s="104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si="0"/>
        <v>0</v>
      </c>
      <c r="Q32" s="17">
        <f t="shared" si="1"/>
        <v>0</v>
      </c>
      <c r="R32" s="17">
        <f t="shared" si="2"/>
        <v>0</v>
      </c>
      <c r="S32" s="17">
        <f t="shared" si="3"/>
        <v>0</v>
      </c>
      <c r="T32" s="17">
        <f t="shared" si="4"/>
        <v>0</v>
      </c>
      <c r="U32" s="17">
        <f t="shared" si="5"/>
        <v>0</v>
      </c>
      <c r="V32" s="15">
        <f t="shared" si="6"/>
        <v>0</v>
      </c>
      <c r="W32" s="15">
        <f t="shared" si="7"/>
        <v>0</v>
      </c>
    </row>
    <row r="33" spans="1:23" ht="13.5" x14ac:dyDescent="0.25">
      <c r="A33" s="20"/>
      <c r="B33" s="100"/>
      <c r="C33" s="100"/>
      <c r="D33" s="104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0"/>
        <v>0</v>
      </c>
      <c r="Q33" s="17">
        <f t="shared" si="1"/>
        <v>0</v>
      </c>
      <c r="R33" s="17">
        <f t="shared" si="2"/>
        <v>0</v>
      </c>
      <c r="S33" s="17">
        <f t="shared" si="3"/>
        <v>0</v>
      </c>
      <c r="T33" s="17">
        <f t="shared" si="4"/>
        <v>0</v>
      </c>
      <c r="U33" s="17">
        <f t="shared" si="5"/>
        <v>0</v>
      </c>
      <c r="V33" s="15">
        <f t="shared" si="6"/>
        <v>0</v>
      </c>
      <c r="W33" s="15">
        <f t="shared" si="7"/>
        <v>0</v>
      </c>
    </row>
    <row r="34" spans="1:23" ht="13.5" x14ac:dyDescent="0.25">
      <c r="A34" s="20"/>
      <c r="B34" s="100"/>
      <c r="C34" s="100"/>
      <c r="D34" s="104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0"/>
        <v>0</v>
      </c>
      <c r="Q34" s="17">
        <f t="shared" si="1"/>
        <v>0</v>
      </c>
      <c r="R34" s="17">
        <f t="shared" si="2"/>
        <v>0</v>
      </c>
      <c r="S34" s="17">
        <f t="shared" si="3"/>
        <v>0</v>
      </c>
      <c r="T34" s="17">
        <f t="shared" si="4"/>
        <v>0</v>
      </c>
      <c r="U34" s="17">
        <f t="shared" si="5"/>
        <v>0</v>
      </c>
      <c r="V34" s="15">
        <f t="shared" si="6"/>
        <v>0</v>
      </c>
      <c r="W34" s="15">
        <f t="shared" si="7"/>
        <v>0</v>
      </c>
    </row>
    <row r="35" spans="1:23" ht="13.5" x14ac:dyDescent="0.25">
      <c r="A35" s="20"/>
      <c r="B35" s="100"/>
      <c r="C35" s="100"/>
      <c r="D35" s="104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0"/>
        <v>0</v>
      </c>
      <c r="Q35" s="17">
        <f t="shared" si="1"/>
        <v>0</v>
      </c>
      <c r="R35" s="17">
        <f t="shared" si="2"/>
        <v>0</v>
      </c>
      <c r="S35" s="17">
        <f t="shared" si="3"/>
        <v>0</v>
      </c>
      <c r="T35" s="17">
        <f t="shared" si="4"/>
        <v>0</v>
      </c>
      <c r="U35" s="17">
        <f t="shared" si="5"/>
        <v>0</v>
      </c>
      <c r="V35" s="15">
        <f t="shared" si="6"/>
        <v>0</v>
      </c>
      <c r="W35" s="15">
        <f t="shared" si="7"/>
        <v>0</v>
      </c>
    </row>
    <row r="36" spans="1:23" ht="13.5" x14ac:dyDescent="0.25">
      <c r="A36" s="20"/>
      <c r="B36" s="100"/>
      <c r="C36" s="100"/>
      <c r="D36" s="104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0"/>
        <v>0</v>
      </c>
      <c r="Q36" s="17">
        <f t="shared" si="1"/>
        <v>0</v>
      </c>
      <c r="R36" s="17">
        <f t="shared" si="2"/>
        <v>0</v>
      </c>
      <c r="S36" s="17">
        <f t="shared" si="3"/>
        <v>0</v>
      </c>
      <c r="T36" s="17">
        <f t="shared" si="4"/>
        <v>0</v>
      </c>
      <c r="U36" s="17">
        <f t="shared" si="5"/>
        <v>0</v>
      </c>
      <c r="V36" s="15">
        <f t="shared" si="6"/>
        <v>0</v>
      </c>
      <c r="W36" s="15">
        <f t="shared" si="7"/>
        <v>0</v>
      </c>
    </row>
    <row r="37" spans="1:23" ht="13.5" x14ac:dyDescent="0.25">
      <c r="A37" s="20"/>
      <c r="B37" s="18"/>
      <c r="C37" s="59"/>
      <c r="D37" s="104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0"/>
        <v>0</v>
      </c>
      <c r="Q37" s="17">
        <f t="shared" si="1"/>
        <v>0</v>
      </c>
      <c r="R37" s="17">
        <f t="shared" si="2"/>
        <v>0</v>
      </c>
      <c r="S37" s="17">
        <f t="shared" si="3"/>
        <v>0</v>
      </c>
      <c r="T37" s="17">
        <f t="shared" si="4"/>
        <v>0</v>
      </c>
      <c r="U37" s="17">
        <f t="shared" si="5"/>
        <v>0</v>
      </c>
      <c r="V37" s="15">
        <f t="shared" si="6"/>
        <v>0</v>
      </c>
      <c r="W37" s="15">
        <f t="shared" si="7"/>
        <v>0</v>
      </c>
    </row>
    <row r="38" spans="1:23" ht="13.5" x14ac:dyDescent="0.25">
      <c r="A38" s="20"/>
      <c r="B38" s="100"/>
      <c r="C38" s="100"/>
      <c r="D38" s="104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0"/>
        <v>0</v>
      </c>
      <c r="Q38" s="17">
        <f t="shared" si="1"/>
        <v>0</v>
      </c>
      <c r="R38" s="17">
        <f t="shared" si="2"/>
        <v>0</v>
      </c>
      <c r="S38" s="17">
        <f t="shared" si="3"/>
        <v>0</v>
      </c>
      <c r="T38" s="17">
        <f t="shared" si="4"/>
        <v>0</v>
      </c>
      <c r="U38" s="17">
        <f t="shared" si="5"/>
        <v>0</v>
      </c>
      <c r="V38" s="15">
        <f t="shared" si="6"/>
        <v>0</v>
      </c>
      <c r="W38" s="15">
        <f t="shared" si="7"/>
        <v>0</v>
      </c>
    </row>
    <row r="39" spans="1:23" ht="13.5" x14ac:dyDescent="0.25">
      <c r="A39" s="20"/>
      <c r="B39" s="100"/>
      <c r="C39" s="100"/>
      <c r="D39" s="104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0"/>
        <v>0</v>
      </c>
      <c r="Q39" s="17">
        <f t="shared" si="1"/>
        <v>0</v>
      </c>
      <c r="R39" s="17">
        <f t="shared" si="2"/>
        <v>0</v>
      </c>
      <c r="S39" s="17">
        <f t="shared" si="3"/>
        <v>0</v>
      </c>
      <c r="T39" s="17">
        <f t="shared" si="4"/>
        <v>0</v>
      </c>
      <c r="U39" s="17">
        <f t="shared" si="5"/>
        <v>0</v>
      </c>
      <c r="V39" s="15">
        <f t="shared" si="6"/>
        <v>0</v>
      </c>
      <c r="W39" s="15">
        <f t="shared" si="7"/>
        <v>0</v>
      </c>
    </row>
    <row r="40" spans="1:23" ht="13.5" x14ac:dyDescent="0.25">
      <c r="A40" s="20"/>
      <c r="B40" s="100"/>
      <c r="C40" s="100"/>
      <c r="D40" s="104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0"/>
        <v>0</v>
      </c>
      <c r="Q40" s="17">
        <f t="shared" si="1"/>
        <v>0</v>
      </c>
      <c r="R40" s="17">
        <f t="shared" si="2"/>
        <v>0</v>
      </c>
      <c r="S40" s="17">
        <f t="shared" si="3"/>
        <v>0</v>
      </c>
      <c r="T40" s="17">
        <f t="shared" si="4"/>
        <v>0</v>
      </c>
      <c r="U40" s="17">
        <f t="shared" si="5"/>
        <v>0</v>
      </c>
      <c r="V40" s="15">
        <f t="shared" si="6"/>
        <v>0</v>
      </c>
      <c r="W40" s="15">
        <f t="shared" si="7"/>
        <v>0</v>
      </c>
    </row>
    <row r="41" spans="1:23" ht="13.5" x14ac:dyDescent="0.25">
      <c r="A41" s="20"/>
      <c r="B41" s="100"/>
      <c r="C41" s="100"/>
      <c r="D41" s="104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0"/>
        <v>0</v>
      </c>
      <c r="Q41" s="17">
        <f t="shared" si="1"/>
        <v>0</v>
      </c>
      <c r="R41" s="17">
        <f t="shared" si="2"/>
        <v>0</v>
      </c>
      <c r="S41" s="17">
        <f t="shared" si="3"/>
        <v>0</v>
      </c>
      <c r="T41" s="17">
        <f t="shared" si="4"/>
        <v>0</v>
      </c>
      <c r="U41" s="17">
        <f t="shared" si="5"/>
        <v>0</v>
      </c>
      <c r="V41" s="15">
        <f t="shared" si="6"/>
        <v>0</v>
      </c>
      <c r="W41" s="15">
        <f t="shared" si="7"/>
        <v>0</v>
      </c>
    </row>
    <row r="42" spans="1:23" ht="13.5" x14ac:dyDescent="0.25">
      <c r="A42" s="20"/>
      <c r="B42" s="100"/>
      <c r="C42" s="100"/>
      <c r="D42" s="104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0"/>
        <v>0</v>
      </c>
      <c r="Q42" s="17">
        <f t="shared" si="1"/>
        <v>0</v>
      </c>
      <c r="R42" s="17">
        <f t="shared" si="2"/>
        <v>0</v>
      </c>
      <c r="S42" s="17">
        <f t="shared" si="3"/>
        <v>0</v>
      </c>
      <c r="T42" s="17">
        <f t="shared" si="4"/>
        <v>0</v>
      </c>
      <c r="U42" s="17">
        <f t="shared" si="5"/>
        <v>0</v>
      </c>
      <c r="V42" s="15">
        <f t="shared" si="6"/>
        <v>0</v>
      </c>
      <c r="W42" s="15">
        <f t="shared" si="7"/>
        <v>0</v>
      </c>
    </row>
    <row r="43" spans="1:23" ht="13.5" x14ac:dyDescent="0.25">
      <c r="A43" s="20"/>
      <c r="B43" s="100"/>
      <c r="C43" s="100"/>
      <c r="D43" s="104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0"/>
        <v>0</v>
      </c>
      <c r="Q43" s="17">
        <f t="shared" si="1"/>
        <v>0</v>
      </c>
      <c r="R43" s="17">
        <f t="shared" si="2"/>
        <v>0</v>
      </c>
      <c r="S43" s="17">
        <f t="shared" si="3"/>
        <v>0</v>
      </c>
      <c r="T43" s="17">
        <f t="shared" si="4"/>
        <v>0</v>
      </c>
      <c r="U43" s="17">
        <f t="shared" si="5"/>
        <v>0</v>
      </c>
      <c r="V43" s="15">
        <f t="shared" si="6"/>
        <v>0</v>
      </c>
      <c r="W43" s="15">
        <f t="shared" si="7"/>
        <v>0</v>
      </c>
    </row>
    <row r="44" spans="1:23" ht="13.5" x14ac:dyDescent="0.25">
      <c r="A44" s="20"/>
      <c r="B44" s="100"/>
      <c r="C44" s="100"/>
      <c r="D44" s="104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0"/>
        <v>0</v>
      </c>
      <c r="Q44" s="17">
        <f t="shared" si="1"/>
        <v>0</v>
      </c>
      <c r="R44" s="17">
        <f t="shared" si="2"/>
        <v>0</v>
      </c>
      <c r="S44" s="17">
        <f t="shared" si="3"/>
        <v>0</v>
      </c>
      <c r="T44" s="17">
        <f t="shared" si="4"/>
        <v>0</v>
      </c>
      <c r="U44" s="17">
        <f t="shared" si="5"/>
        <v>0</v>
      </c>
      <c r="V44" s="15">
        <f t="shared" si="6"/>
        <v>0</v>
      </c>
      <c r="W44" s="15">
        <f t="shared" si="7"/>
        <v>0</v>
      </c>
    </row>
    <row r="45" spans="1:23" ht="13.5" x14ac:dyDescent="0.25">
      <c r="A45" s="20"/>
      <c r="B45" s="100"/>
      <c r="C45" s="100"/>
      <c r="D45" s="104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0"/>
        <v>0</v>
      </c>
      <c r="Q45" s="17">
        <f t="shared" si="1"/>
        <v>0</v>
      </c>
      <c r="R45" s="17">
        <f t="shared" si="2"/>
        <v>0</v>
      </c>
      <c r="S45" s="17">
        <f t="shared" si="3"/>
        <v>0</v>
      </c>
      <c r="T45" s="17">
        <f t="shared" si="4"/>
        <v>0</v>
      </c>
      <c r="U45" s="17">
        <f t="shared" si="5"/>
        <v>0</v>
      </c>
      <c r="V45" s="15">
        <f t="shared" si="6"/>
        <v>0</v>
      </c>
      <c r="W45" s="15">
        <f t="shared" si="7"/>
        <v>0</v>
      </c>
    </row>
    <row r="46" spans="1:23" ht="13.5" x14ac:dyDescent="0.25">
      <c r="A46" s="99"/>
      <c r="B46" s="109"/>
      <c r="C46" s="110"/>
    </row>
    <row r="47" spans="1:23" x14ac:dyDescent="0.2">
      <c r="A47" s="99"/>
      <c r="B47" s="98"/>
      <c r="C47" s="98"/>
    </row>
    <row r="48" spans="1:23" x14ac:dyDescent="0.2">
      <c r="A48" s="99"/>
      <c r="B48" s="98"/>
      <c r="C48" s="98"/>
    </row>
    <row r="49" spans="1:3" x14ac:dyDescent="0.2">
      <c r="A49" s="99"/>
      <c r="B49" s="98"/>
      <c r="C49" s="98"/>
    </row>
    <row r="50" spans="1:3" x14ac:dyDescent="0.2">
      <c r="A50" s="99"/>
      <c r="B50" s="98"/>
      <c r="C50" s="98"/>
    </row>
    <row r="51" spans="1:3" x14ac:dyDescent="0.2">
      <c r="A51" s="99"/>
      <c r="B51" s="98"/>
      <c r="C51" s="98"/>
    </row>
    <row r="52" spans="1:3" x14ac:dyDescent="0.2">
      <c r="A52" s="99"/>
      <c r="B52" s="98"/>
      <c r="C52" s="98"/>
    </row>
    <row r="53" spans="1:3" ht="13.5" x14ac:dyDescent="0.25">
      <c r="A53" s="99"/>
      <c r="B53" s="109"/>
      <c r="C53" s="110"/>
    </row>
    <row r="54" spans="1:3" x14ac:dyDescent="0.2">
      <c r="A54" s="99"/>
      <c r="B54" s="98"/>
      <c r="C54" s="98"/>
    </row>
    <row r="55" spans="1:3" ht="13.5" x14ac:dyDescent="0.25">
      <c r="A55" s="99"/>
      <c r="B55" s="109"/>
      <c r="C55" s="110"/>
    </row>
    <row r="56" spans="1:3" ht="13.5" x14ac:dyDescent="0.25">
      <c r="A56" s="99"/>
      <c r="B56" s="109"/>
      <c r="C56" s="110"/>
    </row>
    <row r="57" spans="1:3" ht="13.5" x14ac:dyDescent="0.25">
      <c r="A57" s="99"/>
      <c r="B57" s="109"/>
      <c r="C57" s="110"/>
    </row>
    <row r="58" spans="1:3" ht="13.5" x14ac:dyDescent="0.25">
      <c r="A58" s="99"/>
      <c r="B58" s="109"/>
      <c r="C58" s="110"/>
    </row>
    <row r="59" spans="1:3" ht="13.5" x14ac:dyDescent="0.25">
      <c r="A59" s="99"/>
      <c r="B59" s="109"/>
      <c r="C59" s="110"/>
    </row>
    <row r="60" spans="1:3" ht="13.5" x14ac:dyDescent="0.25">
      <c r="A60" s="99"/>
      <c r="B60" s="109"/>
      <c r="C60" s="110"/>
    </row>
    <row r="61" spans="1:3" ht="13.5" x14ac:dyDescent="0.25">
      <c r="A61" s="99"/>
      <c r="B61" s="109"/>
      <c r="C61" s="110"/>
    </row>
    <row r="62" spans="1:3" ht="13.5" x14ac:dyDescent="0.25">
      <c r="A62" s="99"/>
      <c r="B62" s="109"/>
      <c r="C62" s="110"/>
    </row>
    <row r="63" spans="1:3" ht="13.5" x14ac:dyDescent="0.25">
      <c r="A63" s="99"/>
      <c r="B63" s="109"/>
      <c r="C63" s="110"/>
    </row>
    <row r="64" spans="1:3" ht="13.5" x14ac:dyDescent="0.25">
      <c r="A64" s="99"/>
      <c r="B64" s="109"/>
      <c r="C64" s="110"/>
    </row>
    <row r="65" spans="1:3" x14ac:dyDescent="0.2">
      <c r="A65" s="99"/>
      <c r="B65" s="98"/>
      <c r="C65" s="98"/>
    </row>
    <row r="66" spans="1:3" ht="13.5" x14ac:dyDescent="0.25">
      <c r="A66" s="99"/>
      <c r="B66" s="109"/>
      <c r="C66" s="110"/>
    </row>
  </sheetData>
  <sortState ref="B10:W26">
    <sortCondition descending="1" ref="V10:V26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9" priority="3" stopIfTrue="1" operator="lessThan">
      <formula>3</formula>
    </cfRule>
    <cfRule type="cellIs" dxfId="8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W52"/>
  <sheetViews>
    <sheetView topLeftCell="A5" workbookViewId="0">
      <selection activeCell="A10" sqref="A10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5" width="7.33203125" customWidth="1"/>
    <col min="16" max="21" width="7.6640625" style="28" hidden="1" customWidth="1"/>
    <col min="22" max="22" width="8.44140625" style="13" customWidth="1"/>
    <col min="23" max="23" width="7.44140625" customWidth="1"/>
  </cols>
  <sheetData>
    <row r="1" spans="1:23" ht="27" x14ac:dyDescent="0.4">
      <c r="A1" s="23" t="s">
        <v>24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8" t="s">
        <v>61</v>
      </c>
      <c r="C6" s="2"/>
      <c r="D6" s="138" t="s">
        <v>4</v>
      </c>
      <c r="E6" s="139"/>
      <c r="F6" s="140" t="s">
        <v>112</v>
      </c>
      <c r="G6" s="141"/>
      <c r="H6" s="140" t="s">
        <v>210</v>
      </c>
      <c r="I6" s="141"/>
      <c r="J6" s="140" t="s">
        <v>211</v>
      </c>
      <c r="K6" s="141"/>
      <c r="L6" s="140" t="s">
        <v>63</v>
      </c>
      <c r="M6" s="141"/>
      <c r="N6" s="140" t="s">
        <v>63</v>
      </c>
      <c r="O6" s="141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28" t="s">
        <v>75</v>
      </c>
      <c r="E7" s="129"/>
      <c r="F7" s="130" t="s">
        <v>68</v>
      </c>
      <c r="G7" s="131"/>
      <c r="H7" s="130" t="s">
        <v>145</v>
      </c>
      <c r="I7" s="131"/>
      <c r="J7" s="130" t="s">
        <v>212</v>
      </c>
      <c r="K7" s="131"/>
      <c r="L7" s="130" t="s">
        <v>2</v>
      </c>
      <c r="M7" s="131"/>
      <c r="N7" s="132" t="s">
        <v>213</v>
      </c>
      <c r="O7" s="133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34">
        <v>43450</v>
      </c>
      <c r="E8" s="135"/>
      <c r="F8" s="136">
        <v>43464</v>
      </c>
      <c r="G8" s="137"/>
      <c r="H8" s="136">
        <v>43499</v>
      </c>
      <c r="I8" s="137"/>
      <c r="J8" s="136">
        <v>43505</v>
      </c>
      <c r="K8" s="137"/>
      <c r="L8" s="136">
        <v>42812</v>
      </c>
      <c r="M8" s="137"/>
      <c r="N8" s="136" t="s">
        <v>214</v>
      </c>
      <c r="O8" s="137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18" t="s">
        <v>85</v>
      </c>
      <c r="C10" s="59" t="s">
        <v>136</v>
      </c>
      <c r="D10" s="21">
        <v>4</v>
      </c>
      <c r="E10" s="17">
        <f>IF(D10&gt;0,VLOOKUP(D10,Poengskala!$B$4:$C$34,2,TRUE),0)</f>
        <v>75</v>
      </c>
      <c r="F10" s="21">
        <v>3</v>
      </c>
      <c r="G10" s="17">
        <f>IF(F10&gt;0,VLOOKUP(F10,Poengskala!$B$4:$C$34,2,TRUE),0)</f>
        <v>82</v>
      </c>
      <c r="H10" s="17">
        <v>2</v>
      </c>
      <c r="I10" s="17">
        <f>IF(H10&gt;0,VLOOKUP(H10,Poengskala!$B$4:$C$34,2,TRUE),0)</f>
        <v>90</v>
      </c>
      <c r="J10" s="17"/>
      <c r="K10" s="17">
        <f>IF(J10&gt;0,VLOOKUP(J10,Poengskala!$B$4:$C$34,2,TRUE),0)</f>
        <v>0</v>
      </c>
      <c r="L10" s="17"/>
      <c r="M10" s="17">
        <f>IF(L10&gt;0,VLOOKUP(L10,Poengskala!$B$4:$C$34,2,TRUE),0)</f>
        <v>0</v>
      </c>
      <c r="N10" s="17">
        <v>2</v>
      </c>
      <c r="O10" s="17">
        <f>IF(N10&gt;0,VLOOKUP(N10,Poengskala!$B$4:$D$34,3,TRUE),0)</f>
        <v>135</v>
      </c>
      <c r="P10" s="17">
        <f>E10</f>
        <v>75</v>
      </c>
      <c r="Q10" s="17">
        <f>G10</f>
        <v>82</v>
      </c>
      <c r="R10" s="17">
        <f>I10</f>
        <v>90</v>
      </c>
      <c r="S10" s="17">
        <f>K10</f>
        <v>0</v>
      </c>
      <c r="T10" s="17">
        <f>M10</f>
        <v>0</v>
      </c>
      <c r="U10" s="17">
        <f>O10</f>
        <v>135</v>
      </c>
      <c r="V10" s="15">
        <f>MAX(LARGE(P10:U10,1)+LARGE(P10:U10,2)+LARGE(P10:U10,3),0)</f>
        <v>307</v>
      </c>
      <c r="W10" s="15">
        <f>COUNTIF(P10:U10,"&gt;0")</f>
        <v>4</v>
      </c>
    </row>
    <row r="11" spans="1:23" ht="13.5" x14ac:dyDescent="0.25">
      <c r="A11" s="20">
        <v>2</v>
      </c>
      <c r="B11" s="18" t="s">
        <v>204</v>
      </c>
      <c r="C11" s="59" t="s">
        <v>145</v>
      </c>
      <c r="D11" s="21">
        <v>5</v>
      </c>
      <c r="E11" s="17">
        <f>IF(D11&gt;0,VLOOKUP(D11,Poengskala!$B$4:$C$34,2,TRUE),0)</f>
        <v>70</v>
      </c>
      <c r="F11" s="21"/>
      <c r="G11" s="17">
        <f>IF(F11&gt;0,VLOOKUP(F11,Poengskala!$B$4:$C$34,2,TRUE),0)</f>
        <v>0</v>
      </c>
      <c r="H11" s="17">
        <v>3</v>
      </c>
      <c r="I11" s="17">
        <f>IF(H11&gt;0,VLOOKUP(H11,Poengskala!$B$4:$C$34,2,TRUE),0)</f>
        <v>82</v>
      </c>
      <c r="J11" s="17"/>
      <c r="K11" s="17">
        <f>IF(J11&gt;0,VLOOKUP(J11,Poengskala!$B$4:$C$34,2,TRUE),0)</f>
        <v>0</v>
      </c>
      <c r="L11" s="17"/>
      <c r="M11" s="17">
        <f>IF(L11&gt;0,VLOOKUP(L11,Poengskala!$B$4:$C$34,2,TRUE),0)</f>
        <v>0</v>
      </c>
      <c r="N11" s="17">
        <v>1</v>
      </c>
      <c r="O11" s="17">
        <f>IF(N11&gt;0,VLOOKUP(N11,Poengskala!$B$4:$D$34,3,TRUE),0)</f>
        <v>150</v>
      </c>
      <c r="P11" s="17">
        <f>E11</f>
        <v>70</v>
      </c>
      <c r="Q11" s="17">
        <f>G11</f>
        <v>0</v>
      </c>
      <c r="R11" s="17">
        <f>I11</f>
        <v>82</v>
      </c>
      <c r="S11" s="17">
        <f>K11</f>
        <v>0</v>
      </c>
      <c r="T11" s="17">
        <f>M11</f>
        <v>0</v>
      </c>
      <c r="U11" s="17">
        <f>O11</f>
        <v>150</v>
      </c>
      <c r="V11" s="15">
        <f>MAX(LARGE(P11:U11,1)+LARGE(P11:U11,2)+LARGE(P11:U11,3),0)</f>
        <v>302</v>
      </c>
      <c r="W11" s="15">
        <f>COUNTIF(P11:U11,"&gt;0")</f>
        <v>3</v>
      </c>
    </row>
    <row r="12" spans="1:23" ht="13.5" x14ac:dyDescent="0.25">
      <c r="A12" s="20">
        <v>3</v>
      </c>
      <c r="B12" s="113" t="s">
        <v>84</v>
      </c>
      <c r="C12" s="114" t="s">
        <v>75</v>
      </c>
      <c r="D12" s="21">
        <v>2</v>
      </c>
      <c r="E12" s="17">
        <f>IF(D12&gt;0,VLOOKUP(D12,Poengskala!$B$4:$C$34,2,TRUE),0)</f>
        <v>90</v>
      </c>
      <c r="F12" s="21">
        <v>1</v>
      </c>
      <c r="G12" s="17">
        <f>IF(F12&gt;0,VLOOKUP(F12,Poengskala!$B$4:$C$34,2,TRUE),0)</f>
        <v>100</v>
      </c>
      <c r="H12" s="17"/>
      <c r="I12" s="17">
        <f>IF(H12&gt;0,VLOOKUP(H12,Poengskala!$B$4:$C$34,2,TRUE),0)</f>
        <v>0</v>
      </c>
      <c r="J12" s="17"/>
      <c r="K12" s="17">
        <f>IF(J12&gt;0,VLOOKUP(J12,Poengskala!$B$4:$C$34,2,TRUE),0)</f>
        <v>0</v>
      </c>
      <c r="L12" s="17"/>
      <c r="M12" s="17">
        <f>IF(L12&gt;0,VLOOKUP(L12,Poengskala!$B$4:$C$34,2,TRUE),0)</f>
        <v>0</v>
      </c>
      <c r="N12" s="17">
        <v>6</v>
      </c>
      <c r="O12" s="17">
        <f>IF(N12&gt;0,VLOOKUP(N12,Poengskala!$B$4:$D$34,3,TRUE),0)</f>
        <v>99</v>
      </c>
      <c r="P12" s="17">
        <f>E12</f>
        <v>90</v>
      </c>
      <c r="Q12" s="17">
        <f>G12</f>
        <v>100</v>
      </c>
      <c r="R12" s="17">
        <f>I12</f>
        <v>0</v>
      </c>
      <c r="S12" s="17">
        <f>K12</f>
        <v>0</v>
      </c>
      <c r="T12" s="17">
        <f>M12</f>
        <v>0</v>
      </c>
      <c r="U12" s="17">
        <f>O12</f>
        <v>99</v>
      </c>
      <c r="V12" s="15">
        <f>MAX(LARGE(P12:U12,1)+LARGE(P12:U12,2)+LARGE(P12:U12,3),0)</f>
        <v>289</v>
      </c>
      <c r="W12" s="15">
        <f>COUNTIF(P12:U12,"&gt;0")</f>
        <v>3</v>
      </c>
    </row>
    <row r="13" spans="1:23" ht="13.5" x14ac:dyDescent="0.25">
      <c r="A13" s="20">
        <v>4</v>
      </c>
      <c r="B13" s="18" t="s">
        <v>97</v>
      </c>
      <c r="C13" s="59" t="s">
        <v>145</v>
      </c>
      <c r="D13" s="21">
        <v>6</v>
      </c>
      <c r="E13" s="17">
        <f>IF(D13&gt;0,VLOOKUP(D13,Poengskala!$B$4:$C$34,2,TRUE),0)</f>
        <v>66</v>
      </c>
      <c r="F13" s="21">
        <v>7</v>
      </c>
      <c r="G13" s="17">
        <f>IF(F13&gt;0,VLOOKUP(F13,Poengskala!$B$4:$C$34,2,TRUE),0)</f>
        <v>62</v>
      </c>
      <c r="H13" s="17">
        <v>1</v>
      </c>
      <c r="I13" s="17">
        <f>IF(H13&gt;0,VLOOKUP(H13,Poengskala!$B$4:$C$34,2,TRUE),0)</f>
        <v>100</v>
      </c>
      <c r="J13" s="17"/>
      <c r="K13" s="17">
        <f>IF(J13&gt;0,VLOOKUP(J13,Poengskala!$B$4:$C$34,2,TRUE),0)</f>
        <v>0</v>
      </c>
      <c r="L13" s="17"/>
      <c r="M13" s="17">
        <f>IF(L13&gt;0,VLOOKUP(L13,Poengskala!$B$4:$C$34,2,TRUE),0)</f>
        <v>0</v>
      </c>
      <c r="N13" s="17">
        <v>7</v>
      </c>
      <c r="O13" s="17">
        <f>IF(N13&gt;0,VLOOKUP(N13,Poengskala!$B$4:$D$34,3,TRUE),0)</f>
        <v>93</v>
      </c>
      <c r="P13" s="17">
        <f>E13</f>
        <v>66</v>
      </c>
      <c r="Q13" s="17">
        <f>G13</f>
        <v>62</v>
      </c>
      <c r="R13" s="17">
        <f>I13</f>
        <v>100</v>
      </c>
      <c r="S13" s="17">
        <f>K13</f>
        <v>0</v>
      </c>
      <c r="T13" s="17">
        <f>M13</f>
        <v>0</v>
      </c>
      <c r="U13" s="17">
        <f>O13</f>
        <v>93</v>
      </c>
      <c r="V13" s="15">
        <f>MAX(LARGE(P13:U13,1)+LARGE(P13:U13,2)+LARGE(P13:U13,3),0)</f>
        <v>259</v>
      </c>
      <c r="W13" s="15">
        <f>COUNTIF(P13:U13,"&gt;0")</f>
        <v>4</v>
      </c>
    </row>
    <row r="14" spans="1:23" ht="13.5" x14ac:dyDescent="0.25">
      <c r="A14" s="20">
        <v>5</v>
      </c>
      <c r="B14" s="18" t="s">
        <v>262</v>
      </c>
      <c r="C14" s="59" t="s">
        <v>68</v>
      </c>
      <c r="D14" s="16">
        <v>0</v>
      </c>
      <c r="E14" s="17">
        <f>IF(D14&gt;0,VLOOKUP(D14,Poengskala!$B$4:$C$34,2,TRUE),0)</f>
        <v>0</v>
      </c>
      <c r="F14" s="21">
        <v>2</v>
      </c>
      <c r="G14" s="17">
        <f>IF(F14&gt;0,VLOOKUP(F14,Poengskala!$B$4:$C$34,2,TRUE),0)</f>
        <v>90</v>
      </c>
      <c r="H14" s="17"/>
      <c r="I14" s="17">
        <f>IF(H14&gt;0,VLOOKUP(H14,Poengskala!$B$4:$C$34,2,TRUE),0)</f>
        <v>0</v>
      </c>
      <c r="J14" s="17"/>
      <c r="K14" s="17">
        <f>IF(J14&gt;0,VLOOKUP(J14,Poengskala!$B$4:$C$34,2,TRUE),0)</f>
        <v>0</v>
      </c>
      <c r="L14" s="17"/>
      <c r="M14" s="17">
        <f>IF(L14&gt;0,VLOOKUP(L14,Poengskala!$B$4:$C$34,2,TRUE),0)</f>
        <v>0</v>
      </c>
      <c r="N14" s="17">
        <v>4</v>
      </c>
      <c r="O14" s="17">
        <f>IF(N14&gt;0,VLOOKUP(N14,Poengskala!$B$4:$D$34,3,TRUE),0)</f>
        <v>112.5</v>
      </c>
      <c r="P14" s="17">
        <f>E14</f>
        <v>0</v>
      </c>
      <c r="Q14" s="17">
        <f>G14</f>
        <v>90</v>
      </c>
      <c r="R14" s="17">
        <f>I14</f>
        <v>0</v>
      </c>
      <c r="S14" s="17">
        <f>K14</f>
        <v>0</v>
      </c>
      <c r="T14" s="17">
        <f>M14</f>
        <v>0</v>
      </c>
      <c r="U14" s="17">
        <f>O14</f>
        <v>112.5</v>
      </c>
      <c r="V14" s="15">
        <f>MAX(LARGE(P14:U14,1)+LARGE(P14:U14,2)+LARGE(P14:U14,3),0)</f>
        <v>202.5</v>
      </c>
      <c r="W14" s="15">
        <f>COUNTIF(P14:U14,"&gt;0")</f>
        <v>2</v>
      </c>
    </row>
    <row r="15" spans="1:23" ht="13.5" x14ac:dyDescent="0.25">
      <c r="A15" s="20">
        <v>6</v>
      </c>
      <c r="B15" s="18" t="s">
        <v>86</v>
      </c>
      <c r="C15" s="59" t="s">
        <v>145</v>
      </c>
      <c r="D15" s="21">
        <v>8</v>
      </c>
      <c r="E15" s="17">
        <f>IF(D15&gt;0,VLOOKUP(D15,Poengskala!$B$4:$C$34,2,TRUE),0)</f>
        <v>58</v>
      </c>
      <c r="F15" s="21">
        <v>8</v>
      </c>
      <c r="G15" s="17">
        <f>IF(F15&gt;0,VLOOKUP(F15,Poengskala!$B$4:$C$34,2,TRUE),0)</f>
        <v>58</v>
      </c>
      <c r="H15" s="17">
        <v>5</v>
      </c>
      <c r="I15" s="17">
        <f>IF(H15&gt;0,VLOOKUP(H15,Poengskala!$B$4:$C$34,2,TRUE),0)</f>
        <v>70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/>
      <c r="O15" s="17">
        <f>IF(N15&gt;0,VLOOKUP(N15,Poengskala!$B$4:$D$34,3,TRUE),0)</f>
        <v>0</v>
      </c>
      <c r="P15" s="17">
        <f>E15</f>
        <v>58</v>
      </c>
      <c r="Q15" s="17">
        <f>G15</f>
        <v>58</v>
      </c>
      <c r="R15" s="17">
        <f>I15</f>
        <v>70</v>
      </c>
      <c r="S15" s="17">
        <f>K15</f>
        <v>0</v>
      </c>
      <c r="T15" s="17">
        <f>M15</f>
        <v>0</v>
      </c>
      <c r="U15" s="17">
        <f>O15</f>
        <v>0</v>
      </c>
      <c r="V15" s="15">
        <f>MAX(LARGE(P15:U15,1)+LARGE(P15:U15,2)+LARGE(P15:U15,3),0)</f>
        <v>186</v>
      </c>
      <c r="W15" s="15">
        <f>COUNTIF(P15:U15,"&gt;0")</f>
        <v>3</v>
      </c>
    </row>
    <row r="16" spans="1:23" ht="13.5" x14ac:dyDescent="0.25">
      <c r="A16" s="20">
        <v>6</v>
      </c>
      <c r="B16" s="18" t="s">
        <v>98</v>
      </c>
      <c r="C16" s="59" t="s">
        <v>145</v>
      </c>
      <c r="D16" s="21">
        <v>9</v>
      </c>
      <c r="E16" s="17">
        <f>IF(D16&gt;0,VLOOKUP(D16,Poengskala!$B$4:$C$34,2,TRUE),0)</f>
        <v>55</v>
      </c>
      <c r="F16" s="21"/>
      <c r="G16" s="17">
        <f>IF(F16&gt;0,VLOOKUP(F16,Poengskala!$B$4:$C$34,2,TRUE),0)</f>
        <v>0</v>
      </c>
      <c r="H16" s="17"/>
      <c r="I16" s="17">
        <f>IF(H16&gt;0,VLOOKUP(H16,Poengskala!$B$4:$C$34,2,TRUE),0)</f>
        <v>0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>
        <v>8</v>
      </c>
      <c r="O16" s="17">
        <f>IF(N16&gt;0,VLOOKUP(N16,Poengskala!$B$4:$D$34,3,TRUE),0)</f>
        <v>87</v>
      </c>
      <c r="P16" s="17">
        <f>E16</f>
        <v>55</v>
      </c>
      <c r="Q16" s="17">
        <f>G16</f>
        <v>0</v>
      </c>
      <c r="R16" s="17">
        <f>I16</f>
        <v>0</v>
      </c>
      <c r="S16" s="17">
        <f>K16</f>
        <v>0</v>
      </c>
      <c r="T16" s="17">
        <f>M16</f>
        <v>0</v>
      </c>
      <c r="U16" s="17">
        <f>O16</f>
        <v>87</v>
      </c>
      <c r="V16" s="15">
        <f>MAX(LARGE(P16:U16,1)+LARGE(P16:U16,2)+LARGE(P16:U16,3),0)</f>
        <v>142</v>
      </c>
      <c r="W16" s="15">
        <f>COUNTIF(P16:U16,"&gt;0")</f>
        <v>2</v>
      </c>
    </row>
    <row r="17" spans="1:23" ht="13.5" x14ac:dyDescent="0.25">
      <c r="A17" s="20">
        <v>8</v>
      </c>
      <c r="B17" s="18" t="s">
        <v>315</v>
      </c>
      <c r="C17" s="18" t="s">
        <v>145</v>
      </c>
      <c r="D17" s="21"/>
      <c r="E17" s="17">
        <f>IF(D17&gt;0,VLOOKUP(D17,Poengskala!$B$4:$C$34,2,TRUE),0)</f>
        <v>0</v>
      </c>
      <c r="F17" s="21"/>
      <c r="G17" s="17">
        <f>IF(F17&gt;0,VLOOKUP(F17,Poengskala!$B$4:$C$34,2,TRUE),0)</f>
        <v>0</v>
      </c>
      <c r="H17" s="17"/>
      <c r="I17" s="17">
        <f>IF(H17&gt;0,VLOOKUP(H17,Poengskala!$B$4:$C$34,2,TRUE),0)</f>
        <v>0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>
        <v>3</v>
      </c>
      <c r="O17" s="17">
        <f>IF(N17&gt;0,VLOOKUP(N17,Poengskala!$B$4:$D$34,3,TRUE),0)</f>
        <v>123</v>
      </c>
      <c r="P17" s="17">
        <f>E17</f>
        <v>0</v>
      </c>
      <c r="Q17" s="17">
        <f>G17</f>
        <v>0</v>
      </c>
      <c r="R17" s="17">
        <f>I17</f>
        <v>0</v>
      </c>
      <c r="S17" s="17">
        <f>K17</f>
        <v>0</v>
      </c>
      <c r="T17" s="17">
        <f>M17</f>
        <v>0</v>
      </c>
      <c r="U17" s="17">
        <f>O17</f>
        <v>123</v>
      </c>
      <c r="V17" s="15">
        <f>MAX(LARGE(P17:U17,1)+LARGE(P17:U17,2)+LARGE(P17:U17,3),0)</f>
        <v>123</v>
      </c>
      <c r="W17" s="15">
        <f>COUNTIF(P17:U17,"&gt;0")</f>
        <v>1</v>
      </c>
    </row>
    <row r="18" spans="1:23" ht="13.5" x14ac:dyDescent="0.25">
      <c r="A18" s="20">
        <v>9</v>
      </c>
      <c r="B18" s="18" t="s">
        <v>316</v>
      </c>
      <c r="C18" s="59" t="s">
        <v>73</v>
      </c>
      <c r="D18" s="21"/>
      <c r="E18" s="17">
        <f>IF(D18&gt;0,VLOOKUP(D18,Poengskala!$B$4:$C$34,2,TRUE),0)</f>
        <v>0</v>
      </c>
      <c r="F18" s="21"/>
      <c r="G18" s="17">
        <f>IF(F18&gt;0,VLOOKUP(F18,Poengskala!$B$4:$C$34,2,TRUE),0)</f>
        <v>0</v>
      </c>
      <c r="H18" s="17"/>
      <c r="I18" s="17">
        <f>IF(H18&gt;0,VLOOKUP(H18,Poengskala!$B$4:$C$34,2,TRUE),0)</f>
        <v>0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>
        <v>5</v>
      </c>
      <c r="O18" s="17">
        <f>IF(N18&gt;0,VLOOKUP(N18,Poengskala!$B$4:$D$34,3,TRUE),0)</f>
        <v>105</v>
      </c>
      <c r="P18" s="17">
        <f>E18</f>
        <v>0</v>
      </c>
      <c r="Q18" s="17">
        <f>G18</f>
        <v>0</v>
      </c>
      <c r="R18" s="17">
        <f>I18</f>
        <v>0</v>
      </c>
      <c r="S18" s="17">
        <f>K18</f>
        <v>0</v>
      </c>
      <c r="T18" s="17">
        <f>M18</f>
        <v>0</v>
      </c>
      <c r="U18" s="17">
        <f>O18</f>
        <v>105</v>
      </c>
      <c r="V18" s="15">
        <f>MAX(LARGE(P18:U18,1)+LARGE(P18:U18,2)+LARGE(P18:U18,3),0)</f>
        <v>105</v>
      </c>
      <c r="W18" s="15">
        <f>COUNTIF(P18:U18,"&gt;0")</f>
        <v>1</v>
      </c>
    </row>
    <row r="19" spans="1:23" ht="13.5" x14ac:dyDescent="0.25">
      <c r="A19" s="20">
        <v>10</v>
      </c>
      <c r="B19" s="113" t="s">
        <v>82</v>
      </c>
      <c r="C19" s="114" t="s">
        <v>145</v>
      </c>
      <c r="D19" s="21">
        <v>1</v>
      </c>
      <c r="E19" s="17">
        <f>IF(D19&gt;0,VLOOKUP(D19,Poengskala!$B$4:$C$34,2,TRUE),0)</f>
        <v>100</v>
      </c>
      <c r="F19" s="21"/>
      <c r="G19" s="17">
        <f>IF(F19&gt;0,VLOOKUP(F19,Poengskala!$B$4:$C$34,2,TRUE),0)</f>
        <v>0</v>
      </c>
      <c r="H19" s="17"/>
      <c r="I19" s="17">
        <f>IF(H19&gt;0,VLOOKUP(H19,Poengskala!$B$4:$C$34,2,TRUE),0)</f>
        <v>0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/>
      <c r="O19" s="17">
        <f>IF(N19&gt;0,VLOOKUP(N19,Poengskala!$B$4:$D$34,3,TRUE),0)</f>
        <v>0</v>
      </c>
      <c r="P19" s="17">
        <f>E19</f>
        <v>100</v>
      </c>
      <c r="Q19" s="17">
        <f>G19</f>
        <v>0</v>
      </c>
      <c r="R19" s="17">
        <f>I19</f>
        <v>0</v>
      </c>
      <c r="S19" s="17">
        <f>K19</f>
        <v>0</v>
      </c>
      <c r="T19" s="17">
        <f>M19</f>
        <v>0</v>
      </c>
      <c r="U19" s="17">
        <f>O19</f>
        <v>0</v>
      </c>
      <c r="V19" s="15">
        <f>MAX(LARGE(P19:U19,1)+LARGE(P19:U19,2)+LARGE(P19:U19,3),0)</f>
        <v>100</v>
      </c>
      <c r="W19" s="15">
        <f>COUNTIF(P19:U19,"&gt;0")</f>
        <v>1</v>
      </c>
    </row>
    <row r="20" spans="1:23" ht="13.5" x14ac:dyDescent="0.25">
      <c r="A20" s="106">
        <v>11</v>
      </c>
      <c r="B20" s="107" t="s">
        <v>309</v>
      </c>
      <c r="C20" s="108" t="s">
        <v>310</v>
      </c>
      <c r="D20" s="21"/>
      <c r="E20" s="17">
        <f>IF(D20&gt;0,VLOOKUP(D20,Poengskala!$B$4:$C$34,2,TRUE),0)</f>
        <v>0</v>
      </c>
      <c r="F20" s="21"/>
      <c r="G20" s="17">
        <f>IF(F20&gt;0,VLOOKUP(F20,Poengskala!$B$4:$C$34,2,TRUE),0)</f>
        <v>0</v>
      </c>
      <c r="H20" s="17"/>
      <c r="I20" s="17">
        <f>IF(H20&gt;0,VLOOKUP(H20,Poengskala!$B$4:$C$34,2,TRUE),0)</f>
        <v>0</v>
      </c>
      <c r="J20" s="17">
        <v>1</v>
      </c>
      <c r="K20" s="17">
        <f>IF(J20&gt;0,VLOOKUP(J20,Poengskala!$B$4:$C$34,2,TRUE),0)</f>
        <v>100</v>
      </c>
      <c r="L20" s="17"/>
      <c r="M20" s="17">
        <f>IF(L20&gt;0,VLOOKUP(L20,Poengskala!$B$4:$C$34,2,TRUE),0)</f>
        <v>0</v>
      </c>
      <c r="N20" s="17"/>
      <c r="O20" s="17">
        <f>IF(N20&gt;0,VLOOKUP(N20,Poengskala!$B$4:$D$34,3,TRUE),0)</f>
        <v>0</v>
      </c>
      <c r="P20" s="17">
        <f>E20</f>
        <v>0</v>
      </c>
      <c r="Q20" s="17">
        <f>G20</f>
        <v>0</v>
      </c>
      <c r="R20" s="17">
        <f>I20</f>
        <v>0</v>
      </c>
      <c r="S20" s="17">
        <f>K20</f>
        <v>100</v>
      </c>
      <c r="T20" s="17">
        <f>M20</f>
        <v>0</v>
      </c>
      <c r="U20" s="17">
        <f>O20</f>
        <v>0</v>
      </c>
      <c r="V20" s="15">
        <f>MAX(LARGE(P20:U20,1)+LARGE(P20:U20,2)+LARGE(P20:U20,3),0)</f>
        <v>100</v>
      </c>
      <c r="W20" s="15">
        <f>COUNTIF(P20:U20,"&gt;0")</f>
        <v>1</v>
      </c>
    </row>
    <row r="21" spans="1:23" ht="13.5" x14ac:dyDescent="0.25">
      <c r="A21" s="20">
        <v>12</v>
      </c>
      <c r="B21" s="18" t="s">
        <v>83</v>
      </c>
      <c r="C21" s="59" t="s">
        <v>145</v>
      </c>
      <c r="D21" s="104">
        <v>3</v>
      </c>
      <c r="E21" s="17">
        <f>IF(D21&gt;0,VLOOKUP(D21,Poengskala!$B$4:$C$34,2,TRUE),0)</f>
        <v>82</v>
      </c>
      <c r="F21" s="21"/>
      <c r="G21" s="17">
        <f>IF(F21&gt;0,VLOOKUP(F21,Poengskala!$B$4:$C$34,2,TRUE),0)</f>
        <v>0</v>
      </c>
      <c r="H21" s="17"/>
      <c r="I21" s="17">
        <f>IF(H21&gt;0,VLOOKUP(H21,Poengskala!$B$4:$C$34,2,TRUE),0)</f>
        <v>0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>E21</f>
        <v>82</v>
      </c>
      <c r="Q21" s="17">
        <f>G21</f>
        <v>0</v>
      </c>
      <c r="R21" s="17">
        <f>I21</f>
        <v>0</v>
      </c>
      <c r="S21" s="17">
        <f>K21</f>
        <v>0</v>
      </c>
      <c r="T21" s="17">
        <f>M21</f>
        <v>0</v>
      </c>
      <c r="U21" s="17">
        <f>O21</f>
        <v>0</v>
      </c>
      <c r="V21" s="15">
        <f>MAX(LARGE(P21:U21,1)+LARGE(P21:U21,2)+LARGE(P21:U21,3),0)</f>
        <v>82</v>
      </c>
      <c r="W21" s="15">
        <f>COUNTIF(P21:U21,"&gt;0")</f>
        <v>1</v>
      </c>
    </row>
    <row r="22" spans="1:23" ht="13.5" x14ac:dyDescent="0.25">
      <c r="A22" s="20">
        <v>13</v>
      </c>
      <c r="B22" s="18" t="s">
        <v>263</v>
      </c>
      <c r="C22" s="59" t="s">
        <v>73</v>
      </c>
      <c r="D22" s="104">
        <v>0</v>
      </c>
      <c r="E22" s="17">
        <f>IF(D22&gt;0,VLOOKUP(D22,Poengskala!$B$4:$C$34,2,TRUE),0)</f>
        <v>0</v>
      </c>
      <c r="F22" s="21">
        <v>4</v>
      </c>
      <c r="G22" s="17">
        <f>IF(F22&gt;0,VLOOKUP(F22,Poengskala!$B$4:$C$34,2,TRUE),0)</f>
        <v>75</v>
      </c>
      <c r="H22" s="17"/>
      <c r="I22" s="17">
        <f>IF(H22&gt;0,VLOOKUP(H22,Poengskala!$B$4:$C$34,2,TRUE),0)</f>
        <v>0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>E22</f>
        <v>0</v>
      </c>
      <c r="Q22" s="17">
        <f>G22</f>
        <v>75</v>
      </c>
      <c r="R22" s="17">
        <f>I22</f>
        <v>0</v>
      </c>
      <c r="S22" s="17">
        <f>K22</f>
        <v>0</v>
      </c>
      <c r="T22" s="17">
        <f>M22</f>
        <v>0</v>
      </c>
      <c r="U22" s="17">
        <f>O22</f>
        <v>0</v>
      </c>
      <c r="V22" s="15">
        <f>MAX(LARGE(P22:U22,1)+LARGE(P22:U22,2)+LARGE(P22:U22,3),0)</f>
        <v>75</v>
      </c>
      <c r="W22" s="15">
        <f>COUNTIF(P22:U22,"&gt;0")</f>
        <v>1</v>
      </c>
    </row>
    <row r="23" spans="1:23" ht="13.5" x14ac:dyDescent="0.25">
      <c r="A23" s="20">
        <v>14</v>
      </c>
      <c r="B23" s="111" t="s">
        <v>298</v>
      </c>
      <c r="C23" s="111" t="s">
        <v>145</v>
      </c>
      <c r="D23" s="104"/>
      <c r="E23" s="17">
        <f>IF(D23&gt;0,VLOOKUP(D23,Poengskala!$B$4:$C$34,2,TRUE),0)</f>
        <v>0</v>
      </c>
      <c r="F23" s="21"/>
      <c r="G23" s="17">
        <f>IF(F23&gt;0,VLOOKUP(F23,Poengskala!$B$4:$C$34,2,TRUE),0)</f>
        <v>0</v>
      </c>
      <c r="H23" s="17">
        <v>4</v>
      </c>
      <c r="I23" s="17">
        <f>IF(H23&gt;0,VLOOKUP(H23,Poengskala!$B$4:$C$34,2,TRUE),0)</f>
        <v>75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>E23</f>
        <v>0</v>
      </c>
      <c r="Q23" s="17">
        <f>G23</f>
        <v>0</v>
      </c>
      <c r="R23" s="17">
        <f>I23</f>
        <v>75</v>
      </c>
      <c r="S23" s="17">
        <f>K23</f>
        <v>0</v>
      </c>
      <c r="T23" s="17">
        <f>M23</f>
        <v>0</v>
      </c>
      <c r="U23" s="17">
        <f>O23</f>
        <v>0</v>
      </c>
      <c r="V23" s="15">
        <f>MAX(LARGE(P23:U23,1)+LARGE(P23:U23,2)+LARGE(P23:U23,3),0)</f>
        <v>75</v>
      </c>
      <c r="W23" s="15">
        <f>COUNTIF(P23:U23,"&gt;0")</f>
        <v>1</v>
      </c>
    </row>
    <row r="24" spans="1:23" ht="13.5" x14ac:dyDescent="0.25">
      <c r="A24" s="20">
        <v>15</v>
      </c>
      <c r="B24" s="111" t="s">
        <v>264</v>
      </c>
      <c r="C24" s="111" t="s">
        <v>45</v>
      </c>
      <c r="D24" s="104"/>
      <c r="E24" s="17">
        <f>IF(D24&gt;0,VLOOKUP(D24,Poengskala!$B$4:$C$34,2,TRUE),0)</f>
        <v>0</v>
      </c>
      <c r="F24" s="21">
        <v>5</v>
      </c>
      <c r="G24" s="17">
        <f>IF(F24&gt;0,VLOOKUP(F24,Poengskala!$B$4:$C$34,2,TRUE),0)</f>
        <v>70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>E24</f>
        <v>0</v>
      </c>
      <c r="Q24" s="17">
        <f>G24</f>
        <v>70</v>
      </c>
      <c r="R24" s="17">
        <f>I24</f>
        <v>0</v>
      </c>
      <c r="S24" s="17">
        <f>K24</f>
        <v>0</v>
      </c>
      <c r="T24" s="17">
        <f>M24</f>
        <v>0</v>
      </c>
      <c r="U24" s="17">
        <f>O24</f>
        <v>0</v>
      </c>
      <c r="V24" s="15">
        <f>MAX(LARGE(P24:U24,1)+LARGE(P24:U24,2)+LARGE(P24:U24,3),0)</f>
        <v>70</v>
      </c>
      <c r="W24" s="15">
        <f>COUNTIF(P24:U24,"&gt;0")</f>
        <v>1</v>
      </c>
    </row>
    <row r="25" spans="1:23" ht="13.5" x14ac:dyDescent="0.25">
      <c r="A25" s="20">
        <v>16</v>
      </c>
      <c r="B25" s="18" t="s">
        <v>205</v>
      </c>
      <c r="C25" s="59" t="s">
        <v>68</v>
      </c>
      <c r="D25" s="104">
        <v>6</v>
      </c>
      <c r="E25" s="17">
        <f>IF(D25&gt;0,VLOOKUP(D25,Poengskala!$B$4:$C$34,2,TRUE),0)</f>
        <v>66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/>
      <c r="K25" s="17">
        <f>IF(J25&gt;0,VLOOKUP(J25,Poengskala!$B$4:$C$34,2,TRUE),0)</f>
        <v>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>E25</f>
        <v>66</v>
      </c>
      <c r="Q25" s="17">
        <f>G25</f>
        <v>0</v>
      </c>
      <c r="R25" s="17">
        <f>I25</f>
        <v>0</v>
      </c>
      <c r="S25" s="17">
        <f>K25</f>
        <v>0</v>
      </c>
      <c r="T25" s="17">
        <f>M25</f>
        <v>0</v>
      </c>
      <c r="U25" s="17">
        <f>O25</f>
        <v>0</v>
      </c>
      <c r="V25" s="15">
        <f>MAX(LARGE(P25:U25,1)+LARGE(P25:U25,2)+LARGE(P25:U25,3),0)</f>
        <v>66</v>
      </c>
      <c r="W25" s="15">
        <f>COUNTIF(P25:U25,"&gt;0")</f>
        <v>1</v>
      </c>
    </row>
    <row r="26" spans="1:23" ht="13.5" x14ac:dyDescent="0.25">
      <c r="A26" s="20">
        <v>17</v>
      </c>
      <c r="B26" s="111" t="s">
        <v>265</v>
      </c>
      <c r="C26" s="111" t="s">
        <v>266</v>
      </c>
      <c r="D26" s="104"/>
      <c r="E26" s="17">
        <f>IF(D26&gt;0,VLOOKUP(D26,Poengskala!$B$4:$C$34,2,TRUE),0)</f>
        <v>0</v>
      </c>
      <c r="F26" s="21">
        <v>6</v>
      </c>
      <c r="G26" s="17">
        <f>IF(F26&gt;0,VLOOKUP(F26,Poengskala!$B$4:$C$34,2,TRUE),0)</f>
        <v>66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>E26</f>
        <v>0</v>
      </c>
      <c r="Q26" s="17">
        <f>G26</f>
        <v>66</v>
      </c>
      <c r="R26" s="17">
        <f>I26</f>
        <v>0</v>
      </c>
      <c r="S26" s="17">
        <f>K26</f>
        <v>0</v>
      </c>
      <c r="T26" s="17">
        <f>M26</f>
        <v>0</v>
      </c>
      <c r="U26" s="17">
        <f>O26</f>
        <v>0</v>
      </c>
      <c r="V26" s="15">
        <f>MAX(LARGE(P26:U26,1)+LARGE(P26:U26,2)+LARGE(P26:U26,3),0)</f>
        <v>66</v>
      </c>
      <c r="W26" s="15">
        <f>COUNTIF(P26:U26,"&gt;0")</f>
        <v>1</v>
      </c>
    </row>
    <row r="27" spans="1:23" ht="13.5" x14ac:dyDescent="0.25">
      <c r="A27" s="20">
        <v>18</v>
      </c>
      <c r="B27" s="18" t="s">
        <v>267</v>
      </c>
      <c r="C27" s="18" t="s">
        <v>68</v>
      </c>
      <c r="D27" s="104"/>
      <c r="E27" s="17">
        <f>IF(D27&gt;0,VLOOKUP(D27,Poengskala!$B$4:$C$34,2,TRUE),0)</f>
        <v>0</v>
      </c>
      <c r="F27" s="21">
        <v>9</v>
      </c>
      <c r="G27" s="17">
        <f>IF(F27&gt;0,VLOOKUP(F27,Poengskala!$B$4:$C$34,2,TRUE),0)</f>
        <v>55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>E27</f>
        <v>0</v>
      </c>
      <c r="Q27" s="17">
        <f>G27</f>
        <v>55</v>
      </c>
      <c r="R27" s="17">
        <f>I27</f>
        <v>0</v>
      </c>
      <c r="S27" s="17">
        <f>K27</f>
        <v>0</v>
      </c>
      <c r="T27" s="17">
        <f>M27</f>
        <v>0</v>
      </c>
      <c r="U27" s="17">
        <f>O27</f>
        <v>0</v>
      </c>
      <c r="V27" s="15">
        <f>MAX(LARGE(P27:U27,1)+LARGE(P27:U27,2)+LARGE(P27:U27,3),0)</f>
        <v>55</v>
      </c>
      <c r="W27" s="15">
        <f>COUNTIF(P27:U27,"&gt;0")</f>
        <v>1</v>
      </c>
    </row>
    <row r="28" spans="1:23" ht="13.5" x14ac:dyDescent="0.25">
      <c r="A28" s="20"/>
      <c r="B28" s="100"/>
      <c r="C28" s="100"/>
      <c r="D28" s="104"/>
      <c r="E28" s="17">
        <f>IF(D28&gt;0,VLOOKUP(D28,Poengskala!$B$4:$C$34,2,TRUE),0)</f>
        <v>0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 t="shared" ref="P26:P29" si="0">E28</f>
        <v>0</v>
      </c>
      <c r="Q28" s="17">
        <f t="shared" ref="Q26:Q29" si="1">G28</f>
        <v>0</v>
      </c>
      <c r="R28" s="17">
        <f t="shared" ref="R26:R29" si="2">I28</f>
        <v>0</v>
      </c>
      <c r="S28" s="17">
        <f t="shared" ref="S26:S29" si="3">K28</f>
        <v>0</v>
      </c>
      <c r="T28" s="17">
        <f t="shared" ref="T26:T29" si="4">M28</f>
        <v>0</v>
      </c>
      <c r="U28" s="17">
        <f t="shared" ref="U26:U29" si="5">O28</f>
        <v>0</v>
      </c>
      <c r="V28" s="15">
        <f t="shared" ref="V26:V29" si="6">MAX(LARGE(P28:U28,1)+LARGE(P28:U28,2)+LARGE(P28:U28,3),0)</f>
        <v>0</v>
      </c>
      <c r="W28" s="15">
        <f t="shared" ref="W26:W29" si="7">COUNTIF(P28:U28,"&gt;0")</f>
        <v>0</v>
      </c>
    </row>
    <row r="29" spans="1:23" ht="13.5" x14ac:dyDescent="0.25">
      <c r="A29" s="20"/>
      <c r="B29" s="18"/>
      <c r="C29" s="59"/>
      <c r="D29" s="104"/>
      <c r="E29" s="17">
        <f>IF(D29&gt;0,VLOOKUP(D29,Poengskala!$B$4:$C$34,2,TRUE),0)</f>
        <v>0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 t="shared" si="0"/>
        <v>0</v>
      </c>
      <c r="Q29" s="17">
        <f t="shared" si="1"/>
        <v>0</v>
      </c>
      <c r="R29" s="17">
        <f t="shared" si="2"/>
        <v>0</v>
      </c>
      <c r="S29" s="17">
        <f t="shared" si="3"/>
        <v>0</v>
      </c>
      <c r="T29" s="17">
        <f t="shared" si="4"/>
        <v>0</v>
      </c>
      <c r="U29" s="17">
        <f t="shared" si="5"/>
        <v>0</v>
      </c>
      <c r="V29" s="15">
        <f t="shared" si="6"/>
        <v>0</v>
      </c>
      <c r="W29" s="15">
        <f t="shared" si="7"/>
        <v>0</v>
      </c>
    </row>
    <row r="30" spans="1:23" ht="13.5" x14ac:dyDescent="0.25">
      <c r="A30" s="20"/>
      <c r="B30" s="100"/>
      <c r="C30" s="100"/>
      <c r="D30" s="104"/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 t="shared" ref="P30:P31" si="8">E30</f>
        <v>0</v>
      </c>
      <c r="Q30" s="17">
        <f t="shared" ref="Q30:Q31" si="9">G30</f>
        <v>0</v>
      </c>
      <c r="R30" s="17">
        <f t="shared" ref="R30:R31" si="10">I30</f>
        <v>0</v>
      </c>
      <c r="S30" s="17">
        <f t="shared" ref="S30:S31" si="11">K30</f>
        <v>0</v>
      </c>
      <c r="T30" s="17">
        <f t="shared" ref="T30:T31" si="12">M30</f>
        <v>0</v>
      </c>
      <c r="U30" s="17">
        <f t="shared" ref="U30:U31" si="13">O30</f>
        <v>0</v>
      </c>
      <c r="V30" s="15">
        <f t="shared" ref="V30:V31" si="14">MAX(LARGE(P30:U30,1)+LARGE(P30:U30,2)+LARGE(P30:U30,3),0)</f>
        <v>0</v>
      </c>
      <c r="W30" s="15">
        <f t="shared" ref="W30:W31" si="15">COUNTIF(P30:U30,"&gt;0")</f>
        <v>0</v>
      </c>
    </row>
    <row r="31" spans="1:23" ht="13.5" x14ac:dyDescent="0.25">
      <c r="A31" s="20"/>
      <c r="B31" s="18"/>
      <c r="C31" s="59"/>
      <c r="D31" s="104"/>
      <c r="E31" s="17">
        <f>IF(D31&gt;0,VLOOKUP(D31,Poengskala!$B$4:$C$34,2,TRUE),0)</f>
        <v>0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 t="shared" si="8"/>
        <v>0</v>
      </c>
      <c r="Q31" s="17">
        <f t="shared" si="9"/>
        <v>0</v>
      </c>
      <c r="R31" s="17">
        <f t="shared" si="10"/>
        <v>0</v>
      </c>
      <c r="S31" s="17">
        <f t="shared" si="11"/>
        <v>0</v>
      </c>
      <c r="T31" s="17">
        <f t="shared" si="12"/>
        <v>0</v>
      </c>
      <c r="U31" s="17">
        <f t="shared" si="13"/>
        <v>0</v>
      </c>
      <c r="V31" s="15">
        <f t="shared" si="14"/>
        <v>0</v>
      </c>
      <c r="W31" s="15">
        <f t="shared" si="15"/>
        <v>0</v>
      </c>
    </row>
    <row r="32" spans="1:23" ht="13.5" x14ac:dyDescent="0.25">
      <c r="A32" s="20"/>
      <c r="B32" s="18"/>
      <c r="C32" s="59"/>
      <c r="D32" s="104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ref="P32:P41" si="16">E32</f>
        <v>0</v>
      </c>
      <c r="Q32" s="17">
        <f t="shared" ref="Q32:Q41" si="17">G32</f>
        <v>0</v>
      </c>
      <c r="R32" s="17">
        <f t="shared" ref="R32:R41" si="18">I32</f>
        <v>0</v>
      </c>
      <c r="S32" s="17">
        <f t="shared" ref="S32:S41" si="19">K32</f>
        <v>0</v>
      </c>
      <c r="T32" s="17">
        <f t="shared" ref="T32:T41" si="20">M32</f>
        <v>0</v>
      </c>
      <c r="U32" s="17">
        <f t="shared" ref="U32:U41" si="21">O32</f>
        <v>0</v>
      </c>
      <c r="V32" s="15">
        <f t="shared" ref="V32:V41" si="22">MAX(LARGE(P32:U32,1)+LARGE(P32:U32,2)+LARGE(P32:U32,3),0)</f>
        <v>0</v>
      </c>
      <c r="W32" s="15">
        <f t="shared" ref="W32:W41" si="23">COUNTIF(P32:U32,"&gt;0")</f>
        <v>0</v>
      </c>
    </row>
    <row r="33" spans="1:23" ht="13.5" x14ac:dyDescent="0.25">
      <c r="A33" s="20"/>
      <c r="B33" s="100"/>
      <c r="C33" s="100"/>
      <c r="D33" s="104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16"/>
        <v>0</v>
      </c>
      <c r="Q33" s="17">
        <f t="shared" si="17"/>
        <v>0</v>
      </c>
      <c r="R33" s="17">
        <f t="shared" si="18"/>
        <v>0</v>
      </c>
      <c r="S33" s="17">
        <f t="shared" si="19"/>
        <v>0</v>
      </c>
      <c r="T33" s="17">
        <f t="shared" si="20"/>
        <v>0</v>
      </c>
      <c r="U33" s="17">
        <f t="shared" si="21"/>
        <v>0</v>
      </c>
      <c r="V33" s="15">
        <f t="shared" si="22"/>
        <v>0</v>
      </c>
      <c r="W33" s="15">
        <f t="shared" si="23"/>
        <v>0</v>
      </c>
    </row>
    <row r="34" spans="1:23" ht="13.5" x14ac:dyDescent="0.25">
      <c r="A34" s="20"/>
      <c r="B34" s="18"/>
      <c r="C34" s="59"/>
      <c r="D34" s="104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16"/>
        <v>0</v>
      </c>
      <c r="Q34" s="17">
        <f t="shared" si="17"/>
        <v>0</v>
      </c>
      <c r="R34" s="17">
        <f t="shared" si="18"/>
        <v>0</v>
      </c>
      <c r="S34" s="17">
        <f t="shared" si="19"/>
        <v>0</v>
      </c>
      <c r="T34" s="17">
        <f t="shared" si="20"/>
        <v>0</v>
      </c>
      <c r="U34" s="17">
        <f t="shared" si="21"/>
        <v>0</v>
      </c>
      <c r="V34" s="15">
        <f t="shared" si="22"/>
        <v>0</v>
      </c>
      <c r="W34" s="15">
        <f t="shared" si="23"/>
        <v>0</v>
      </c>
    </row>
    <row r="35" spans="1:23" ht="13.5" x14ac:dyDescent="0.25">
      <c r="A35" s="20"/>
      <c r="B35" s="18"/>
      <c r="C35" s="59"/>
      <c r="D35" s="104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16"/>
        <v>0</v>
      </c>
      <c r="Q35" s="17">
        <f t="shared" si="17"/>
        <v>0</v>
      </c>
      <c r="R35" s="17">
        <f t="shared" si="18"/>
        <v>0</v>
      </c>
      <c r="S35" s="17">
        <f t="shared" si="19"/>
        <v>0</v>
      </c>
      <c r="T35" s="17">
        <f t="shared" si="20"/>
        <v>0</v>
      </c>
      <c r="U35" s="17">
        <f t="shared" si="21"/>
        <v>0</v>
      </c>
      <c r="V35" s="15">
        <f t="shared" si="22"/>
        <v>0</v>
      </c>
      <c r="W35" s="15">
        <f t="shared" si="23"/>
        <v>0</v>
      </c>
    </row>
    <row r="36" spans="1:23" ht="13.5" x14ac:dyDescent="0.25">
      <c r="A36" s="20"/>
      <c r="B36" s="100"/>
      <c r="C36" s="100"/>
      <c r="D36" s="104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16"/>
        <v>0</v>
      </c>
      <c r="Q36" s="17">
        <f t="shared" si="17"/>
        <v>0</v>
      </c>
      <c r="R36" s="17">
        <f t="shared" si="18"/>
        <v>0</v>
      </c>
      <c r="S36" s="17">
        <f t="shared" si="19"/>
        <v>0</v>
      </c>
      <c r="T36" s="17">
        <f t="shared" si="20"/>
        <v>0</v>
      </c>
      <c r="U36" s="17">
        <f t="shared" si="21"/>
        <v>0</v>
      </c>
      <c r="V36" s="15">
        <f t="shared" si="22"/>
        <v>0</v>
      </c>
      <c r="W36" s="15">
        <f t="shared" si="23"/>
        <v>0</v>
      </c>
    </row>
    <row r="37" spans="1:23" ht="13.5" x14ac:dyDescent="0.25">
      <c r="A37" s="20"/>
      <c r="B37" s="100"/>
      <c r="C37" s="100"/>
      <c r="D37" s="104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16"/>
        <v>0</v>
      </c>
      <c r="Q37" s="17">
        <f t="shared" si="17"/>
        <v>0</v>
      </c>
      <c r="R37" s="17">
        <f t="shared" si="18"/>
        <v>0</v>
      </c>
      <c r="S37" s="17">
        <f t="shared" si="19"/>
        <v>0</v>
      </c>
      <c r="T37" s="17">
        <f t="shared" si="20"/>
        <v>0</v>
      </c>
      <c r="U37" s="17">
        <f t="shared" si="21"/>
        <v>0</v>
      </c>
      <c r="V37" s="15">
        <f t="shared" si="22"/>
        <v>0</v>
      </c>
      <c r="W37" s="15">
        <f t="shared" si="23"/>
        <v>0</v>
      </c>
    </row>
    <row r="38" spans="1:23" ht="13.5" x14ac:dyDescent="0.25">
      <c r="A38" s="20"/>
      <c r="B38" s="18"/>
      <c r="C38" s="59"/>
      <c r="D38" s="104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16"/>
        <v>0</v>
      </c>
      <c r="Q38" s="17">
        <f t="shared" si="17"/>
        <v>0</v>
      </c>
      <c r="R38" s="17">
        <f t="shared" si="18"/>
        <v>0</v>
      </c>
      <c r="S38" s="17">
        <f t="shared" si="19"/>
        <v>0</v>
      </c>
      <c r="T38" s="17">
        <f t="shared" si="20"/>
        <v>0</v>
      </c>
      <c r="U38" s="17">
        <f t="shared" si="21"/>
        <v>0</v>
      </c>
      <c r="V38" s="15">
        <f t="shared" si="22"/>
        <v>0</v>
      </c>
      <c r="W38" s="15">
        <f t="shared" si="23"/>
        <v>0</v>
      </c>
    </row>
    <row r="39" spans="1:23" ht="13.5" x14ac:dyDescent="0.25">
      <c r="A39" s="20"/>
      <c r="B39" s="100"/>
      <c r="C39" s="100"/>
      <c r="D39" s="104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16"/>
        <v>0</v>
      </c>
      <c r="Q39" s="17">
        <f t="shared" si="17"/>
        <v>0</v>
      </c>
      <c r="R39" s="17">
        <f t="shared" si="18"/>
        <v>0</v>
      </c>
      <c r="S39" s="17">
        <f t="shared" si="19"/>
        <v>0</v>
      </c>
      <c r="T39" s="17">
        <f t="shared" si="20"/>
        <v>0</v>
      </c>
      <c r="U39" s="17">
        <f t="shared" si="21"/>
        <v>0</v>
      </c>
      <c r="V39" s="15">
        <f t="shared" si="22"/>
        <v>0</v>
      </c>
      <c r="W39" s="15">
        <f t="shared" si="23"/>
        <v>0</v>
      </c>
    </row>
    <row r="40" spans="1:23" ht="13.5" x14ac:dyDescent="0.25">
      <c r="A40" s="20"/>
      <c r="B40" s="18"/>
      <c r="C40" s="59"/>
      <c r="D40" s="104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16"/>
        <v>0</v>
      </c>
      <c r="Q40" s="17">
        <f t="shared" si="17"/>
        <v>0</v>
      </c>
      <c r="R40" s="17">
        <f t="shared" si="18"/>
        <v>0</v>
      </c>
      <c r="S40" s="17">
        <f t="shared" si="19"/>
        <v>0</v>
      </c>
      <c r="T40" s="17">
        <f t="shared" si="20"/>
        <v>0</v>
      </c>
      <c r="U40" s="17">
        <f t="shared" si="21"/>
        <v>0</v>
      </c>
      <c r="V40" s="15">
        <f t="shared" si="22"/>
        <v>0</v>
      </c>
      <c r="W40" s="15">
        <f t="shared" si="23"/>
        <v>0</v>
      </c>
    </row>
    <row r="41" spans="1:23" ht="13.5" x14ac:dyDescent="0.25">
      <c r="A41" s="20"/>
      <c r="B41" s="18"/>
      <c r="C41" s="59"/>
      <c r="D41" s="104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16"/>
        <v>0</v>
      </c>
      <c r="Q41" s="17">
        <f t="shared" si="17"/>
        <v>0</v>
      </c>
      <c r="R41" s="17">
        <f t="shared" si="18"/>
        <v>0</v>
      </c>
      <c r="S41" s="17">
        <f t="shared" si="19"/>
        <v>0</v>
      </c>
      <c r="T41" s="17">
        <f t="shared" si="20"/>
        <v>0</v>
      </c>
      <c r="U41" s="17">
        <f t="shared" si="21"/>
        <v>0</v>
      </c>
      <c r="V41" s="15">
        <f t="shared" si="22"/>
        <v>0</v>
      </c>
      <c r="W41" s="15">
        <f t="shared" si="23"/>
        <v>0</v>
      </c>
    </row>
    <row r="42" spans="1:23" ht="13.5" x14ac:dyDescent="0.25">
      <c r="A42" s="20"/>
      <c r="B42" s="18"/>
      <c r="C42" s="59"/>
      <c r="D42" s="104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ref="P42" si="24">E42</f>
        <v>0</v>
      </c>
      <c r="Q42" s="17">
        <f t="shared" ref="Q42" si="25">G42</f>
        <v>0</v>
      </c>
      <c r="R42" s="17">
        <f t="shared" ref="R42" si="26">I42</f>
        <v>0</v>
      </c>
      <c r="S42" s="17">
        <f t="shared" ref="S42" si="27">K42</f>
        <v>0</v>
      </c>
      <c r="T42" s="17">
        <f t="shared" ref="T42" si="28">M42</f>
        <v>0</v>
      </c>
      <c r="U42" s="17">
        <f t="shared" ref="U42" si="29">O42</f>
        <v>0</v>
      </c>
      <c r="V42" s="15">
        <f t="shared" ref="V42:V44" si="30">MAX(LARGE(P42:U42,1)+LARGE(P42:U42,2)+LARGE(P42:U42,3),0)</f>
        <v>0</v>
      </c>
      <c r="W42" s="15">
        <f t="shared" ref="W42:W44" si="31">COUNTIF(P42:U42,"&gt;0")</f>
        <v>0</v>
      </c>
    </row>
    <row r="43" spans="1:23" ht="13.5" x14ac:dyDescent="0.25">
      <c r="A43" s="20"/>
      <c r="B43" s="100"/>
      <c r="C43" s="100"/>
      <c r="D43" s="104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ref="P43:P44" si="32">E43</f>
        <v>0</v>
      </c>
      <c r="Q43" s="17">
        <f t="shared" ref="Q43:Q44" si="33">G43</f>
        <v>0</v>
      </c>
      <c r="R43" s="17">
        <f t="shared" ref="R43:R44" si="34">I43</f>
        <v>0</v>
      </c>
      <c r="S43" s="17">
        <f t="shared" ref="S43:S44" si="35">K43</f>
        <v>0</v>
      </c>
      <c r="T43" s="17">
        <f t="shared" ref="T43:T44" si="36">M43</f>
        <v>0</v>
      </c>
      <c r="U43" s="17">
        <f t="shared" ref="U43:U44" si="37">O43</f>
        <v>0</v>
      </c>
      <c r="V43" s="15">
        <f t="shared" si="30"/>
        <v>0</v>
      </c>
      <c r="W43" s="15">
        <f t="shared" si="31"/>
        <v>0</v>
      </c>
    </row>
    <row r="44" spans="1:23" ht="13.5" x14ac:dyDescent="0.25">
      <c r="A44" s="20"/>
      <c r="B44" s="100"/>
      <c r="C44" s="100"/>
      <c r="D44" s="104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32"/>
        <v>0</v>
      </c>
      <c r="Q44" s="17">
        <f t="shared" si="33"/>
        <v>0</v>
      </c>
      <c r="R44" s="17">
        <f t="shared" si="34"/>
        <v>0</v>
      </c>
      <c r="S44" s="17">
        <f t="shared" si="35"/>
        <v>0</v>
      </c>
      <c r="T44" s="17">
        <f t="shared" si="36"/>
        <v>0</v>
      </c>
      <c r="U44" s="17">
        <f t="shared" si="37"/>
        <v>0</v>
      </c>
      <c r="V44" s="15">
        <f t="shared" si="30"/>
        <v>0</v>
      </c>
      <c r="W44" s="15">
        <f t="shared" si="31"/>
        <v>0</v>
      </c>
    </row>
    <row r="45" spans="1:23" x14ac:dyDescent="0.2">
      <c r="A45" s="99"/>
      <c r="B45" s="98"/>
      <c r="C45" s="98"/>
    </row>
    <row r="46" spans="1:23" x14ac:dyDescent="0.2">
      <c r="A46" s="99"/>
      <c r="B46" s="98"/>
      <c r="C46" s="98"/>
    </row>
    <row r="47" spans="1:23" ht="13.5" x14ac:dyDescent="0.25">
      <c r="A47" s="99"/>
      <c r="B47" s="109"/>
      <c r="C47" s="110"/>
    </row>
    <row r="48" spans="1:23" ht="13.5" x14ac:dyDescent="0.25">
      <c r="A48" s="99"/>
      <c r="B48" s="109"/>
      <c r="C48" s="110"/>
    </row>
    <row r="49" spans="1:3" ht="13.5" x14ac:dyDescent="0.25">
      <c r="A49" s="99"/>
      <c r="B49" s="109"/>
      <c r="C49" s="110"/>
    </row>
    <row r="50" spans="1:3" ht="13.5" x14ac:dyDescent="0.25">
      <c r="A50" s="99"/>
      <c r="B50" s="109"/>
      <c r="C50" s="110"/>
    </row>
    <row r="51" spans="1:3" ht="13.5" x14ac:dyDescent="0.25">
      <c r="A51" s="99"/>
      <c r="B51" s="109"/>
      <c r="C51" s="110"/>
    </row>
    <row r="52" spans="1:3" ht="13.5" x14ac:dyDescent="0.25">
      <c r="A52" s="99"/>
      <c r="B52" s="109"/>
      <c r="C52" s="110"/>
    </row>
  </sheetData>
  <sortState ref="B10:W27">
    <sortCondition descending="1" ref="V10:V27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D10:U44">
    <cfRule type="colorScale" priority="3">
      <colorScale>
        <cfvo type="num" val="0"/>
        <cfvo type="num" val="1"/>
        <color rgb="FFFF7128"/>
        <color theme="3" tint="0.79998168889431442"/>
      </colorScale>
    </cfRule>
  </conditionalFormatting>
  <conditionalFormatting sqref="W10:W44">
    <cfRule type="cellIs" dxfId="7" priority="1" stopIfTrue="1" operator="lessThan">
      <formula>3</formula>
    </cfRule>
    <cfRule type="cellIs" dxfId="6" priority="2" stopIfTrue="1" operator="greaterThan">
      <formula>2</formula>
    </cfRule>
  </conditionalFormatting>
  <pageMargins left="0.7" right="0.7" top="0.75" bottom="0.75" header="0.3" footer="0.3"/>
  <pageSetup paperSize="9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W45"/>
  <sheetViews>
    <sheetView tabSelected="1" workbookViewId="0">
      <selection activeCell="A10" sqref="A10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5" width="7.33203125" customWidth="1"/>
    <col min="16" max="21" width="7.6640625" style="28" hidden="1" customWidth="1"/>
    <col min="22" max="22" width="8.44140625" style="13" customWidth="1"/>
    <col min="23" max="23" width="7.44140625" customWidth="1"/>
  </cols>
  <sheetData>
    <row r="1" spans="1:23" ht="27" x14ac:dyDescent="0.4">
      <c r="A1" s="23" t="s">
        <v>25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8" t="s">
        <v>61</v>
      </c>
      <c r="C6" s="2"/>
      <c r="D6" s="138" t="s">
        <v>4</v>
      </c>
      <c r="E6" s="139"/>
      <c r="F6" s="140" t="s">
        <v>112</v>
      </c>
      <c r="G6" s="141"/>
      <c r="H6" s="140" t="s">
        <v>210</v>
      </c>
      <c r="I6" s="141"/>
      <c r="J6" s="140" t="s">
        <v>211</v>
      </c>
      <c r="K6" s="141"/>
      <c r="L6" s="140" t="s">
        <v>63</v>
      </c>
      <c r="M6" s="141"/>
      <c r="N6" s="140" t="s">
        <v>63</v>
      </c>
      <c r="O6" s="141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28" t="s">
        <v>75</v>
      </c>
      <c r="E7" s="129"/>
      <c r="F7" s="130" t="s">
        <v>68</v>
      </c>
      <c r="G7" s="131"/>
      <c r="H7" s="130" t="s">
        <v>145</v>
      </c>
      <c r="I7" s="131"/>
      <c r="J7" s="130" t="s">
        <v>212</v>
      </c>
      <c r="K7" s="131"/>
      <c r="L7" s="130" t="s">
        <v>2</v>
      </c>
      <c r="M7" s="131"/>
      <c r="N7" s="132" t="s">
        <v>213</v>
      </c>
      <c r="O7" s="133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34">
        <v>43450</v>
      </c>
      <c r="E8" s="135"/>
      <c r="F8" s="136">
        <v>43464</v>
      </c>
      <c r="G8" s="137"/>
      <c r="H8" s="136">
        <v>43499</v>
      </c>
      <c r="I8" s="137"/>
      <c r="J8" s="136">
        <v>43505</v>
      </c>
      <c r="K8" s="137"/>
      <c r="L8" s="136">
        <v>42812</v>
      </c>
      <c r="M8" s="137"/>
      <c r="N8" s="136" t="s">
        <v>214</v>
      </c>
      <c r="O8" s="137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20">
        <v>1</v>
      </c>
      <c r="B10" s="18" t="s">
        <v>87</v>
      </c>
      <c r="C10" s="59" t="s">
        <v>208</v>
      </c>
      <c r="D10" s="21">
        <v>3</v>
      </c>
      <c r="E10" s="17">
        <f>IF(D10&gt;0,VLOOKUP(D10,Poengskala!$B$4:$C$34,2,TRUE),0)</f>
        <v>82</v>
      </c>
      <c r="F10" s="21"/>
      <c r="G10" s="17">
        <f>IF(F10&gt;0,VLOOKUP(F10,Poengskala!$B$4:$C$34,2,TRUE),0)</f>
        <v>0</v>
      </c>
      <c r="H10" s="17">
        <v>1</v>
      </c>
      <c r="I10" s="17">
        <f>IF(H10&gt;0,VLOOKUP(H10,Poengskala!$B$4:$C$34,2,TRUE),0)</f>
        <v>100</v>
      </c>
      <c r="J10" s="17"/>
      <c r="K10" s="17">
        <f>IF(J10&gt;0,VLOOKUP(J10,Poengskala!$B$4:$C$34,2,TRUE),0)</f>
        <v>0</v>
      </c>
      <c r="L10" s="17"/>
      <c r="M10" s="17">
        <f>IF(L10&gt;0,VLOOKUP(L10,Poengskala!$B$4:$C$34,2,TRUE),0)</f>
        <v>0</v>
      </c>
      <c r="N10" s="17">
        <v>3</v>
      </c>
      <c r="O10" s="17">
        <f>IF(N10&gt;0,VLOOKUP(N10,Poengskala!$B$4:$D$34,3,TRUE),0)</f>
        <v>123</v>
      </c>
      <c r="P10" s="17">
        <f>E10</f>
        <v>82</v>
      </c>
      <c r="Q10" s="17">
        <f>G10</f>
        <v>0</v>
      </c>
      <c r="R10" s="17">
        <f>I10</f>
        <v>100</v>
      </c>
      <c r="S10" s="17">
        <f>K10</f>
        <v>0</v>
      </c>
      <c r="T10" s="17">
        <f>M10</f>
        <v>0</v>
      </c>
      <c r="U10" s="17">
        <f>O10</f>
        <v>123</v>
      </c>
      <c r="V10" s="15">
        <f>MAX(LARGE(P10:U10,1)+LARGE(P10:U10,2)+LARGE(P10:U10,3),0)</f>
        <v>305</v>
      </c>
      <c r="W10" s="15">
        <f>COUNTIF(P10:U10,"&gt;0")</f>
        <v>3</v>
      </c>
    </row>
    <row r="11" spans="1:23" ht="13.5" x14ac:dyDescent="0.25">
      <c r="A11" s="20">
        <v>2</v>
      </c>
      <c r="B11" s="18" t="s">
        <v>207</v>
      </c>
      <c r="C11" s="59" t="s">
        <v>68</v>
      </c>
      <c r="D11" s="21">
        <v>2</v>
      </c>
      <c r="E11" s="17">
        <f>IF(D11&gt;0,VLOOKUP(D11,Poengskala!$B$4:$C$34,2,TRUE),0)</f>
        <v>90</v>
      </c>
      <c r="F11" s="21">
        <v>4</v>
      </c>
      <c r="G11" s="17">
        <f>IF(F11&gt;0,VLOOKUP(F11,Poengskala!$B$4:$C$34,2,TRUE),0)</f>
        <v>75</v>
      </c>
      <c r="H11" s="17"/>
      <c r="I11" s="17">
        <f>IF(H11&gt;0,VLOOKUP(H11,Poengskala!$B$4:$C$34,2,TRUE),0)</f>
        <v>0</v>
      </c>
      <c r="J11" s="17"/>
      <c r="K11" s="17">
        <f>IF(J11&gt;0,VLOOKUP(J11,Poengskala!$B$4:$C$34,2,TRUE),0)</f>
        <v>0</v>
      </c>
      <c r="L11" s="17"/>
      <c r="M11" s="17">
        <f>IF(L11&gt;0,VLOOKUP(L11,Poengskala!$B$4:$C$34,2,TRUE),0)</f>
        <v>0</v>
      </c>
      <c r="N11" s="17">
        <v>2</v>
      </c>
      <c r="O11" s="17">
        <f>IF(N11&gt;0,VLOOKUP(N11,Poengskala!$B$4:$D$34,3,TRUE),0)</f>
        <v>135</v>
      </c>
      <c r="P11" s="17">
        <f>E11</f>
        <v>90</v>
      </c>
      <c r="Q11" s="17">
        <f>G11</f>
        <v>75</v>
      </c>
      <c r="R11" s="17">
        <f>I11</f>
        <v>0</v>
      </c>
      <c r="S11" s="17">
        <f>K11</f>
        <v>0</v>
      </c>
      <c r="T11" s="17">
        <f>M11</f>
        <v>0</v>
      </c>
      <c r="U11" s="17">
        <f>O11</f>
        <v>135</v>
      </c>
      <c r="V11" s="15">
        <f>MAX(LARGE(P11:U11,1)+LARGE(P11:U11,2)+LARGE(P11:U11,3),0)</f>
        <v>300</v>
      </c>
      <c r="W11" s="15">
        <f>COUNTIF(P11:U11,"&gt;0")</f>
        <v>3</v>
      </c>
    </row>
    <row r="12" spans="1:23" ht="13.5" x14ac:dyDescent="0.25">
      <c r="A12" s="20">
        <v>3</v>
      </c>
      <c r="B12" s="18" t="s">
        <v>206</v>
      </c>
      <c r="C12" s="59" t="s">
        <v>75</v>
      </c>
      <c r="D12" s="21">
        <v>1</v>
      </c>
      <c r="E12" s="17">
        <f>IF(D12&gt;0,VLOOKUP(D12,Poengskala!$B$4:$C$34,2,TRUE),0)</f>
        <v>100</v>
      </c>
      <c r="F12" s="21">
        <v>1</v>
      </c>
      <c r="G12" s="17">
        <f>IF(F12&gt;0,VLOOKUP(F12,Poengskala!$B$4:$C$34,2,TRUE),0)</f>
        <v>100</v>
      </c>
      <c r="H12" s="17"/>
      <c r="I12" s="17">
        <f>IF(H12&gt;0,VLOOKUP(H12,Poengskala!$B$4:$C$34,2,TRUE),0)</f>
        <v>0</v>
      </c>
      <c r="J12" s="17"/>
      <c r="K12" s="17">
        <f>IF(J12&gt;0,VLOOKUP(J12,Poengskala!$B$4:$C$34,2,TRUE),0)</f>
        <v>0</v>
      </c>
      <c r="L12" s="17"/>
      <c r="M12" s="17">
        <f>IF(L12&gt;0,VLOOKUP(L12,Poengskala!$B$4:$C$34,2,TRUE),0)</f>
        <v>0</v>
      </c>
      <c r="N12" s="17"/>
      <c r="O12" s="17">
        <f>IF(N12&gt;0,VLOOKUP(N12,Poengskala!$B$4:$D$34,3,TRUE),0)</f>
        <v>0</v>
      </c>
      <c r="P12" s="17">
        <f>E12</f>
        <v>100</v>
      </c>
      <c r="Q12" s="17">
        <f>G12</f>
        <v>100</v>
      </c>
      <c r="R12" s="17">
        <f>I12</f>
        <v>0</v>
      </c>
      <c r="S12" s="17">
        <f>K12</f>
        <v>0</v>
      </c>
      <c r="T12" s="17">
        <f>M12</f>
        <v>0</v>
      </c>
      <c r="U12" s="17">
        <f>O12</f>
        <v>0</v>
      </c>
      <c r="V12" s="15">
        <f>MAX(LARGE(P12:U12,1)+LARGE(P12:U12,2)+LARGE(P12:U12,3),0)</f>
        <v>200</v>
      </c>
      <c r="W12" s="15">
        <f>COUNTIF(P12:U12,"&gt;0")</f>
        <v>2</v>
      </c>
    </row>
    <row r="13" spans="1:23" ht="13.5" x14ac:dyDescent="0.25">
      <c r="A13" s="20">
        <v>4</v>
      </c>
      <c r="B13" s="18" t="s">
        <v>317</v>
      </c>
      <c r="C13" s="18" t="s">
        <v>73</v>
      </c>
      <c r="D13" s="18"/>
      <c r="E13" s="20">
        <f>IF(D13&gt;0,VLOOKUP(D13,Poengskala!$B$4:$C$34,2,TRUE),0)</f>
        <v>0</v>
      </c>
      <c r="F13" s="21"/>
      <c r="G13" s="17">
        <f>IF(F13&gt;0,VLOOKUP(F13,Poengskala!$B$4:$C$34,2,TRUE),0)</f>
        <v>0</v>
      </c>
      <c r="H13" s="17"/>
      <c r="I13" s="17">
        <f>IF(H13&gt;0,VLOOKUP(H13,Poengskala!$B$4:$C$34,2,TRUE),0)</f>
        <v>0</v>
      </c>
      <c r="J13" s="17"/>
      <c r="K13" s="17">
        <f>IF(J13&gt;0,VLOOKUP(J13,Poengskala!$B$4:$C$34,2,TRUE),0)</f>
        <v>0</v>
      </c>
      <c r="L13" s="17"/>
      <c r="M13" s="17">
        <f>IF(L13&gt;0,VLOOKUP(L13,Poengskala!$B$4:$C$34,2,TRUE),0)</f>
        <v>0</v>
      </c>
      <c r="N13" s="17">
        <v>1</v>
      </c>
      <c r="O13" s="17">
        <f>IF(N13&gt;0,VLOOKUP(N13,Poengskala!$B$4:$D$34,3,TRUE),0)</f>
        <v>150</v>
      </c>
      <c r="P13" s="17">
        <f>E13</f>
        <v>0</v>
      </c>
      <c r="Q13" s="17">
        <f>G13</f>
        <v>0</v>
      </c>
      <c r="R13" s="17">
        <f>I13</f>
        <v>0</v>
      </c>
      <c r="S13" s="17">
        <f>K13</f>
        <v>0</v>
      </c>
      <c r="T13" s="17">
        <f>M13</f>
        <v>0</v>
      </c>
      <c r="U13" s="17">
        <f>O13</f>
        <v>150</v>
      </c>
      <c r="V13" s="15">
        <f>MAX(LARGE(P13:U13,1)+LARGE(P13:U13,2)+LARGE(P13:U13,3),0)</f>
        <v>150</v>
      </c>
      <c r="W13" s="15">
        <f>COUNTIF(P13:U13,"&gt;0")</f>
        <v>1</v>
      </c>
    </row>
    <row r="14" spans="1:23" ht="13.5" x14ac:dyDescent="0.25">
      <c r="A14" s="20">
        <v>5</v>
      </c>
      <c r="B14" s="102" t="s">
        <v>318</v>
      </c>
      <c r="C14" s="102" t="s">
        <v>319</v>
      </c>
      <c r="D14" s="18"/>
      <c r="E14" s="20">
        <f>IF(D14&gt;0,VLOOKUP(D14,Poengskala!$B$4:$C$34,2,TRUE),0)</f>
        <v>0</v>
      </c>
      <c r="F14" s="21"/>
      <c r="G14" s="17">
        <f>IF(F14&gt;0,VLOOKUP(F14,Poengskala!$B$4:$C$34,2,TRUE),0)</f>
        <v>0</v>
      </c>
      <c r="H14" s="17"/>
      <c r="I14" s="17">
        <f>IF(H14&gt;0,VLOOKUP(H14,Poengskala!$B$4:$C$34,2,TRUE),0)</f>
        <v>0</v>
      </c>
      <c r="J14" s="17"/>
      <c r="K14" s="17">
        <f>IF(J14&gt;0,VLOOKUP(J14,Poengskala!$B$4:$C$34,2,TRUE),0)</f>
        <v>0</v>
      </c>
      <c r="L14" s="17"/>
      <c r="M14" s="17">
        <f>IF(L14&gt;0,VLOOKUP(L14,Poengskala!$B$4:$C$34,2,TRUE),0)</f>
        <v>0</v>
      </c>
      <c r="N14" s="17">
        <v>4</v>
      </c>
      <c r="O14" s="17">
        <f>IF(N14&gt;0,VLOOKUP(N14,Poengskala!$B$4:$D$34,3,TRUE),0)</f>
        <v>112.5</v>
      </c>
      <c r="P14" s="17">
        <f>E14</f>
        <v>0</v>
      </c>
      <c r="Q14" s="17">
        <f>G14</f>
        <v>0</v>
      </c>
      <c r="R14" s="17">
        <f>I14</f>
        <v>0</v>
      </c>
      <c r="S14" s="17">
        <f>K14</f>
        <v>0</v>
      </c>
      <c r="T14" s="17">
        <f>M14</f>
        <v>0</v>
      </c>
      <c r="U14" s="17">
        <f>O14</f>
        <v>112.5</v>
      </c>
      <c r="V14" s="15">
        <f>MAX(LARGE(P14:U14,1)+LARGE(P14:U14,2)+LARGE(P14:U14,3),0)</f>
        <v>112.5</v>
      </c>
      <c r="W14" s="15">
        <f>COUNTIF(P14:U14,"&gt;0")</f>
        <v>1</v>
      </c>
    </row>
    <row r="15" spans="1:23" ht="13.5" x14ac:dyDescent="0.25">
      <c r="A15" s="20">
        <v>6</v>
      </c>
      <c r="B15" s="102" t="s">
        <v>320</v>
      </c>
      <c r="C15" s="102" t="s">
        <v>319</v>
      </c>
      <c r="D15" s="18"/>
      <c r="E15" s="20">
        <f>IF(D15&gt;0,VLOOKUP(D15,Poengskala!$B$4:$C$34,2,TRUE),0)</f>
        <v>0</v>
      </c>
      <c r="F15" s="21"/>
      <c r="G15" s="17">
        <f>IF(F15&gt;0,VLOOKUP(F15,Poengskala!$B$4:$C$34,2,TRUE),0)</f>
        <v>0</v>
      </c>
      <c r="H15" s="17"/>
      <c r="I15" s="17">
        <f>IF(H15&gt;0,VLOOKUP(H15,Poengskala!$B$4:$C$34,2,TRUE),0)</f>
        <v>0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>
        <v>5</v>
      </c>
      <c r="O15" s="17">
        <f>IF(N15&gt;0,VLOOKUP(N15,Poengskala!$B$4:$D$34,3,TRUE),0)</f>
        <v>105</v>
      </c>
      <c r="P15" s="17">
        <f>E15</f>
        <v>0</v>
      </c>
      <c r="Q15" s="17">
        <f>G15</f>
        <v>0</v>
      </c>
      <c r="R15" s="17">
        <f>I15</f>
        <v>0</v>
      </c>
      <c r="S15" s="17">
        <f>K15</f>
        <v>0</v>
      </c>
      <c r="T15" s="17">
        <f>M15</f>
        <v>0</v>
      </c>
      <c r="U15" s="17">
        <f>O15</f>
        <v>105</v>
      </c>
      <c r="V15" s="15">
        <f>MAX(LARGE(P15:U15,1)+LARGE(P15:U15,2)+LARGE(P15:U15,3),0)</f>
        <v>105</v>
      </c>
      <c r="W15" s="15">
        <f>COUNTIF(P15:U15,"&gt;0")</f>
        <v>1</v>
      </c>
    </row>
    <row r="16" spans="1:23" ht="13.5" x14ac:dyDescent="0.25">
      <c r="A16" s="20">
        <v>7</v>
      </c>
      <c r="B16" s="18" t="s">
        <v>268</v>
      </c>
      <c r="C16" s="59" t="s">
        <v>73</v>
      </c>
      <c r="D16" s="21">
        <v>0</v>
      </c>
      <c r="E16" s="17">
        <f>IF(D16&gt;0,VLOOKUP(D16,Poengskala!$B$4:$C$34,2,TRUE),0)</f>
        <v>0</v>
      </c>
      <c r="F16" s="21">
        <v>2</v>
      </c>
      <c r="G16" s="17">
        <f>IF(F16&gt;0,VLOOKUP(F16,Poengskala!$B$4:$C$34,2,TRUE),0)</f>
        <v>90</v>
      </c>
      <c r="H16" s="17"/>
      <c r="I16" s="17">
        <f>IF(H16&gt;0,VLOOKUP(H16,Poengskala!$B$4:$C$34,2,TRUE),0)</f>
        <v>0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/>
      <c r="O16" s="17">
        <f>IF(N16&gt;0,VLOOKUP(N16,Poengskala!$B$4:$D$34,3,TRUE),0)</f>
        <v>0</v>
      </c>
      <c r="P16" s="17">
        <f>E16</f>
        <v>0</v>
      </c>
      <c r="Q16" s="17">
        <f>G16</f>
        <v>90</v>
      </c>
      <c r="R16" s="17">
        <f>I16</f>
        <v>0</v>
      </c>
      <c r="S16" s="17">
        <f>K16</f>
        <v>0</v>
      </c>
      <c r="T16" s="17">
        <f>M16</f>
        <v>0</v>
      </c>
      <c r="U16" s="17">
        <f>O16</f>
        <v>0</v>
      </c>
      <c r="V16" s="15">
        <f>MAX(LARGE(P16:U16,1)+LARGE(P16:U16,2)+LARGE(P16:U16,3),0)</f>
        <v>90</v>
      </c>
      <c r="W16" s="15">
        <f>COUNTIF(P16:U16,"&gt;0")</f>
        <v>1</v>
      </c>
    </row>
    <row r="17" spans="1:23" ht="13.5" x14ac:dyDescent="0.25">
      <c r="A17" s="20">
        <v>8</v>
      </c>
      <c r="B17" s="112" t="s">
        <v>299</v>
      </c>
      <c r="C17" s="112" t="s">
        <v>145</v>
      </c>
      <c r="D17" s="21"/>
      <c r="E17" s="17">
        <f>IF(D17&gt;0,VLOOKUP(D17,Poengskala!$B$4:$C$34,2,TRUE),0)</f>
        <v>0</v>
      </c>
      <c r="F17" s="21"/>
      <c r="G17" s="17">
        <f>IF(F17&gt;0,VLOOKUP(F17,Poengskala!$B$4:$C$34,2,TRUE),0)</f>
        <v>0</v>
      </c>
      <c r="H17" s="17">
        <v>2</v>
      </c>
      <c r="I17" s="17">
        <f>IF(H17&gt;0,VLOOKUP(H17,Poengskala!$B$4:$C$34,2,TRUE),0)</f>
        <v>90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/>
      <c r="O17" s="17">
        <f>IF(N17&gt;0,VLOOKUP(N17,Poengskala!$B$4:$D$34,3,TRUE),0)</f>
        <v>0</v>
      </c>
      <c r="P17" s="17">
        <f>E17</f>
        <v>0</v>
      </c>
      <c r="Q17" s="17">
        <f>G17</f>
        <v>0</v>
      </c>
      <c r="R17" s="17">
        <f>I17</f>
        <v>90</v>
      </c>
      <c r="S17" s="17">
        <f>K17</f>
        <v>0</v>
      </c>
      <c r="T17" s="17">
        <f>M17</f>
        <v>0</v>
      </c>
      <c r="U17" s="17">
        <f>O17</f>
        <v>0</v>
      </c>
      <c r="V17" s="15">
        <f>MAX(LARGE(P17:U17,1)+LARGE(P17:U17,2)+LARGE(P17:U17,3),0)</f>
        <v>90</v>
      </c>
      <c r="W17" s="15">
        <f>COUNTIF(P17:U17,"&gt;0")</f>
        <v>1</v>
      </c>
    </row>
    <row r="18" spans="1:23" ht="13.5" x14ac:dyDescent="0.25">
      <c r="A18" s="20">
        <v>9</v>
      </c>
      <c r="B18" s="18" t="s">
        <v>269</v>
      </c>
      <c r="C18" s="59" t="s">
        <v>226</v>
      </c>
      <c r="D18" s="16">
        <v>0</v>
      </c>
      <c r="E18" s="17">
        <f>IF(D18&gt;0,VLOOKUP(D18,Poengskala!$B$4:$C$34,2,TRUE),0)</f>
        <v>0</v>
      </c>
      <c r="F18" s="21">
        <v>3</v>
      </c>
      <c r="G18" s="17">
        <f>IF(F18&gt;0,VLOOKUP(F18,Poengskala!$B$4:$C$34,2,TRUE),0)</f>
        <v>82</v>
      </c>
      <c r="H18" s="17"/>
      <c r="I18" s="17">
        <f>IF(H18&gt;0,VLOOKUP(H18,Poengskala!$B$4:$C$34,2,TRUE),0)</f>
        <v>0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/>
      <c r="O18" s="17">
        <f>IF(N18&gt;0,VLOOKUP(N18,Poengskala!$B$4:$D$34,3,TRUE),0)</f>
        <v>0</v>
      </c>
      <c r="P18" s="17">
        <f>E18</f>
        <v>0</v>
      </c>
      <c r="Q18" s="17">
        <f>G18</f>
        <v>82</v>
      </c>
      <c r="R18" s="17">
        <f>I18</f>
        <v>0</v>
      </c>
      <c r="S18" s="17">
        <f>K18</f>
        <v>0</v>
      </c>
      <c r="T18" s="17">
        <f>M18</f>
        <v>0</v>
      </c>
      <c r="U18" s="17">
        <f>O18</f>
        <v>0</v>
      </c>
      <c r="V18" s="15">
        <f>MAX(LARGE(P18:U18,1)+LARGE(P18:U18,2)+LARGE(P18:U18,3),0)</f>
        <v>82</v>
      </c>
      <c r="W18" s="15">
        <f>COUNTIF(P18:U18,"&gt;0")</f>
        <v>1</v>
      </c>
    </row>
    <row r="19" spans="1:23" ht="13.5" x14ac:dyDescent="0.25">
      <c r="A19" s="20">
        <v>10</v>
      </c>
      <c r="B19" s="18" t="s">
        <v>270</v>
      </c>
      <c r="C19" s="59" t="s">
        <v>145</v>
      </c>
      <c r="D19" s="21">
        <v>0</v>
      </c>
      <c r="E19" s="17">
        <f>IF(D19&gt;0,VLOOKUP(D19,Poengskala!$B$4:$C$34,2,TRUE),0)</f>
        <v>0</v>
      </c>
      <c r="F19" s="21">
        <v>5</v>
      </c>
      <c r="G19" s="17">
        <f>IF(F19&gt;0,VLOOKUP(F19,Poengskala!$B$4:$C$34,2,TRUE),0)</f>
        <v>70</v>
      </c>
      <c r="H19" s="17"/>
      <c r="I19" s="17">
        <f>IF(H19&gt;0,VLOOKUP(H19,Poengskala!$B$4:$C$34,2,TRUE),0)</f>
        <v>0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/>
      <c r="O19" s="17">
        <f>IF(N19&gt;0,VLOOKUP(N19,Poengskala!$B$4:$D$34,3,TRUE),0)</f>
        <v>0</v>
      </c>
      <c r="P19" s="17">
        <f>E19</f>
        <v>0</v>
      </c>
      <c r="Q19" s="17">
        <f>G19</f>
        <v>70</v>
      </c>
      <c r="R19" s="17">
        <f>I19</f>
        <v>0</v>
      </c>
      <c r="S19" s="17">
        <f>K19</f>
        <v>0</v>
      </c>
      <c r="T19" s="17">
        <f>M19</f>
        <v>0</v>
      </c>
      <c r="U19" s="17">
        <f>O19</f>
        <v>0</v>
      </c>
      <c r="V19" s="15">
        <f>MAX(LARGE(P19:U19,1)+LARGE(P19:U19,2)+LARGE(P19:U19,3),0)</f>
        <v>70</v>
      </c>
      <c r="W19" s="15">
        <f>COUNTIF(P19:U19,"&gt;0")</f>
        <v>1</v>
      </c>
    </row>
    <row r="20" spans="1:23" ht="13.5" x14ac:dyDescent="0.25">
      <c r="A20" s="20">
        <v>11</v>
      </c>
      <c r="B20" s="18" t="s">
        <v>271</v>
      </c>
      <c r="C20" s="59" t="s">
        <v>145</v>
      </c>
      <c r="D20" s="21">
        <v>0</v>
      </c>
      <c r="E20" s="17">
        <f>IF(D20&gt;0,VLOOKUP(D20,Poengskala!$B$4:$C$34,2,TRUE),0)</f>
        <v>0</v>
      </c>
      <c r="F20" s="21">
        <v>6</v>
      </c>
      <c r="G20" s="17">
        <f>IF(F20&gt;0,VLOOKUP(F20,Poengskala!$B$4:$C$34,2,TRUE),0)</f>
        <v>66</v>
      </c>
      <c r="H20" s="17"/>
      <c r="I20" s="17">
        <f>IF(H20&gt;0,VLOOKUP(H20,Poengskala!$B$4:$C$34,2,TRUE),0)</f>
        <v>0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/>
      <c r="O20" s="17">
        <f>IF(N20&gt;0,VLOOKUP(N20,Poengskala!$B$4:$D$34,3,TRUE),0)</f>
        <v>0</v>
      </c>
      <c r="P20" s="17">
        <f>E20</f>
        <v>0</v>
      </c>
      <c r="Q20" s="17">
        <f>G20</f>
        <v>66</v>
      </c>
      <c r="R20" s="17">
        <f>I20</f>
        <v>0</v>
      </c>
      <c r="S20" s="17">
        <f>K20</f>
        <v>0</v>
      </c>
      <c r="T20" s="17">
        <f>M20</f>
        <v>0</v>
      </c>
      <c r="U20" s="17">
        <f>O20</f>
        <v>0</v>
      </c>
      <c r="V20" s="15">
        <f>MAX(LARGE(P20:U20,1)+LARGE(P20:U20,2)+LARGE(P20:U20,3),0)</f>
        <v>66</v>
      </c>
      <c r="W20" s="15">
        <f>COUNTIF(P20:U20,"&gt;0")</f>
        <v>1</v>
      </c>
    </row>
    <row r="21" spans="1:23" ht="13.5" x14ac:dyDescent="0.25">
      <c r="A21" s="20">
        <v>12</v>
      </c>
      <c r="B21" s="18" t="s">
        <v>272</v>
      </c>
      <c r="C21" s="59" t="s">
        <v>71</v>
      </c>
      <c r="D21" s="21">
        <v>0</v>
      </c>
      <c r="E21" s="17">
        <f>IF(D21&gt;0,VLOOKUP(D21,Poengskala!$B$4:$C$34,2,TRUE),0)</f>
        <v>0</v>
      </c>
      <c r="F21" s="21">
        <v>7</v>
      </c>
      <c r="G21" s="17">
        <f>IF(F21&gt;0,VLOOKUP(F21,Poengskala!$B$4:$C$34,2,TRUE),0)</f>
        <v>62</v>
      </c>
      <c r="H21" s="17"/>
      <c r="I21" s="17">
        <f>IF(H21&gt;0,VLOOKUP(H21,Poengskala!$B$4:$C$34,2,TRUE),0)</f>
        <v>0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>E21</f>
        <v>0</v>
      </c>
      <c r="Q21" s="17">
        <f>G21</f>
        <v>62</v>
      </c>
      <c r="R21" s="17">
        <f>I21</f>
        <v>0</v>
      </c>
      <c r="S21" s="17">
        <f>K21</f>
        <v>0</v>
      </c>
      <c r="T21" s="17">
        <f>M21</f>
        <v>0</v>
      </c>
      <c r="U21" s="17">
        <f>O21</f>
        <v>0</v>
      </c>
      <c r="V21" s="15">
        <f>MAX(LARGE(P21:U21,1)+LARGE(P21:U21,2)+LARGE(P21:U21,3),0)</f>
        <v>62</v>
      </c>
      <c r="W21" s="15">
        <f>COUNTIF(P21:U21,"&gt;0")</f>
        <v>1</v>
      </c>
    </row>
    <row r="22" spans="1:23" ht="13.5" x14ac:dyDescent="0.25">
      <c r="A22" s="20">
        <v>13</v>
      </c>
      <c r="B22" s="18" t="s">
        <v>273</v>
      </c>
      <c r="C22" s="112" t="s">
        <v>54</v>
      </c>
      <c r="D22" s="21">
        <v>0</v>
      </c>
      <c r="E22" s="17">
        <f>IF(D22&gt;0,VLOOKUP(D22,Poengskala!$B$4:$C$34,2,TRUE),0)</f>
        <v>0</v>
      </c>
      <c r="F22" s="21">
        <v>8</v>
      </c>
      <c r="G22" s="17">
        <f>IF(F22&gt;0,VLOOKUP(F22,Poengskala!$B$4:$C$34,2,TRUE),0)</f>
        <v>58</v>
      </c>
      <c r="H22" s="17"/>
      <c r="I22" s="17">
        <f>IF(H22&gt;0,VLOOKUP(H22,Poengskala!$B$4:$C$34,2,TRUE),0)</f>
        <v>0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>E22</f>
        <v>0</v>
      </c>
      <c r="Q22" s="17">
        <f>G22</f>
        <v>58</v>
      </c>
      <c r="R22" s="17">
        <f>I22</f>
        <v>0</v>
      </c>
      <c r="S22" s="17">
        <f>K22</f>
        <v>0</v>
      </c>
      <c r="T22" s="17">
        <f>M22</f>
        <v>0</v>
      </c>
      <c r="U22" s="17">
        <f>O22</f>
        <v>0</v>
      </c>
      <c r="V22" s="15">
        <f>MAX(LARGE(P22:U22,1)+LARGE(P22:U22,2)+LARGE(P22:U22,3),0)</f>
        <v>58</v>
      </c>
      <c r="W22" s="15">
        <f>COUNTIF(P22:U22,"&gt;0")</f>
        <v>1</v>
      </c>
    </row>
    <row r="23" spans="1:23" ht="13.5" x14ac:dyDescent="0.25">
      <c r="A23" s="20"/>
      <c r="B23" s="18"/>
      <c r="C23" s="59"/>
      <c r="D23" s="21"/>
      <c r="E23" s="17">
        <f>IF(D23&gt;0,VLOOKUP(D23,Poengskala!$B$4:$C$34,2,TRUE),0)</f>
        <v>0</v>
      </c>
      <c r="F23" s="21"/>
      <c r="G23" s="17">
        <f>IF(F23&gt;0,VLOOKUP(F23,Poengskala!$B$4:$C$34,2,TRUE),0)</f>
        <v>0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 t="shared" ref="P20:P26" si="0">E23</f>
        <v>0</v>
      </c>
      <c r="Q23" s="17">
        <f t="shared" ref="Q20:Q26" si="1">G23</f>
        <v>0</v>
      </c>
      <c r="R23" s="17">
        <f t="shared" ref="R20:R26" si="2">I23</f>
        <v>0</v>
      </c>
      <c r="S23" s="17">
        <f t="shared" ref="S20:S26" si="3">K23</f>
        <v>0</v>
      </c>
      <c r="T23" s="17">
        <f t="shared" ref="T20:T26" si="4">M23</f>
        <v>0</v>
      </c>
      <c r="U23" s="17">
        <f t="shared" ref="U20:U26" si="5">O23</f>
        <v>0</v>
      </c>
      <c r="V23" s="15">
        <f t="shared" ref="V20:V26" si="6">MAX(LARGE(P23:U23,1)+LARGE(P23:U23,2)+LARGE(P23:U23,3),0)</f>
        <v>0</v>
      </c>
      <c r="W23" s="15">
        <f t="shared" ref="W20:W26" si="7">COUNTIF(P23:U23,"&gt;0")</f>
        <v>0</v>
      </c>
    </row>
    <row r="24" spans="1:23" ht="13.5" x14ac:dyDescent="0.25">
      <c r="A24" s="20"/>
      <c r="B24" s="18"/>
      <c r="C24" s="59"/>
      <c r="D24" s="21"/>
      <c r="E24" s="17">
        <f>IF(D24&gt;0,VLOOKUP(D24,Poengskala!$B$4:$C$34,2,TRUE),0)</f>
        <v>0</v>
      </c>
      <c r="F24" s="21"/>
      <c r="G24" s="17">
        <f>IF(F24&gt;0,VLOOKUP(F24,Poengskala!$B$4:$C$34,2,TRUE),0)</f>
        <v>0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 t="shared" si="0"/>
        <v>0</v>
      </c>
      <c r="Q24" s="17">
        <f t="shared" si="1"/>
        <v>0</v>
      </c>
      <c r="R24" s="17">
        <f t="shared" si="2"/>
        <v>0</v>
      </c>
      <c r="S24" s="17">
        <f t="shared" si="3"/>
        <v>0</v>
      </c>
      <c r="T24" s="17">
        <f t="shared" si="4"/>
        <v>0</v>
      </c>
      <c r="U24" s="17">
        <f t="shared" si="5"/>
        <v>0</v>
      </c>
      <c r="V24" s="15">
        <f t="shared" si="6"/>
        <v>0</v>
      </c>
      <c r="W24" s="15">
        <f t="shared" si="7"/>
        <v>0</v>
      </c>
    </row>
    <row r="25" spans="1:23" ht="13.5" x14ac:dyDescent="0.25">
      <c r="A25" s="20"/>
      <c r="B25" s="101"/>
      <c r="C25" s="101"/>
      <c r="D25" s="21"/>
      <c r="E25" s="17">
        <f>IF(D25&gt;0,VLOOKUP(D25,Poengskala!$B$4:$C$34,2,TRUE),0)</f>
        <v>0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/>
      <c r="K25" s="17">
        <f>IF(J25&gt;0,VLOOKUP(J25,Poengskala!$B$4:$C$34,2,TRUE),0)</f>
        <v>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 t="shared" si="0"/>
        <v>0</v>
      </c>
      <c r="Q25" s="17">
        <f t="shared" si="1"/>
        <v>0</v>
      </c>
      <c r="R25" s="17">
        <f t="shared" si="2"/>
        <v>0</v>
      </c>
      <c r="S25" s="17">
        <f t="shared" si="3"/>
        <v>0</v>
      </c>
      <c r="T25" s="17">
        <f t="shared" si="4"/>
        <v>0</v>
      </c>
      <c r="U25" s="17">
        <f t="shared" si="5"/>
        <v>0</v>
      </c>
      <c r="V25" s="15">
        <f t="shared" si="6"/>
        <v>0</v>
      </c>
      <c r="W25" s="15">
        <f t="shared" si="7"/>
        <v>0</v>
      </c>
    </row>
    <row r="26" spans="1:23" ht="13.5" x14ac:dyDescent="0.25">
      <c r="A26" s="20"/>
      <c r="B26" s="18"/>
      <c r="C26" s="59"/>
      <c r="D26" s="21"/>
      <c r="E26" s="17">
        <f>IF(D26&gt;0,VLOOKUP(D26,Poengskala!$B$4:$C$34,2,TRUE),0)</f>
        <v>0</v>
      </c>
      <c r="F26" s="21"/>
      <c r="G26" s="17">
        <f>IF(F26&gt;0,VLOOKUP(F26,Poengskala!$B$4:$C$34,2,TRUE),0)</f>
        <v>0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 t="shared" si="0"/>
        <v>0</v>
      </c>
      <c r="Q26" s="17">
        <f t="shared" si="1"/>
        <v>0</v>
      </c>
      <c r="R26" s="17">
        <f t="shared" si="2"/>
        <v>0</v>
      </c>
      <c r="S26" s="17">
        <f t="shared" si="3"/>
        <v>0</v>
      </c>
      <c r="T26" s="17">
        <f t="shared" si="4"/>
        <v>0</v>
      </c>
      <c r="U26" s="17">
        <f t="shared" si="5"/>
        <v>0</v>
      </c>
      <c r="V26" s="15">
        <f t="shared" si="6"/>
        <v>0</v>
      </c>
      <c r="W26" s="15">
        <f t="shared" si="7"/>
        <v>0</v>
      </c>
    </row>
    <row r="27" spans="1:23" ht="13.5" x14ac:dyDescent="0.25">
      <c r="A27" s="20"/>
      <c r="B27" s="18"/>
      <c r="C27" s="59"/>
      <c r="D27" s="21"/>
      <c r="E27" s="17">
        <f>IF(D27&gt;0,VLOOKUP(D27,Poengskala!$B$4:$C$34,2,TRUE),0)</f>
        <v>0</v>
      </c>
      <c r="F27" s="21"/>
      <c r="G27" s="17">
        <f>IF(F27&gt;0,VLOOKUP(F27,Poengskala!$B$4:$C$34,2,TRUE),0)</f>
        <v>0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 t="shared" ref="P27:P28" si="8">E27</f>
        <v>0</v>
      </c>
      <c r="Q27" s="17">
        <f t="shared" ref="Q27:Q28" si="9">G27</f>
        <v>0</v>
      </c>
      <c r="R27" s="17">
        <f t="shared" ref="R27:R28" si="10">I27</f>
        <v>0</v>
      </c>
      <c r="S27" s="17">
        <f t="shared" ref="S27:S28" si="11">K27</f>
        <v>0</v>
      </c>
      <c r="T27" s="17">
        <f t="shared" ref="T27:T28" si="12">M27</f>
        <v>0</v>
      </c>
      <c r="U27" s="17">
        <f t="shared" ref="U27:U28" si="13">O27</f>
        <v>0</v>
      </c>
      <c r="V27" s="15">
        <f t="shared" ref="V27:V45" si="14">MAX(LARGE(P27:U27,1)+LARGE(P27:U27,2)+LARGE(P27:U27,3),0)</f>
        <v>0</v>
      </c>
      <c r="W27" s="15">
        <f t="shared" ref="W27:W45" si="15">COUNTIF(P27:U27,"&gt;0")</f>
        <v>0</v>
      </c>
    </row>
    <row r="28" spans="1:23" ht="13.5" x14ac:dyDescent="0.25">
      <c r="A28" s="20"/>
      <c r="B28" s="101"/>
      <c r="C28" s="101"/>
      <c r="D28" s="21"/>
      <c r="E28" s="17">
        <f>IF(D28&gt;0,VLOOKUP(D28,Poengskala!$B$4:$C$34,2,TRUE),0)</f>
        <v>0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 t="shared" si="8"/>
        <v>0</v>
      </c>
      <c r="Q28" s="17">
        <f t="shared" si="9"/>
        <v>0</v>
      </c>
      <c r="R28" s="17">
        <f t="shared" si="10"/>
        <v>0</v>
      </c>
      <c r="S28" s="17">
        <f t="shared" si="11"/>
        <v>0</v>
      </c>
      <c r="T28" s="17">
        <f t="shared" si="12"/>
        <v>0</v>
      </c>
      <c r="U28" s="17">
        <f t="shared" si="13"/>
        <v>0</v>
      </c>
      <c r="V28" s="15">
        <f t="shared" si="14"/>
        <v>0</v>
      </c>
      <c r="W28" s="15">
        <f t="shared" si="15"/>
        <v>0</v>
      </c>
    </row>
    <row r="29" spans="1:23" ht="13.5" x14ac:dyDescent="0.25">
      <c r="A29" s="20"/>
      <c r="B29" s="101"/>
      <c r="C29" s="101"/>
      <c r="D29" s="21"/>
      <c r="E29" s="17">
        <f>IF(D29&gt;0,VLOOKUP(D29,Poengskala!$B$4:$C$34,2,TRUE),0)</f>
        <v>0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 t="shared" ref="P29:P45" si="16">E29</f>
        <v>0</v>
      </c>
      <c r="Q29" s="17">
        <f t="shared" ref="Q29:Q45" si="17">G29</f>
        <v>0</v>
      </c>
      <c r="R29" s="17">
        <f t="shared" ref="R29:R45" si="18">I29</f>
        <v>0</v>
      </c>
      <c r="S29" s="17">
        <f t="shared" ref="S29:S45" si="19">K29</f>
        <v>0</v>
      </c>
      <c r="T29" s="17">
        <f t="shared" ref="T29:T45" si="20">M29</f>
        <v>0</v>
      </c>
      <c r="U29" s="17">
        <f t="shared" ref="U29:U45" si="21">O29</f>
        <v>0</v>
      </c>
      <c r="V29" s="15">
        <f t="shared" si="14"/>
        <v>0</v>
      </c>
      <c r="W29" s="15">
        <f t="shared" si="15"/>
        <v>0</v>
      </c>
    </row>
    <row r="30" spans="1:23" ht="13.5" x14ac:dyDescent="0.25">
      <c r="A30" s="20"/>
      <c r="B30" s="18"/>
      <c r="C30" s="59"/>
      <c r="D30" s="21"/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 t="shared" si="16"/>
        <v>0</v>
      </c>
      <c r="Q30" s="17">
        <f t="shared" si="17"/>
        <v>0</v>
      </c>
      <c r="R30" s="17">
        <f t="shared" si="18"/>
        <v>0</v>
      </c>
      <c r="S30" s="17">
        <f t="shared" si="19"/>
        <v>0</v>
      </c>
      <c r="T30" s="17">
        <f t="shared" si="20"/>
        <v>0</v>
      </c>
      <c r="U30" s="17">
        <f t="shared" si="21"/>
        <v>0</v>
      </c>
      <c r="V30" s="15">
        <f t="shared" si="14"/>
        <v>0</v>
      </c>
      <c r="W30" s="15">
        <f t="shared" si="15"/>
        <v>0</v>
      </c>
    </row>
    <row r="31" spans="1:23" ht="13.5" x14ac:dyDescent="0.25">
      <c r="A31" s="20"/>
      <c r="B31" s="18"/>
      <c r="C31" s="59"/>
      <c r="D31" s="21"/>
      <c r="E31" s="17">
        <f>IF(D31&gt;0,VLOOKUP(D31,Poengskala!$B$4:$C$34,2,TRUE),0)</f>
        <v>0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 t="shared" si="16"/>
        <v>0</v>
      </c>
      <c r="Q31" s="17">
        <f t="shared" si="17"/>
        <v>0</v>
      </c>
      <c r="R31" s="17">
        <f t="shared" si="18"/>
        <v>0</v>
      </c>
      <c r="S31" s="17">
        <f t="shared" si="19"/>
        <v>0</v>
      </c>
      <c r="T31" s="17">
        <f t="shared" si="20"/>
        <v>0</v>
      </c>
      <c r="U31" s="17">
        <f t="shared" si="21"/>
        <v>0</v>
      </c>
      <c r="V31" s="15">
        <f t="shared" si="14"/>
        <v>0</v>
      </c>
      <c r="W31" s="15">
        <f t="shared" si="15"/>
        <v>0</v>
      </c>
    </row>
    <row r="32" spans="1:23" ht="13.5" x14ac:dyDescent="0.25">
      <c r="A32" s="20"/>
      <c r="B32" s="18"/>
      <c r="C32" s="59"/>
      <c r="D32" s="21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si="16"/>
        <v>0</v>
      </c>
      <c r="Q32" s="17">
        <f t="shared" si="17"/>
        <v>0</v>
      </c>
      <c r="R32" s="17">
        <f t="shared" si="18"/>
        <v>0</v>
      </c>
      <c r="S32" s="17">
        <f t="shared" si="19"/>
        <v>0</v>
      </c>
      <c r="T32" s="17">
        <f t="shared" si="20"/>
        <v>0</v>
      </c>
      <c r="U32" s="17">
        <f t="shared" si="21"/>
        <v>0</v>
      </c>
      <c r="V32" s="15">
        <f t="shared" si="14"/>
        <v>0</v>
      </c>
      <c r="W32" s="15">
        <f t="shared" si="15"/>
        <v>0</v>
      </c>
    </row>
    <row r="33" spans="1:23" ht="13.5" x14ac:dyDescent="0.25">
      <c r="A33" s="20"/>
      <c r="B33" s="101"/>
      <c r="C33" s="101"/>
      <c r="D33" s="21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16"/>
        <v>0</v>
      </c>
      <c r="Q33" s="17">
        <f t="shared" si="17"/>
        <v>0</v>
      </c>
      <c r="R33" s="17">
        <f t="shared" si="18"/>
        <v>0</v>
      </c>
      <c r="S33" s="17">
        <f t="shared" si="19"/>
        <v>0</v>
      </c>
      <c r="T33" s="17">
        <f t="shared" si="20"/>
        <v>0</v>
      </c>
      <c r="U33" s="17">
        <f t="shared" si="21"/>
        <v>0</v>
      </c>
      <c r="V33" s="15">
        <f t="shared" si="14"/>
        <v>0</v>
      </c>
      <c r="W33" s="15">
        <f t="shared" si="15"/>
        <v>0</v>
      </c>
    </row>
    <row r="34" spans="1:23" ht="13.5" x14ac:dyDescent="0.25">
      <c r="A34" s="20"/>
      <c r="B34" s="18"/>
      <c r="C34" s="59"/>
      <c r="D34" s="21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16"/>
        <v>0</v>
      </c>
      <c r="Q34" s="17">
        <f t="shared" si="17"/>
        <v>0</v>
      </c>
      <c r="R34" s="17">
        <f t="shared" si="18"/>
        <v>0</v>
      </c>
      <c r="S34" s="17">
        <f t="shared" si="19"/>
        <v>0</v>
      </c>
      <c r="T34" s="17">
        <f t="shared" si="20"/>
        <v>0</v>
      </c>
      <c r="U34" s="17">
        <f t="shared" si="21"/>
        <v>0</v>
      </c>
      <c r="V34" s="15">
        <f t="shared" si="14"/>
        <v>0</v>
      </c>
      <c r="W34" s="15">
        <f t="shared" si="15"/>
        <v>0</v>
      </c>
    </row>
    <row r="35" spans="1:23" ht="13.5" x14ac:dyDescent="0.25">
      <c r="A35" s="20"/>
      <c r="B35" s="101"/>
      <c r="C35" s="101"/>
      <c r="D35" s="21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16"/>
        <v>0</v>
      </c>
      <c r="Q35" s="17">
        <f t="shared" si="17"/>
        <v>0</v>
      </c>
      <c r="R35" s="17">
        <f t="shared" si="18"/>
        <v>0</v>
      </c>
      <c r="S35" s="17">
        <f t="shared" si="19"/>
        <v>0</v>
      </c>
      <c r="T35" s="17">
        <f t="shared" si="20"/>
        <v>0</v>
      </c>
      <c r="U35" s="17">
        <f t="shared" si="21"/>
        <v>0</v>
      </c>
      <c r="V35" s="15">
        <f t="shared" si="14"/>
        <v>0</v>
      </c>
      <c r="W35" s="15">
        <f t="shared" si="15"/>
        <v>0</v>
      </c>
    </row>
    <row r="36" spans="1:23" ht="13.5" x14ac:dyDescent="0.25">
      <c r="A36" s="20"/>
      <c r="B36" s="101"/>
      <c r="C36" s="101"/>
      <c r="D36" s="21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16"/>
        <v>0</v>
      </c>
      <c r="Q36" s="17">
        <f t="shared" si="17"/>
        <v>0</v>
      </c>
      <c r="R36" s="17">
        <f t="shared" si="18"/>
        <v>0</v>
      </c>
      <c r="S36" s="17">
        <f t="shared" si="19"/>
        <v>0</v>
      </c>
      <c r="T36" s="17">
        <f t="shared" si="20"/>
        <v>0</v>
      </c>
      <c r="U36" s="17">
        <f t="shared" si="21"/>
        <v>0</v>
      </c>
      <c r="V36" s="15">
        <f t="shared" si="14"/>
        <v>0</v>
      </c>
      <c r="W36" s="15">
        <f t="shared" si="15"/>
        <v>0</v>
      </c>
    </row>
    <row r="37" spans="1:23" ht="13.5" x14ac:dyDescent="0.25">
      <c r="A37" s="20"/>
      <c r="B37" s="18"/>
      <c r="C37" s="59"/>
      <c r="D37" s="21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16"/>
        <v>0</v>
      </c>
      <c r="Q37" s="17">
        <f t="shared" si="17"/>
        <v>0</v>
      </c>
      <c r="R37" s="17">
        <f t="shared" si="18"/>
        <v>0</v>
      </c>
      <c r="S37" s="17">
        <f t="shared" si="19"/>
        <v>0</v>
      </c>
      <c r="T37" s="17">
        <f t="shared" si="20"/>
        <v>0</v>
      </c>
      <c r="U37" s="17">
        <f t="shared" si="21"/>
        <v>0</v>
      </c>
      <c r="V37" s="15">
        <f t="shared" si="14"/>
        <v>0</v>
      </c>
      <c r="W37" s="15">
        <f t="shared" si="15"/>
        <v>0</v>
      </c>
    </row>
    <row r="38" spans="1:23" ht="13.5" x14ac:dyDescent="0.25">
      <c r="A38" s="20"/>
      <c r="B38" s="18"/>
      <c r="C38" s="59"/>
      <c r="D38" s="21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16"/>
        <v>0</v>
      </c>
      <c r="Q38" s="17">
        <f t="shared" si="17"/>
        <v>0</v>
      </c>
      <c r="R38" s="17">
        <f t="shared" si="18"/>
        <v>0</v>
      </c>
      <c r="S38" s="17">
        <f t="shared" si="19"/>
        <v>0</v>
      </c>
      <c r="T38" s="17">
        <f t="shared" si="20"/>
        <v>0</v>
      </c>
      <c r="U38" s="17">
        <f t="shared" si="21"/>
        <v>0</v>
      </c>
      <c r="V38" s="15">
        <f t="shared" si="14"/>
        <v>0</v>
      </c>
      <c r="W38" s="15">
        <f t="shared" si="15"/>
        <v>0</v>
      </c>
    </row>
    <row r="39" spans="1:23" ht="13.5" x14ac:dyDescent="0.25">
      <c r="A39" s="20"/>
      <c r="B39" s="18"/>
      <c r="C39" s="59"/>
      <c r="D39" s="21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16"/>
        <v>0</v>
      </c>
      <c r="Q39" s="17">
        <f t="shared" si="17"/>
        <v>0</v>
      </c>
      <c r="R39" s="17">
        <f t="shared" si="18"/>
        <v>0</v>
      </c>
      <c r="S39" s="17">
        <f t="shared" si="19"/>
        <v>0</v>
      </c>
      <c r="T39" s="17">
        <f t="shared" si="20"/>
        <v>0</v>
      </c>
      <c r="U39" s="17">
        <f t="shared" si="21"/>
        <v>0</v>
      </c>
      <c r="V39" s="15">
        <f t="shared" si="14"/>
        <v>0</v>
      </c>
      <c r="W39" s="15">
        <f t="shared" si="15"/>
        <v>0</v>
      </c>
    </row>
    <row r="40" spans="1:23" ht="13.5" x14ac:dyDescent="0.25">
      <c r="A40" s="20"/>
      <c r="B40" s="18"/>
      <c r="C40" s="19"/>
      <c r="D40" s="21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16"/>
        <v>0</v>
      </c>
      <c r="Q40" s="17">
        <f t="shared" si="17"/>
        <v>0</v>
      </c>
      <c r="R40" s="17">
        <f t="shared" si="18"/>
        <v>0</v>
      </c>
      <c r="S40" s="17">
        <f t="shared" si="19"/>
        <v>0</v>
      </c>
      <c r="T40" s="17">
        <f t="shared" si="20"/>
        <v>0</v>
      </c>
      <c r="U40" s="17">
        <f t="shared" si="21"/>
        <v>0</v>
      </c>
      <c r="V40" s="15">
        <f t="shared" si="14"/>
        <v>0</v>
      </c>
      <c r="W40" s="15">
        <f t="shared" si="15"/>
        <v>0</v>
      </c>
    </row>
    <row r="41" spans="1:23" ht="13.5" x14ac:dyDescent="0.25">
      <c r="A41" s="20"/>
      <c r="B41" s="18"/>
      <c r="C41" s="19"/>
      <c r="D41" s="21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16"/>
        <v>0</v>
      </c>
      <c r="Q41" s="17">
        <f t="shared" si="17"/>
        <v>0</v>
      </c>
      <c r="R41" s="17">
        <f t="shared" si="18"/>
        <v>0</v>
      </c>
      <c r="S41" s="17">
        <f t="shared" si="19"/>
        <v>0</v>
      </c>
      <c r="T41" s="17">
        <f t="shared" si="20"/>
        <v>0</v>
      </c>
      <c r="U41" s="17">
        <f t="shared" si="21"/>
        <v>0</v>
      </c>
      <c r="V41" s="15">
        <f t="shared" si="14"/>
        <v>0</v>
      </c>
      <c r="W41" s="15">
        <f t="shared" si="15"/>
        <v>0</v>
      </c>
    </row>
    <row r="42" spans="1:23" ht="13.5" x14ac:dyDescent="0.25">
      <c r="A42" s="20"/>
      <c r="B42" s="18"/>
      <c r="C42" s="19"/>
      <c r="D42" s="21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16"/>
        <v>0</v>
      </c>
      <c r="Q42" s="17">
        <f t="shared" si="17"/>
        <v>0</v>
      </c>
      <c r="R42" s="17">
        <f t="shared" si="18"/>
        <v>0</v>
      </c>
      <c r="S42" s="17">
        <f t="shared" si="19"/>
        <v>0</v>
      </c>
      <c r="T42" s="17">
        <f t="shared" si="20"/>
        <v>0</v>
      </c>
      <c r="U42" s="17">
        <f t="shared" si="21"/>
        <v>0</v>
      </c>
      <c r="V42" s="15">
        <f t="shared" si="14"/>
        <v>0</v>
      </c>
      <c r="W42" s="15">
        <f t="shared" si="15"/>
        <v>0</v>
      </c>
    </row>
    <row r="43" spans="1:23" ht="13.5" x14ac:dyDescent="0.25">
      <c r="A43" s="20"/>
      <c r="B43" s="18"/>
      <c r="C43" s="19"/>
      <c r="D43" s="21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16"/>
        <v>0</v>
      </c>
      <c r="Q43" s="17">
        <f t="shared" si="17"/>
        <v>0</v>
      </c>
      <c r="R43" s="17">
        <f t="shared" si="18"/>
        <v>0</v>
      </c>
      <c r="S43" s="17">
        <f t="shared" si="19"/>
        <v>0</v>
      </c>
      <c r="T43" s="17">
        <f t="shared" si="20"/>
        <v>0</v>
      </c>
      <c r="U43" s="17">
        <f t="shared" si="21"/>
        <v>0</v>
      </c>
      <c r="V43" s="15">
        <f t="shared" si="14"/>
        <v>0</v>
      </c>
      <c r="W43" s="15">
        <f t="shared" si="15"/>
        <v>0</v>
      </c>
    </row>
    <row r="44" spans="1:23" ht="13.5" x14ac:dyDescent="0.25">
      <c r="A44" s="20"/>
      <c r="B44" s="18"/>
      <c r="C44" s="19"/>
      <c r="D44" s="21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16"/>
        <v>0</v>
      </c>
      <c r="Q44" s="17">
        <f t="shared" si="17"/>
        <v>0</v>
      </c>
      <c r="R44" s="17">
        <f t="shared" si="18"/>
        <v>0</v>
      </c>
      <c r="S44" s="17">
        <f t="shared" si="19"/>
        <v>0</v>
      </c>
      <c r="T44" s="17">
        <f t="shared" si="20"/>
        <v>0</v>
      </c>
      <c r="U44" s="17">
        <f t="shared" si="21"/>
        <v>0</v>
      </c>
      <c r="V44" s="15">
        <f t="shared" si="14"/>
        <v>0</v>
      </c>
      <c r="W44" s="15">
        <f t="shared" si="15"/>
        <v>0</v>
      </c>
    </row>
    <row r="45" spans="1:23" ht="13.5" x14ac:dyDescent="0.25">
      <c r="A45" s="20"/>
      <c r="B45" s="18"/>
      <c r="C45" s="19"/>
      <c r="D45" s="21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16"/>
        <v>0</v>
      </c>
      <c r="Q45" s="17">
        <f t="shared" si="17"/>
        <v>0</v>
      </c>
      <c r="R45" s="17">
        <f t="shared" si="18"/>
        <v>0</v>
      </c>
      <c r="S45" s="17">
        <f t="shared" si="19"/>
        <v>0</v>
      </c>
      <c r="T45" s="17">
        <f t="shared" si="20"/>
        <v>0</v>
      </c>
      <c r="U45" s="17">
        <f t="shared" si="21"/>
        <v>0</v>
      </c>
      <c r="V45" s="15">
        <f t="shared" si="14"/>
        <v>0</v>
      </c>
      <c r="W45" s="15">
        <f t="shared" si="15"/>
        <v>0</v>
      </c>
    </row>
  </sheetData>
  <sortState ref="B10:W22">
    <sortCondition descending="1" ref="V10:V22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5" priority="3" stopIfTrue="1" operator="lessThan">
      <formula>3</formula>
    </cfRule>
    <cfRule type="cellIs" dxfId="4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W45"/>
  <sheetViews>
    <sheetView workbookViewId="0">
      <selection activeCell="C26" sqref="C26"/>
    </sheetView>
  </sheetViews>
  <sheetFormatPr defaultColWidth="11.44140625" defaultRowHeight="12.9" x14ac:dyDescent="0.2"/>
  <cols>
    <col min="1" max="1" width="5.88671875" style="9" customWidth="1"/>
    <col min="2" max="2" width="25.44140625" customWidth="1"/>
    <col min="3" max="3" width="29.6640625" customWidth="1"/>
    <col min="4" max="4" width="7.33203125" customWidth="1"/>
    <col min="5" max="6" width="7.33203125" style="9" customWidth="1"/>
    <col min="7" max="11" width="7.33203125" customWidth="1"/>
    <col min="12" max="13" width="7.33203125" hidden="1" customWidth="1"/>
    <col min="14" max="15" width="7.33203125" customWidth="1"/>
    <col min="16" max="21" width="7.6640625" style="28" hidden="1" customWidth="1"/>
    <col min="22" max="22" width="8.44140625" style="13" customWidth="1"/>
    <col min="23" max="23" width="7.44140625" customWidth="1"/>
  </cols>
  <sheetData>
    <row r="1" spans="1:23" ht="27" x14ac:dyDescent="0.4">
      <c r="A1" s="23" t="s">
        <v>64</v>
      </c>
      <c r="B1" s="2"/>
      <c r="C1" s="2"/>
      <c r="D1" s="2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25"/>
      <c r="Q1" s="125"/>
      <c r="R1" s="125"/>
      <c r="S1" s="125"/>
      <c r="T1" s="125"/>
      <c r="U1" s="125"/>
      <c r="V1" s="12"/>
      <c r="W1" s="4"/>
    </row>
    <row r="2" spans="1:23" ht="16.100000000000001" x14ac:dyDescent="0.3">
      <c r="A2" s="22" t="s">
        <v>104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25"/>
      <c r="Q2" s="125"/>
      <c r="R2" s="125"/>
      <c r="S2" s="125"/>
      <c r="T2" s="125"/>
      <c r="U2" s="125"/>
      <c r="V2" s="12"/>
      <c r="W2" s="4"/>
    </row>
    <row r="3" spans="1:23" ht="16.100000000000001" x14ac:dyDescent="0.3">
      <c r="A3" s="22" t="s">
        <v>14</v>
      </c>
      <c r="B3" s="2"/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25"/>
      <c r="Q3" s="125"/>
      <c r="R3" s="125"/>
      <c r="S3" s="125"/>
      <c r="T3" s="125"/>
      <c r="U3" s="125"/>
      <c r="V3" s="12"/>
      <c r="W3" s="4"/>
    </row>
    <row r="4" spans="1:23" ht="16.100000000000001" x14ac:dyDescent="0.3">
      <c r="A4" s="22" t="s">
        <v>142</v>
      </c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5"/>
      <c r="Q4" s="125"/>
      <c r="R4" s="125"/>
      <c r="S4" s="125"/>
      <c r="T4" s="125"/>
      <c r="U4" s="125"/>
      <c r="V4" s="12"/>
      <c r="W4" s="4"/>
    </row>
    <row r="5" spans="1:23" ht="16.100000000000001" x14ac:dyDescent="0.3">
      <c r="A5" s="22"/>
      <c r="B5" s="2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25"/>
      <c r="Q5" s="125"/>
      <c r="R5" s="125"/>
      <c r="S5" s="125"/>
      <c r="T5" s="125"/>
      <c r="U5" s="125"/>
      <c r="V5" s="12"/>
      <c r="W5" s="4"/>
    </row>
    <row r="6" spans="1:23" ht="13.85" customHeight="1" x14ac:dyDescent="0.25">
      <c r="A6" s="8" t="s">
        <v>61</v>
      </c>
      <c r="C6" s="2"/>
      <c r="D6" s="138" t="s">
        <v>4</v>
      </c>
      <c r="E6" s="139"/>
      <c r="F6" s="140" t="s">
        <v>112</v>
      </c>
      <c r="G6" s="141"/>
      <c r="H6" s="140" t="s">
        <v>210</v>
      </c>
      <c r="I6" s="141"/>
      <c r="J6" s="140" t="s">
        <v>211</v>
      </c>
      <c r="K6" s="141"/>
      <c r="L6" s="140" t="s">
        <v>63</v>
      </c>
      <c r="M6" s="141"/>
      <c r="N6" s="140" t="s">
        <v>63</v>
      </c>
      <c r="O6" s="141"/>
      <c r="P6" s="25" t="s">
        <v>8</v>
      </c>
      <c r="Q6" s="25" t="s">
        <v>9</v>
      </c>
      <c r="R6" s="25" t="s">
        <v>10</v>
      </c>
      <c r="S6" s="25" t="s">
        <v>11</v>
      </c>
      <c r="T6" s="25"/>
      <c r="U6" s="25" t="s">
        <v>12</v>
      </c>
      <c r="V6" s="123" t="s">
        <v>55</v>
      </c>
      <c r="W6" s="116" t="s">
        <v>7</v>
      </c>
    </row>
    <row r="7" spans="1:23" ht="12.7" customHeight="1" x14ac:dyDescent="0.25">
      <c r="A7" s="8" t="s">
        <v>301</v>
      </c>
      <c r="C7" s="7"/>
      <c r="D7" s="128" t="s">
        <v>75</v>
      </c>
      <c r="E7" s="129"/>
      <c r="F7" s="130" t="s">
        <v>68</v>
      </c>
      <c r="G7" s="131"/>
      <c r="H7" s="130" t="s">
        <v>145</v>
      </c>
      <c r="I7" s="131"/>
      <c r="J7" s="130" t="s">
        <v>212</v>
      </c>
      <c r="K7" s="131"/>
      <c r="L7" s="130" t="s">
        <v>2</v>
      </c>
      <c r="M7" s="131"/>
      <c r="N7" s="132" t="s">
        <v>213</v>
      </c>
      <c r="O7" s="133"/>
      <c r="P7" s="26"/>
      <c r="Q7" s="26"/>
      <c r="R7" s="26"/>
      <c r="S7" s="26"/>
      <c r="T7" s="26"/>
      <c r="U7" s="26"/>
      <c r="V7" s="123"/>
      <c r="W7" s="116"/>
    </row>
    <row r="8" spans="1:23" ht="13.5" x14ac:dyDescent="0.25">
      <c r="A8" s="14"/>
      <c r="B8" s="6"/>
      <c r="C8" s="7"/>
      <c r="D8" s="134">
        <v>43450</v>
      </c>
      <c r="E8" s="135"/>
      <c r="F8" s="136">
        <v>43464</v>
      </c>
      <c r="G8" s="137"/>
      <c r="H8" s="136">
        <v>43499</v>
      </c>
      <c r="I8" s="137"/>
      <c r="J8" s="136">
        <v>43505</v>
      </c>
      <c r="K8" s="137"/>
      <c r="L8" s="136">
        <v>42812</v>
      </c>
      <c r="M8" s="137"/>
      <c r="N8" s="136" t="s">
        <v>214</v>
      </c>
      <c r="O8" s="137"/>
      <c r="P8" s="27"/>
      <c r="Q8" s="27"/>
      <c r="R8" s="27"/>
      <c r="S8" s="27"/>
      <c r="T8" s="27"/>
      <c r="U8" s="27"/>
      <c r="V8" s="123"/>
      <c r="W8" s="116"/>
    </row>
    <row r="9" spans="1:23" ht="13.5" x14ac:dyDescent="0.25">
      <c r="A9" s="49" t="s">
        <v>0</v>
      </c>
      <c r="B9" s="50" t="s">
        <v>26</v>
      </c>
      <c r="C9" s="51" t="s">
        <v>1</v>
      </c>
      <c r="D9" s="46" t="s">
        <v>0</v>
      </c>
      <c r="E9" s="47" t="s">
        <v>5</v>
      </c>
      <c r="F9" s="46" t="s">
        <v>0</v>
      </c>
      <c r="G9" s="47" t="s">
        <v>5</v>
      </c>
      <c r="H9" s="46" t="s">
        <v>0</v>
      </c>
      <c r="I9" s="47" t="s">
        <v>5</v>
      </c>
      <c r="J9" s="46" t="s">
        <v>0</v>
      </c>
      <c r="K9" s="47" t="s">
        <v>5</v>
      </c>
      <c r="L9" s="46" t="s">
        <v>0</v>
      </c>
      <c r="M9" s="47" t="s">
        <v>5</v>
      </c>
      <c r="N9" s="46" t="s">
        <v>0</v>
      </c>
      <c r="O9" s="47" t="s">
        <v>5</v>
      </c>
      <c r="P9" s="48"/>
      <c r="Q9" s="48"/>
      <c r="R9" s="48"/>
      <c r="S9" s="48"/>
      <c r="T9" s="48"/>
      <c r="U9" s="48"/>
      <c r="V9" s="124"/>
      <c r="W9" s="117"/>
    </row>
    <row r="10" spans="1:23" ht="13.5" x14ac:dyDescent="0.25">
      <c r="A10" s="34">
        <v>1</v>
      </c>
      <c r="B10" s="33" t="s">
        <v>131</v>
      </c>
      <c r="C10" s="61" t="s">
        <v>75</v>
      </c>
      <c r="D10" s="21">
        <v>2</v>
      </c>
      <c r="E10" s="17">
        <f>IF(D10&gt;0,VLOOKUP(D10,Poengskala!$B$4:$C$34,2,TRUE),0)</f>
        <v>90</v>
      </c>
      <c r="F10" s="21"/>
      <c r="G10" s="17">
        <f>IF(F10&gt;0,VLOOKUP(F10,Poengskala!$B$4:$C$34,2,TRUE),0)</f>
        <v>0</v>
      </c>
      <c r="H10" s="17">
        <v>1</v>
      </c>
      <c r="I10" s="17">
        <f>IF(H10&gt;0,VLOOKUP(H10,Poengskala!$B$4:$C$34,2,TRUE),0)</f>
        <v>100</v>
      </c>
      <c r="J10" s="17"/>
      <c r="K10" s="17">
        <f>IF(J10&gt;0,VLOOKUP(J10,Poengskala!$B$4:$C$34,2,TRUE),0)</f>
        <v>0</v>
      </c>
      <c r="L10" s="17"/>
      <c r="M10" s="17">
        <f>IF(L10&gt;0,VLOOKUP(L10,Poengskala!$B$4:$C$34,2,TRUE),0)</f>
        <v>0</v>
      </c>
      <c r="N10" s="17"/>
      <c r="O10" s="17">
        <f>IF(N10&gt;0,VLOOKUP(N10,Poengskala!$B$4:$D$34,3,TRUE),0)</f>
        <v>0</v>
      </c>
      <c r="P10" s="17">
        <f t="shared" ref="P10:P23" si="0">E10</f>
        <v>90</v>
      </c>
      <c r="Q10" s="17">
        <f t="shared" ref="Q10:Q23" si="1">G10</f>
        <v>0</v>
      </c>
      <c r="R10" s="17">
        <f t="shared" ref="R10:R23" si="2">I10</f>
        <v>100</v>
      </c>
      <c r="S10" s="17">
        <f t="shared" ref="S10:S23" si="3">K10</f>
        <v>0</v>
      </c>
      <c r="T10" s="17">
        <f t="shared" ref="T10:T23" si="4">M10</f>
        <v>0</v>
      </c>
      <c r="U10" s="17">
        <f t="shared" ref="U10:U23" si="5">O10</f>
        <v>0</v>
      </c>
      <c r="V10" s="15">
        <f t="shared" ref="V10:V23" si="6">MAX(LARGE(P10:U10,1)+LARGE(P10:U10,2)+LARGE(P10:U10,3),0)</f>
        <v>190</v>
      </c>
      <c r="W10" s="15">
        <f t="shared" ref="W10:W23" si="7">COUNTIF(P10:U10,"&gt;0")</f>
        <v>2</v>
      </c>
    </row>
    <row r="11" spans="1:23" ht="13.5" x14ac:dyDescent="0.25">
      <c r="A11" s="20">
        <v>2</v>
      </c>
      <c r="B11" s="113" t="s">
        <v>209</v>
      </c>
      <c r="C11" s="114" t="s">
        <v>136</v>
      </c>
      <c r="D11" s="21">
        <v>1</v>
      </c>
      <c r="E11" s="17">
        <f>IF(D11&gt;0,VLOOKUP(D11,Poengskala!$B$4:$C$34,2,TRUE),0)</f>
        <v>100</v>
      </c>
      <c r="F11" s="21"/>
      <c r="G11" s="17">
        <f>IF(F11&gt;0,VLOOKUP(F11,Poengskala!$B$4:$C$34,2,TRUE),0)</f>
        <v>0</v>
      </c>
      <c r="H11" s="17">
        <v>3</v>
      </c>
      <c r="I11" s="17">
        <f>IF(H11&gt;0,VLOOKUP(H11,Poengskala!$B$4:$C$34,2,TRUE),0)</f>
        <v>82</v>
      </c>
      <c r="J11" s="17"/>
      <c r="K11" s="17">
        <f>IF(J11&gt;0,VLOOKUP(J11,Poengskala!$B$4:$C$34,2,TRUE),0)</f>
        <v>0</v>
      </c>
      <c r="L11" s="17"/>
      <c r="M11" s="17">
        <f>IF(L11&gt;0,VLOOKUP(L11,Poengskala!$B$4:$C$34,2,TRUE),0)</f>
        <v>0</v>
      </c>
      <c r="N11" s="17"/>
      <c r="O11" s="17">
        <f>IF(N11&gt;0,VLOOKUP(N11,Poengskala!$B$4:$D$34,3,TRUE),0)</f>
        <v>0</v>
      </c>
      <c r="P11" s="17">
        <f t="shared" si="0"/>
        <v>100</v>
      </c>
      <c r="Q11" s="17">
        <f t="shared" si="1"/>
        <v>0</v>
      </c>
      <c r="R11" s="17">
        <f t="shared" si="2"/>
        <v>82</v>
      </c>
      <c r="S11" s="17">
        <f t="shared" si="3"/>
        <v>0</v>
      </c>
      <c r="T11" s="17">
        <f t="shared" si="4"/>
        <v>0</v>
      </c>
      <c r="U11" s="17">
        <f t="shared" si="5"/>
        <v>0</v>
      </c>
      <c r="V11" s="15">
        <f t="shared" si="6"/>
        <v>182</v>
      </c>
      <c r="W11" s="15">
        <f t="shared" si="7"/>
        <v>2</v>
      </c>
    </row>
    <row r="12" spans="1:23" ht="13.5" x14ac:dyDescent="0.25">
      <c r="A12" s="20">
        <v>3</v>
      </c>
      <c r="B12" s="18" t="s">
        <v>275</v>
      </c>
      <c r="C12" s="59" t="s">
        <v>90</v>
      </c>
      <c r="D12" s="21">
        <v>0</v>
      </c>
      <c r="E12" s="17">
        <f>IF(D12&gt;0,VLOOKUP(D12,Poengskala!$B$4:$C$34,2,TRUE),0)</f>
        <v>0</v>
      </c>
      <c r="F12" s="21">
        <v>2</v>
      </c>
      <c r="G12" s="17">
        <f>IF(F12&gt;0,VLOOKUP(F12,Poengskala!$B$4:$C$34,2,TRUE),0)</f>
        <v>90</v>
      </c>
      <c r="H12" s="17">
        <v>2</v>
      </c>
      <c r="I12" s="17">
        <f>IF(H12&gt;0,VLOOKUP(H12,Poengskala!$B$4:$C$34,2,TRUE),0)</f>
        <v>90</v>
      </c>
      <c r="J12" s="17"/>
      <c r="K12" s="17">
        <f>IF(J12&gt;0,VLOOKUP(J12,Poengskala!$B$4:$C$34,2,TRUE),0)</f>
        <v>0</v>
      </c>
      <c r="L12" s="17"/>
      <c r="M12" s="17">
        <f>IF(L12&gt;0,VLOOKUP(L12,Poengskala!$B$4:$C$34,2,TRUE),0)</f>
        <v>0</v>
      </c>
      <c r="N12" s="17"/>
      <c r="O12" s="17">
        <f>IF(N12&gt;0,VLOOKUP(N12,Poengskala!$B$4:$D$34,3,TRUE),0)</f>
        <v>0</v>
      </c>
      <c r="P12" s="17">
        <f t="shared" si="0"/>
        <v>0</v>
      </c>
      <c r="Q12" s="17">
        <f t="shared" si="1"/>
        <v>90</v>
      </c>
      <c r="R12" s="17">
        <f t="shared" si="2"/>
        <v>90</v>
      </c>
      <c r="S12" s="17">
        <f t="shared" si="3"/>
        <v>0</v>
      </c>
      <c r="T12" s="17">
        <f t="shared" si="4"/>
        <v>0</v>
      </c>
      <c r="U12" s="17">
        <f t="shared" si="5"/>
        <v>0</v>
      </c>
      <c r="V12" s="15">
        <f t="shared" si="6"/>
        <v>180</v>
      </c>
      <c r="W12" s="15">
        <f t="shared" si="7"/>
        <v>2</v>
      </c>
    </row>
    <row r="13" spans="1:23" ht="13.5" x14ac:dyDescent="0.25">
      <c r="A13" s="20">
        <v>4</v>
      </c>
      <c r="B13" s="18" t="s">
        <v>274</v>
      </c>
      <c r="C13" s="59" t="s">
        <v>73</v>
      </c>
      <c r="D13" s="21">
        <v>0</v>
      </c>
      <c r="E13" s="17">
        <f>IF(D13&gt;0,VLOOKUP(D13,Poengskala!$B$4:$C$34,2,TRUE),0)</f>
        <v>0</v>
      </c>
      <c r="F13" s="21">
        <v>1</v>
      </c>
      <c r="G13" s="17">
        <f>IF(F13&gt;0,VLOOKUP(F13,Poengskala!$B$4:$C$34,2,TRUE),0)</f>
        <v>100</v>
      </c>
      <c r="H13" s="17"/>
      <c r="I13" s="17">
        <f>IF(H13&gt;0,VLOOKUP(H13,Poengskala!$B$4:$C$34,2,TRUE),0)</f>
        <v>0</v>
      </c>
      <c r="J13" s="17"/>
      <c r="K13" s="17">
        <f>IF(J13&gt;0,VLOOKUP(J13,Poengskala!$B$4:$C$34,2,TRUE),0)</f>
        <v>0</v>
      </c>
      <c r="L13" s="17"/>
      <c r="M13" s="17">
        <f>IF(L13&gt;0,VLOOKUP(L13,Poengskala!$B$4:$C$34,2,TRUE),0)</f>
        <v>0</v>
      </c>
      <c r="N13" s="17"/>
      <c r="O13" s="17">
        <f>IF(N13&gt;0,VLOOKUP(N13,Poengskala!$B$4:$D$34,3,TRUE),0)</f>
        <v>0</v>
      </c>
      <c r="P13" s="17">
        <f t="shared" si="0"/>
        <v>0</v>
      </c>
      <c r="Q13" s="17">
        <f t="shared" si="1"/>
        <v>100</v>
      </c>
      <c r="R13" s="17">
        <f t="shared" si="2"/>
        <v>0</v>
      </c>
      <c r="S13" s="17">
        <f t="shared" si="3"/>
        <v>0</v>
      </c>
      <c r="T13" s="17">
        <f t="shared" si="4"/>
        <v>0</v>
      </c>
      <c r="U13" s="17">
        <f t="shared" si="5"/>
        <v>0</v>
      </c>
      <c r="V13" s="15">
        <f t="shared" si="6"/>
        <v>100</v>
      </c>
      <c r="W13" s="15">
        <f t="shared" si="7"/>
        <v>1</v>
      </c>
    </row>
    <row r="14" spans="1:23" ht="13.5" x14ac:dyDescent="0.25">
      <c r="A14" s="20">
        <v>5</v>
      </c>
      <c r="B14" s="18" t="s">
        <v>88</v>
      </c>
      <c r="C14" s="59" t="s">
        <v>75</v>
      </c>
      <c r="D14" s="21">
        <v>3</v>
      </c>
      <c r="E14" s="17">
        <f>IF(D14&gt;0,VLOOKUP(D14,Poengskala!$B$4:$C$34,2,TRUE),0)</f>
        <v>82</v>
      </c>
      <c r="F14" s="21"/>
      <c r="G14" s="17">
        <f>IF(F14&gt;0,VLOOKUP(F14,Poengskala!$B$4:$C$34,2,TRUE),0)</f>
        <v>0</v>
      </c>
      <c r="H14" s="17"/>
      <c r="I14" s="17">
        <f>IF(H14&gt;0,VLOOKUP(H14,Poengskala!$B$4:$C$34,2,TRUE),0)</f>
        <v>0</v>
      </c>
      <c r="J14" s="17"/>
      <c r="K14" s="17">
        <f>IF(J14&gt;0,VLOOKUP(J14,Poengskala!$B$4:$C$34,2,TRUE),0)</f>
        <v>0</v>
      </c>
      <c r="L14" s="17"/>
      <c r="M14" s="17">
        <f>IF(L14&gt;0,VLOOKUP(L14,Poengskala!$B$4:$C$34,2,TRUE),0)</f>
        <v>0</v>
      </c>
      <c r="N14" s="17"/>
      <c r="O14" s="17">
        <f>IF(N14&gt;0,VLOOKUP(N14,Poengskala!$B$4:$D$34,3,TRUE),0)</f>
        <v>0</v>
      </c>
      <c r="P14" s="17">
        <f t="shared" si="0"/>
        <v>82</v>
      </c>
      <c r="Q14" s="17">
        <f t="shared" si="1"/>
        <v>0</v>
      </c>
      <c r="R14" s="17">
        <f t="shared" si="2"/>
        <v>0</v>
      </c>
      <c r="S14" s="17">
        <f t="shared" si="3"/>
        <v>0</v>
      </c>
      <c r="T14" s="17">
        <f t="shared" si="4"/>
        <v>0</v>
      </c>
      <c r="U14" s="17">
        <f t="shared" si="5"/>
        <v>0</v>
      </c>
      <c r="V14" s="15">
        <f t="shared" si="6"/>
        <v>82</v>
      </c>
      <c r="W14" s="15">
        <f t="shared" si="7"/>
        <v>1</v>
      </c>
    </row>
    <row r="15" spans="1:23" ht="13.5" x14ac:dyDescent="0.25">
      <c r="A15" s="20">
        <v>6</v>
      </c>
      <c r="B15" s="18" t="s">
        <v>276</v>
      </c>
      <c r="C15" s="59" t="s">
        <v>75</v>
      </c>
      <c r="D15" s="21">
        <v>0</v>
      </c>
      <c r="E15" s="17">
        <f>IF(D15&gt;0,VLOOKUP(D15,Poengskala!$B$4:$C$34,2,TRUE),0)</f>
        <v>0</v>
      </c>
      <c r="F15" s="21">
        <v>3</v>
      </c>
      <c r="G15" s="17">
        <f>IF(F15&gt;0,VLOOKUP(F15,Poengskala!$B$4:$C$34,2,TRUE),0)</f>
        <v>82</v>
      </c>
      <c r="H15" s="17"/>
      <c r="I15" s="17">
        <f>IF(H15&gt;0,VLOOKUP(H15,Poengskala!$B$4:$C$34,2,TRUE),0)</f>
        <v>0</v>
      </c>
      <c r="J15" s="17"/>
      <c r="K15" s="17">
        <f>IF(J15&gt;0,VLOOKUP(J15,Poengskala!$B$4:$C$34,2,TRUE),0)</f>
        <v>0</v>
      </c>
      <c r="L15" s="17"/>
      <c r="M15" s="17">
        <f>IF(L15&gt;0,VLOOKUP(L15,Poengskala!$B$4:$C$34,2,TRUE),0)</f>
        <v>0</v>
      </c>
      <c r="N15" s="17"/>
      <c r="O15" s="17">
        <f>IF(N15&gt;0,VLOOKUP(N15,Poengskala!$B$4:$D$34,3,TRUE),0)</f>
        <v>0</v>
      </c>
      <c r="P15" s="17">
        <f t="shared" si="0"/>
        <v>0</v>
      </c>
      <c r="Q15" s="17">
        <f t="shared" si="1"/>
        <v>82</v>
      </c>
      <c r="R15" s="17">
        <f t="shared" si="2"/>
        <v>0</v>
      </c>
      <c r="S15" s="17">
        <f t="shared" si="3"/>
        <v>0</v>
      </c>
      <c r="T15" s="17">
        <f t="shared" si="4"/>
        <v>0</v>
      </c>
      <c r="U15" s="17">
        <f t="shared" si="5"/>
        <v>0</v>
      </c>
      <c r="V15" s="15">
        <f t="shared" si="6"/>
        <v>82</v>
      </c>
      <c r="W15" s="15">
        <f t="shared" si="7"/>
        <v>1</v>
      </c>
    </row>
    <row r="16" spans="1:23" ht="13.5" x14ac:dyDescent="0.25">
      <c r="A16" s="20">
        <v>7</v>
      </c>
      <c r="B16" s="18" t="s">
        <v>277</v>
      </c>
      <c r="C16" s="59" t="s">
        <v>109</v>
      </c>
      <c r="D16" s="21">
        <v>0</v>
      </c>
      <c r="E16" s="17">
        <f>IF(D16&gt;0,VLOOKUP(D16,Poengskala!$B$4:$C$34,2,TRUE),0)</f>
        <v>0</v>
      </c>
      <c r="F16" s="21">
        <v>4</v>
      </c>
      <c r="G16" s="17">
        <f>IF(F16&gt;0,VLOOKUP(F16,Poengskala!$B$4:$C$34,2,TRUE),0)</f>
        <v>75</v>
      </c>
      <c r="H16" s="17"/>
      <c r="I16" s="17">
        <f>IF(H16&gt;0,VLOOKUP(H16,Poengskala!$B$4:$C$34,2,TRUE),0)</f>
        <v>0</v>
      </c>
      <c r="J16" s="17"/>
      <c r="K16" s="17">
        <f>IF(J16&gt;0,VLOOKUP(J16,Poengskala!$B$4:$C$34,2,TRUE),0)</f>
        <v>0</v>
      </c>
      <c r="L16" s="17"/>
      <c r="M16" s="17">
        <f>IF(L16&gt;0,VLOOKUP(L16,Poengskala!$B$4:$C$34,2,TRUE),0)</f>
        <v>0</v>
      </c>
      <c r="N16" s="17"/>
      <c r="O16" s="17">
        <f>IF(N16&gt;0,VLOOKUP(N16,Poengskala!$B$4:$D$34,3,TRUE),0)</f>
        <v>0</v>
      </c>
      <c r="P16" s="17">
        <f t="shared" si="0"/>
        <v>0</v>
      </c>
      <c r="Q16" s="17">
        <f t="shared" si="1"/>
        <v>75</v>
      </c>
      <c r="R16" s="17">
        <f t="shared" si="2"/>
        <v>0</v>
      </c>
      <c r="S16" s="17">
        <f t="shared" si="3"/>
        <v>0</v>
      </c>
      <c r="T16" s="17">
        <f t="shared" si="4"/>
        <v>0</v>
      </c>
      <c r="U16" s="17">
        <f t="shared" si="5"/>
        <v>0</v>
      </c>
      <c r="V16" s="15">
        <f t="shared" si="6"/>
        <v>75</v>
      </c>
      <c r="W16" s="15">
        <f t="shared" si="7"/>
        <v>1</v>
      </c>
    </row>
    <row r="17" spans="1:23" ht="13.5" x14ac:dyDescent="0.25">
      <c r="A17" s="20">
        <v>8</v>
      </c>
      <c r="B17" s="18" t="s">
        <v>278</v>
      </c>
      <c r="C17" s="59" t="s">
        <v>73</v>
      </c>
      <c r="D17" s="21">
        <v>0</v>
      </c>
      <c r="E17" s="17">
        <f>IF(D17&gt;0,VLOOKUP(D17,Poengskala!$B$4:$C$34,2,TRUE),0)</f>
        <v>0</v>
      </c>
      <c r="F17" s="21">
        <v>4</v>
      </c>
      <c r="G17" s="17">
        <f>IF(F17&gt;0,VLOOKUP(F17,Poengskala!$B$4:$C$34,2,TRUE),0)</f>
        <v>75</v>
      </c>
      <c r="H17" s="17"/>
      <c r="I17" s="17">
        <f>IF(H17&gt;0,VLOOKUP(H17,Poengskala!$B$4:$C$34,2,TRUE),0)</f>
        <v>0</v>
      </c>
      <c r="J17" s="17"/>
      <c r="K17" s="17">
        <f>IF(J17&gt;0,VLOOKUP(J17,Poengskala!$B$4:$C$34,2,TRUE),0)</f>
        <v>0</v>
      </c>
      <c r="L17" s="17"/>
      <c r="M17" s="17">
        <f>IF(L17&gt;0,VLOOKUP(L17,Poengskala!$B$4:$C$34,2,TRUE),0)</f>
        <v>0</v>
      </c>
      <c r="N17" s="17"/>
      <c r="O17" s="17">
        <f>IF(N17&gt;0,VLOOKUP(N17,Poengskala!$B$4:$D$34,3,TRUE),0)</f>
        <v>0</v>
      </c>
      <c r="P17" s="17">
        <f t="shared" si="0"/>
        <v>0</v>
      </c>
      <c r="Q17" s="17">
        <f t="shared" si="1"/>
        <v>75</v>
      </c>
      <c r="R17" s="17">
        <f t="shared" si="2"/>
        <v>0</v>
      </c>
      <c r="S17" s="17">
        <f t="shared" si="3"/>
        <v>0</v>
      </c>
      <c r="T17" s="17">
        <f t="shared" si="4"/>
        <v>0</v>
      </c>
      <c r="U17" s="17">
        <f t="shared" si="5"/>
        <v>0</v>
      </c>
      <c r="V17" s="15">
        <f t="shared" si="6"/>
        <v>75</v>
      </c>
      <c r="W17" s="15">
        <f t="shared" si="7"/>
        <v>1</v>
      </c>
    </row>
    <row r="18" spans="1:23" ht="13.5" x14ac:dyDescent="0.25">
      <c r="A18" s="20">
        <v>9</v>
      </c>
      <c r="B18" s="18" t="s">
        <v>279</v>
      </c>
      <c r="C18" s="59" t="s">
        <v>109</v>
      </c>
      <c r="D18" s="21">
        <v>0</v>
      </c>
      <c r="E18" s="17">
        <f>IF(D18&gt;0,VLOOKUP(D18,Poengskala!$B$4:$C$34,2,TRUE),0)</f>
        <v>0</v>
      </c>
      <c r="F18" s="21">
        <v>6</v>
      </c>
      <c r="G18" s="17">
        <f>IF(F18&gt;0,VLOOKUP(F18,Poengskala!$B$4:$C$34,2,TRUE),0)</f>
        <v>66</v>
      </c>
      <c r="H18" s="17"/>
      <c r="I18" s="17">
        <f>IF(H18&gt;0,VLOOKUP(H18,Poengskala!$B$4:$C$34,2,TRUE),0)</f>
        <v>0</v>
      </c>
      <c r="J18" s="17"/>
      <c r="K18" s="17">
        <f>IF(J18&gt;0,VLOOKUP(J18,Poengskala!$B$4:$C$34,2,TRUE),0)</f>
        <v>0</v>
      </c>
      <c r="L18" s="17"/>
      <c r="M18" s="17">
        <f>IF(L18&gt;0,VLOOKUP(L18,Poengskala!$B$4:$C$34,2,TRUE),0)</f>
        <v>0</v>
      </c>
      <c r="N18" s="17"/>
      <c r="O18" s="17">
        <f>IF(N18&gt;0,VLOOKUP(N18,Poengskala!$B$4:$D$34,3,TRUE),0)</f>
        <v>0</v>
      </c>
      <c r="P18" s="17">
        <f t="shared" si="0"/>
        <v>0</v>
      </c>
      <c r="Q18" s="17">
        <f t="shared" si="1"/>
        <v>66</v>
      </c>
      <c r="R18" s="17">
        <f t="shared" si="2"/>
        <v>0</v>
      </c>
      <c r="S18" s="17">
        <f t="shared" si="3"/>
        <v>0</v>
      </c>
      <c r="T18" s="17">
        <f t="shared" si="4"/>
        <v>0</v>
      </c>
      <c r="U18" s="17">
        <f t="shared" si="5"/>
        <v>0</v>
      </c>
      <c r="V18" s="15">
        <f t="shared" si="6"/>
        <v>66</v>
      </c>
      <c r="W18" s="15">
        <f t="shared" si="7"/>
        <v>1</v>
      </c>
    </row>
    <row r="19" spans="1:23" ht="13.5" x14ac:dyDescent="0.25">
      <c r="A19" s="20">
        <v>10</v>
      </c>
      <c r="B19" s="18" t="s">
        <v>280</v>
      </c>
      <c r="C19" s="59" t="s">
        <v>136</v>
      </c>
      <c r="D19" s="21">
        <v>0</v>
      </c>
      <c r="E19" s="17">
        <f>IF(D19&gt;0,VLOOKUP(D19,Poengskala!$B$4:$C$34,2,TRUE),0)</f>
        <v>0</v>
      </c>
      <c r="F19" s="21">
        <v>7</v>
      </c>
      <c r="G19" s="17">
        <f>IF(F19&gt;0,VLOOKUP(F19,Poengskala!$B$4:$C$34,2,TRUE),0)</f>
        <v>62</v>
      </c>
      <c r="H19" s="17"/>
      <c r="I19" s="17">
        <f>IF(H19&gt;0,VLOOKUP(H19,Poengskala!$B$4:$C$34,2,TRUE),0)</f>
        <v>0</v>
      </c>
      <c r="J19" s="17"/>
      <c r="K19" s="17">
        <f>IF(J19&gt;0,VLOOKUP(J19,Poengskala!$B$4:$C$34,2,TRUE),0)</f>
        <v>0</v>
      </c>
      <c r="L19" s="17"/>
      <c r="M19" s="17">
        <f>IF(L19&gt;0,VLOOKUP(L19,Poengskala!$B$4:$C$34,2,TRUE),0)</f>
        <v>0</v>
      </c>
      <c r="N19" s="17"/>
      <c r="O19" s="17">
        <f>IF(N19&gt;0,VLOOKUP(N19,Poengskala!$B$4:$D$34,3,TRUE),0)</f>
        <v>0</v>
      </c>
      <c r="P19" s="17">
        <f t="shared" si="0"/>
        <v>0</v>
      </c>
      <c r="Q19" s="17">
        <f t="shared" si="1"/>
        <v>62</v>
      </c>
      <c r="R19" s="17">
        <f t="shared" si="2"/>
        <v>0</v>
      </c>
      <c r="S19" s="17">
        <f t="shared" si="3"/>
        <v>0</v>
      </c>
      <c r="T19" s="17">
        <f t="shared" si="4"/>
        <v>0</v>
      </c>
      <c r="U19" s="17">
        <f t="shared" si="5"/>
        <v>0</v>
      </c>
      <c r="V19" s="15">
        <f t="shared" si="6"/>
        <v>62</v>
      </c>
      <c r="W19" s="15">
        <f t="shared" si="7"/>
        <v>1</v>
      </c>
    </row>
    <row r="20" spans="1:23" ht="13.5" x14ac:dyDescent="0.25">
      <c r="A20" s="20">
        <v>11</v>
      </c>
      <c r="B20" s="18" t="s">
        <v>281</v>
      </c>
      <c r="C20" s="59" t="s">
        <v>73</v>
      </c>
      <c r="D20" s="21">
        <v>0</v>
      </c>
      <c r="E20" s="17">
        <f>IF(D20&gt;0,VLOOKUP(D20,Poengskala!$B$4:$C$34,2,TRUE),0)</f>
        <v>0</v>
      </c>
      <c r="F20" s="21">
        <v>8</v>
      </c>
      <c r="G20" s="17">
        <f>IF(F20&gt;0,VLOOKUP(F20,Poengskala!$B$4:$C$34,2,TRUE),0)</f>
        <v>58</v>
      </c>
      <c r="H20" s="17"/>
      <c r="I20" s="17">
        <f>IF(H20&gt;0,VLOOKUP(H20,Poengskala!$B$4:$C$34,2,TRUE),0)</f>
        <v>0</v>
      </c>
      <c r="J20" s="17"/>
      <c r="K20" s="17">
        <f>IF(J20&gt;0,VLOOKUP(J20,Poengskala!$B$4:$C$34,2,TRUE),0)</f>
        <v>0</v>
      </c>
      <c r="L20" s="17"/>
      <c r="M20" s="17">
        <f>IF(L20&gt;0,VLOOKUP(L20,Poengskala!$B$4:$C$34,2,TRUE),0)</f>
        <v>0</v>
      </c>
      <c r="N20" s="17"/>
      <c r="O20" s="17">
        <f>IF(N20&gt;0,VLOOKUP(N20,Poengskala!$B$4:$D$34,3,TRUE),0)</f>
        <v>0</v>
      </c>
      <c r="P20" s="17">
        <f t="shared" si="0"/>
        <v>0</v>
      </c>
      <c r="Q20" s="17">
        <f t="shared" si="1"/>
        <v>58</v>
      </c>
      <c r="R20" s="17">
        <f t="shared" si="2"/>
        <v>0</v>
      </c>
      <c r="S20" s="17">
        <f t="shared" si="3"/>
        <v>0</v>
      </c>
      <c r="T20" s="17">
        <f t="shared" si="4"/>
        <v>0</v>
      </c>
      <c r="U20" s="17">
        <f t="shared" si="5"/>
        <v>0</v>
      </c>
      <c r="V20" s="15">
        <f t="shared" si="6"/>
        <v>58</v>
      </c>
      <c r="W20" s="15">
        <f t="shared" si="7"/>
        <v>1</v>
      </c>
    </row>
    <row r="21" spans="1:23" ht="13.5" x14ac:dyDescent="0.25">
      <c r="A21" s="20">
        <v>12</v>
      </c>
      <c r="B21" s="18" t="s">
        <v>282</v>
      </c>
      <c r="C21" s="59" t="s">
        <v>73</v>
      </c>
      <c r="D21" s="21">
        <v>0</v>
      </c>
      <c r="E21" s="17">
        <f>IF(D21&gt;0,VLOOKUP(D21,Poengskala!$B$4:$C$34,2,TRUE),0)</f>
        <v>0</v>
      </c>
      <c r="F21" s="21">
        <v>9</v>
      </c>
      <c r="G21" s="17">
        <f>IF(F21&gt;0,VLOOKUP(F21,Poengskala!$B$4:$C$34,2,TRUE),0)</f>
        <v>55</v>
      </c>
      <c r="H21" s="17"/>
      <c r="I21" s="17">
        <f>IF(H21&gt;0,VLOOKUP(H21,Poengskala!$B$4:$C$34,2,TRUE),0)</f>
        <v>0</v>
      </c>
      <c r="J21" s="17"/>
      <c r="K21" s="17">
        <f>IF(J21&gt;0,VLOOKUP(J21,Poengskala!$B$4:$C$34,2,TRUE),0)</f>
        <v>0</v>
      </c>
      <c r="L21" s="17"/>
      <c r="M21" s="17">
        <f>IF(L21&gt;0,VLOOKUP(L21,Poengskala!$B$4:$C$34,2,TRUE),0)</f>
        <v>0</v>
      </c>
      <c r="N21" s="17"/>
      <c r="O21" s="17">
        <f>IF(N21&gt;0,VLOOKUP(N21,Poengskala!$B$4:$D$34,3,TRUE),0)</f>
        <v>0</v>
      </c>
      <c r="P21" s="17">
        <f t="shared" si="0"/>
        <v>0</v>
      </c>
      <c r="Q21" s="17">
        <f t="shared" si="1"/>
        <v>55</v>
      </c>
      <c r="R21" s="17">
        <f t="shared" si="2"/>
        <v>0</v>
      </c>
      <c r="S21" s="17">
        <f t="shared" si="3"/>
        <v>0</v>
      </c>
      <c r="T21" s="17">
        <f t="shared" si="4"/>
        <v>0</v>
      </c>
      <c r="U21" s="17">
        <f t="shared" si="5"/>
        <v>0</v>
      </c>
      <c r="V21" s="15">
        <f t="shared" si="6"/>
        <v>55</v>
      </c>
      <c r="W21" s="15">
        <f t="shared" si="7"/>
        <v>1</v>
      </c>
    </row>
    <row r="22" spans="1:23" ht="13.5" x14ac:dyDescent="0.25">
      <c r="A22" s="20">
        <v>13</v>
      </c>
      <c r="B22" s="18" t="s">
        <v>283</v>
      </c>
      <c r="C22" s="59" t="s">
        <v>73</v>
      </c>
      <c r="D22" s="21">
        <v>0</v>
      </c>
      <c r="E22" s="17">
        <f>IF(D22&gt;0,VLOOKUP(D22,Poengskala!$B$4:$C$34,2,TRUE),0)</f>
        <v>0</v>
      </c>
      <c r="F22" s="21">
        <v>10</v>
      </c>
      <c r="G22" s="17">
        <f>IF(F22&gt;0,VLOOKUP(F22,Poengskala!$B$4:$C$34,2,TRUE),0)</f>
        <v>52</v>
      </c>
      <c r="H22" s="17"/>
      <c r="I22" s="17">
        <f>IF(H22&gt;0,VLOOKUP(H22,Poengskala!$B$4:$C$34,2,TRUE),0)</f>
        <v>0</v>
      </c>
      <c r="J22" s="17"/>
      <c r="K22" s="17">
        <f>IF(J22&gt;0,VLOOKUP(J22,Poengskala!$B$4:$C$34,2,TRUE),0)</f>
        <v>0</v>
      </c>
      <c r="L22" s="17"/>
      <c r="M22" s="17">
        <f>IF(L22&gt;0,VLOOKUP(L22,Poengskala!$B$4:$C$34,2,TRUE),0)</f>
        <v>0</v>
      </c>
      <c r="N22" s="17"/>
      <c r="O22" s="17">
        <f>IF(N22&gt;0,VLOOKUP(N22,Poengskala!$B$4:$D$34,3,TRUE),0)</f>
        <v>0</v>
      </c>
      <c r="P22" s="17">
        <f t="shared" si="0"/>
        <v>0</v>
      </c>
      <c r="Q22" s="17">
        <f t="shared" si="1"/>
        <v>52</v>
      </c>
      <c r="R22" s="17">
        <f t="shared" si="2"/>
        <v>0</v>
      </c>
      <c r="S22" s="17">
        <f t="shared" si="3"/>
        <v>0</v>
      </c>
      <c r="T22" s="17">
        <f t="shared" si="4"/>
        <v>0</v>
      </c>
      <c r="U22" s="17">
        <f t="shared" si="5"/>
        <v>0</v>
      </c>
      <c r="V22" s="15">
        <f t="shared" si="6"/>
        <v>52</v>
      </c>
      <c r="W22" s="15">
        <f t="shared" si="7"/>
        <v>1</v>
      </c>
    </row>
    <row r="23" spans="1:23" ht="13.5" x14ac:dyDescent="0.25">
      <c r="A23" s="20">
        <v>14</v>
      </c>
      <c r="B23" s="18" t="s">
        <v>284</v>
      </c>
      <c r="C23" s="59" t="s">
        <v>71</v>
      </c>
      <c r="D23" s="21">
        <v>0</v>
      </c>
      <c r="E23" s="17">
        <f>IF(D23&gt;0,VLOOKUP(D23,Poengskala!$B$4:$C$34,2,TRUE),0)</f>
        <v>0</v>
      </c>
      <c r="F23" s="21">
        <v>11</v>
      </c>
      <c r="G23" s="17">
        <f>IF(F23&gt;0,VLOOKUP(F23,Poengskala!$B$4:$C$34,2,TRUE),0)</f>
        <v>49</v>
      </c>
      <c r="H23" s="17"/>
      <c r="I23" s="17">
        <f>IF(H23&gt;0,VLOOKUP(H23,Poengskala!$B$4:$C$34,2,TRUE),0)</f>
        <v>0</v>
      </c>
      <c r="J23" s="17"/>
      <c r="K23" s="17">
        <f>IF(J23&gt;0,VLOOKUP(J23,Poengskala!$B$4:$C$34,2,TRUE),0)</f>
        <v>0</v>
      </c>
      <c r="L23" s="17"/>
      <c r="M23" s="17">
        <f>IF(L23&gt;0,VLOOKUP(L23,Poengskala!$B$4:$C$34,2,TRUE),0)</f>
        <v>0</v>
      </c>
      <c r="N23" s="17"/>
      <c r="O23" s="17">
        <f>IF(N23&gt;0,VLOOKUP(N23,Poengskala!$B$4:$D$34,3,TRUE),0)</f>
        <v>0</v>
      </c>
      <c r="P23" s="17">
        <f t="shared" si="0"/>
        <v>0</v>
      </c>
      <c r="Q23" s="17">
        <f t="shared" si="1"/>
        <v>49</v>
      </c>
      <c r="R23" s="17">
        <f t="shared" si="2"/>
        <v>0</v>
      </c>
      <c r="S23" s="17">
        <f t="shared" si="3"/>
        <v>0</v>
      </c>
      <c r="T23" s="17">
        <f t="shared" si="4"/>
        <v>0</v>
      </c>
      <c r="U23" s="17">
        <f t="shared" si="5"/>
        <v>0</v>
      </c>
      <c r="V23" s="15">
        <f t="shared" si="6"/>
        <v>49</v>
      </c>
      <c r="W23" s="15">
        <f t="shared" si="7"/>
        <v>1</v>
      </c>
    </row>
    <row r="24" spans="1:23" ht="13.5" x14ac:dyDescent="0.25">
      <c r="A24" s="20"/>
      <c r="B24" s="18"/>
      <c r="C24" s="59"/>
      <c r="D24" s="21"/>
      <c r="E24" s="17">
        <f>IF(D24&gt;0,VLOOKUP(D24,Poengskala!$B$4:$C$34,2,TRUE),0)</f>
        <v>0</v>
      </c>
      <c r="F24" s="21"/>
      <c r="G24" s="17">
        <f>IF(F24&gt;0,VLOOKUP(F24,Poengskala!$B$4:$C$34,2,TRUE),0)</f>
        <v>0</v>
      </c>
      <c r="H24" s="17"/>
      <c r="I24" s="17">
        <f>IF(H24&gt;0,VLOOKUP(H24,Poengskala!$B$4:$C$34,2,TRUE),0)</f>
        <v>0</v>
      </c>
      <c r="J24" s="17"/>
      <c r="K24" s="17">
        <f>IF(J24&gt;0,VLOOKUP(J24,Poengskala!$B$4:$C$34,2,TRUE),0)</f>
        <v>0</v>
      </c>
      <c r="L24" s="17"/>
      <c r="M24" s="17">
        <f>IF(L24&gt;0,VLOOKUP(L24,Poengskala!$B$4:$C$34,2,TRUE),0)</f>
        <v>0</v>
      </c>
      <c r="N24" s="17"/>
      <c r="O24" s="17">
        <f>IF(N24&gt;0,VLOOKUP(N24,Poengskala!$B$4:$D$34,3,TRUE),0)</f>
        <v>0</v>
      </c>
      <c r="P24" s="17">
        <f t="shared" ref="P24:P29" si="8">E24</f>
        <v>0</v>
      </c>
      <c r="Q24" s="17">
        <f t="shared" ref="Q24:Q29" si="9">G24</f>
        <v>0</v>
      </c>
      <c r="R24" s="17">
        <f t="shared" ref="R24:R29" si="10">I24</f>
        <v>0</v>
      </c>
      <c r="S24" s="17">
        <f t="shared" ref="S24:S29" si="11">K24</f>
        <v>0</v>
      </c>
      <c r="T24" s="17">
        <f t="shared" ref="T24:T29" si="12">M24</f>
        <v>0</v>
      </c>
      <c r="U24" s="17">
        <f t="shared" ref="U24:U29" si="13">O24</f>
        <v>0</v>
      </c>
      <c r="V24" s="15">
        <f t="shared" ref="V24:V29" si="14">MAX(LARGE(P24:U24,1)+LARGE(P24:U24,2)+LARGE(P24:U24,3),0)</f>
        <v>0</v>
      </c>
      <c r="W24" s="15">
        <f t="shared" ref="W24:W29" si="15">COUNTIF(P24:U24,"&gt;0")</f>
        <v>0</v>
      </c>
    </row>
    <row r="25" spans="1:23" ht="13.5" x14ac:dyDescent="0.25">
      <c r="A25" s="20"/>
      <c r="B25" s="18"/>
      <c r="C25" s="59"/>
      <c r="D25" s="21"/>
      <c r="E25" s="17">
        <f>IF(D25&gt;0,VLOOKUP(D25,Poengskala!$B$4:$C$34,2,TRUE),0)</f>
        <v>0</v>
      </c>
      <c r="F25" s="21"/>
      <c r="G25" s="17">
        <f>IF(F25&gt;0,VLOOKUP(F25,Poengskala!$B$4:$C$34,2,TRUE),0)</f>
        <v>0</v>
      </c>
      <c r="H25" s="17"/>
      <c r="I25" s="17">
        <f>IF(H25&gt;0,VLOOKUP(H25,Poengskala!$B$4:$C$34,2,TRUE),0)</f>
        <v>0</v>
      </c>
      <c r="J25" s="17"/>
      <c r="K25" s="17">
        <f>IF(J25&gt;0,VLOOKUP(J25,Poengskala!$B$4:$C$34,2,TRUE),0)</f>
        <v>0</v>
      </c>
      <c r="L25" s="17"/>
      <c r="M25" s="17">
        <f>IF(L25&gt;0,VLOOKUP(L25,Poengskala!$B$4:$C$34,2,TRUE),0)</f>
        <v>0</v>
      </c>
      <c r="N25" s="17"/>
      <c r="O25" s="17">
        <f>IF(N25&gt;0,VLOOKUP(N25,Poengskala!$B$4:$D$34,3,TRUE),0)</f>
        <v>0</v>
      </c>
      <c r="P25" s="17">
        <f t="shared" si="8"/>
        <v>0</v>
      </c>
      <c r="Q25" s="17">
        <f t="shared" si="9"/>
        <v>0</v>
      </c>
      <c r="R25" s="17">
        <f t="shared" si="10"/>
        <v>0</v>
      </c>
      <c r="S25" s="17">
        <f t="shared" si="11"/>
        <v>0</v>
      </c>
      <c r="T25" s="17">
        <f t="shared" si="12"/>
        <v>0</v>
      </c>
      <c r="U25" s="17">
        <f t="shared" si="13"/>
        <v>0</v>
      </c>
      <c r="V25" s="15">
        <f t="shared" si="14"/>
        <v>0</v>
      </c>
      <c r="W25" s="15">
        <f t="shared" si="15"/>
        <v>0</v>
      </c>
    </row>
    <row r="26" spans="1:23" ht="13.5" x14ac:dyDescent="0.25">
      <c r="A26" s="20"/>
      <c r="B26" s="18"/>
      <c r="C26" s="59"/>
      <c r="D26" s="21"/>
      <c r="E26" s="17">
        <f>IF(D26&gt;0,VLOOKUP(D26,Poengskala!$B$4:$C$34,2,TRUE),0)</f>
        <v>0</v>
      </c>
      <c r="F26" s="21"/>
      <c r="G26" s="17">
        <f>IF(F26&gt;0,VLOOKUP(F26,Poengskala!$B$4:$C$34,2,TRUE),0)</f>
        <v>0</v>
      </c>
      <c r="H26" s="17"/>
      <c r="I26" s="17">
        <f>IF(H26&gt;0,VLOOKUP(H26,Poengskala!$B$4:$C$34,2,TRUE),0)</f>
        <v>0</v>
      </c>
      <c r="J26" s="17"/>
      <c r="K26" s="17">
        <f>IF(J26&gt;0,VLOOKUP(J26,Poengskala!$B$4:$C$34,2,TRUE),0)</f>
        <v>0</v>
      </c>
      <c r="L26" s="17"/>
      <c r="M26" s="17">
        <f>IF(L26&gt;0,VLOOKUP(L26,Poengskala!$B$4:$C$34,2,TRUE),0)</f>
        <v>0</v>
      </c>
      <c r="N26" s="17"/>
      <c r="O26" s="17">
        <f>IF(N26&gt;0,VLOOKUP(N26,Poengskala!$B$4:$D$34,3,TRUE),0)</f>
        <v>0</v>
      </c>
      <c r="P26" s="17">
        <f t="shared" si="8"/>
        <v>0</v>
      </c>
      <c r="Q26" s="17">
        <f t="shared" si="9"/>
        <v>0</v>
      </c>
      <c r="R26" s="17">
        <f t="shared" si="10"/>
        <v>0</v>
      </c>
      <c r="S26" s="17">
        <f t="shared" si="11"/>
        <v>0</v>
      </c>
      <c r="T26" s="17">
        <f t="shared" si="12"/>
        <v>0</v>
      </c>
      <c r="U26" s="17">
        <f t="shared" si="13"/>
        <v>0</v>
      </c>
      <c r="V26" s="15">
        <f t="shared" si="14"/>
        <v>0</v>
      </c>
      <c r="W26" s="15">
        <f t="shared" si="15"/>
        <v>0</v>
      </c>
    </row>
    <row r="27" spans="1:23" ht="13.5" x14ac:dyDescent="0.25">
      <c r="A27" s="20"/>
      <c r="B27" s="18"/>
      <c r="C27" s="59"/>
      <c r="D27" s="21"/>
      <c r="E27" s="17">
        <f>IF(D27&gt;0,VLOOKUP(D27,Poengskala!$B$4:$C$34,2,TRUE),0)</f>
        <v>0</v>
      </c>
      <c r="F27" s="21"/>
      <c r="G27" s="17">
        <f>IF(F27&gt;0,VLOOKUP(F27,Poengskala!$B$4:$C$34,2,TRUE),0)</f>
        <v>0</v>
      </c>
      <c r="H27" s="17"/>
      <c r="I27" s="17">
        <f>IF(H27&gt;0,VLOOKUP(H27,Poengskala!$B$4:$C$34,2,TRUE),0)</f>
        <v>0</v>
      </c>
      <c r="J27" s="17"/>
      <c r="K27" s="17">
        <f>IF(J27&gt;0,VLOOKUP(J27,Poengskala!$B$4:$C$34,2,TRUE),0)</f>
        <v>0</v>
      </c>
      <c r="L27" s="17"/>
      <c r="M27" s="17">
        <f>IF(L27&gt;0,VLOOKUP(L27,Poengskala!$B$4:$C$34,2,TRUE),0)</f>
        <v>0</v>
      </c>
      <c r="N27" s="17"/>
      <c r="O27" s="17">
        <f>IF(N27&gt;0,VLOOKUP(N27,Poengskala!$B$4:$D$34,3,TRUE),0)</f>
        <v>0</v>
      </c>
      <c r="P27" s="17">
        <f t="shared" si="8"/>
        <v>0</v>
      </c>
      <c r="Q27" s="17">
        <f t="shared" si="9"/>
        <v>0</v>
      </c>
      <c r="R27" s="17">
        <f t="shared" si="10"/>
        <v>0</v>
      </c>
      <c r="S27" s="17">
        <f t="shared" si="11"/>
        <v>0</v>
      </c>
      <c r="T27" s="17">
        <f t="shared" si="12"/>
        <v>0</v>
      </c>
      <c r="U27" s="17">
        <f t="shared" si="13"/>
        <v>0</v>
      </c>
      <c r="V27" s="15">
        <f t="shared" si="14"/>
        <v>0</v>
      </c>
      <c r="W27" s="15">
        <f t="shared" si="15"/>
        <v>0</v>
      </c>
    </row>
    <row r="28" spans="1:23" ht="13.5" x14ac:dyDescent="0.25">
      <c r="A28" s="20"/>
      <c r="B28" s="18"/>
      <c r="C28" s="59"/>
      <c r="D28" s="21"/>
      <c r="E28" s="17">
        <f>IF(D28&gt;0,VLOOKUP(D28,Poengskala!$B$4:$C$34,2,TRUE),0)</f>
        <v>0</v>
      </c>
      <c r="F28" s="21"/>
      <c r="G28" s="17">
        <f>IF(F28&gt;0,VLOOKUP(F28,Poengskala!$B$4:$C$34,2,TRUE),0)</f>
        <v>0</v>
      </c>
      <c r="H28" s="17"/>
      <c r="I28" s="17">
        <f>IF(H28&gt;0,VLOOKUP(H28,Poengskala!$B$4:$C$34,2,TRUE),0)</f>
        <v>0</v>
      </c>
      <c r="J28" s="17"/>
      <c r="K28" s="17">
        <f>IF(J28&gt;0,VLOOKUP(J28,Poengskala!$B$4:$C$34,2,TRUE),0)</f>
        <v>0</v>
      </c>
      <c r="L28" s="17"/>
      <c r="M28" s="17">
        <f>IF(L28&gt;0,VLOOKUP(L28,Poengskala!$B$4:$C$34,2,TRUE),0)</f>
        <v>0</v>
      </c>
      <c r="N28" s="17"/>
      <c r="O28" s="17">
        <f>IF(N28&gt;0,VLOOKUP(N28,Poengskala!$B$4:$D$34,3,TRUE),0)</f>
        <v>0</v>
      </c>
      <c r="P28" s="17">
        <f t="shared" si="8"/>
        <v>0</v>
      </c>
      <c r="Q28" s="17">
        <f t="shared" si="9"/>
        <v>0</v>
      </c>
      <c r="R28" s="17">
        <f t="shared" si="10"/>
        <v>0</v>
      </c>
      <c r="S28" s="17">
        <f t="shared" si="11"/>
        <v>0</v>
      </c>
      <c r="T28" s="17">
        <f t="shared" si="12"/>
        <v>0</v>
      </c>
      <c r="U28" s="17">
        <f t="shared" si="13"/>
        <v>0</v>
      </c>
      <c r="V28" s="15">
        <f t="shared" si="14"/>
        <v>0</v>
      </c>
      <c r="W28" s="15">
        <f t="shared" si="15"/>
        <v>0</v>
      </c>
    </row>
    <row r="29" spans="1:23" ht="13.5" x14ac:dyDescent="0.25">
      <c r="A29" s="20"/>
      <c r="B29" s="18"/>
      <c r="C29" s="59"/>
      <c r="D29" s="21"/>
      <c r="E29" s="17">
        <f>IF(D29&gt;0,VLOOKUP(D29,Poengskala!$B$4:$C$34,2,TRUE),0)</f>
        <v>0</v>
      </c>
      <c r="F29" s="21"/>
      <c r="G29" s="17">
        <f>IF(F29&gt;0,VLOOKUP(F29,Poengskala!$B$4:$C$34,2,TRUE),0)</f>
        <v>0</v>
      </c>
      <c r="H29" s="17"/>
      <c r="I29" s="17">
        <f>IF(H29&gt;0,VLOOKUP(H29,Poengskala!$B$4:$C$34,2,TRUE),0)</f>
        <v>0</v>
      </c>
      <c r="J29" s="17"/>
      <c r="K29" s="17">
        <f>IF(J29&gt;0,VLOOKUP(J29,Poengskala!$B$4:$C$34,2,TRUE),0)</f>
        <v>0</v>
      </c>
      <c r="L29" s="17"/>
      <c r="M29" s="17">
        <f>IF(L29&gt;0,VLOOKUP(L29,Poengskala!$B$4:$C$34,2,TRUE),0)</f>
        <v>0</v>
      </c>
      <c r="N29" s="17"/>
      <c r="O29" s="17">
        <f>IF(N29&gt;0,VLOOKUP(N29,Poengskala!$B$4:$D$34,3,TRUE),0)</f>
        <v>0</v>
      </c>
      <c r="P29" s="17">
        <f t="shared" si="8"/>
        <v>0</v>
      </c>
      <c r="Q29" s="17">
        <f t="shared" si="9"/>
        <v>0</v>
      </c>
      <c r="R29" s="17">
        <f t="shared" si="10"/>
        <v>0</v>
      </c>
      <c r="S29" s="17">
        <f t="shared" si="11"/>
        <v>0</v>
      </c>
      <c r="T29" s="17">
        <f t="shared" si="12"/>
        <v>0</v>
      </c>
      <c r="U29" s="17">
        <f t="shared" si="13"/>
        <v>0</v>
      </c>
      <c r="V29" s="15">
        <f t="shared" si="14"/>
        <v>0</v>
      </c>
      <c r="W29" s="15">
        <f t="shared" si="15"/>
        <v>0</v>
      </c>
    </row>
    <row r="30" spans="1:23" ht="13.5" x14ac:dyDescent="0.25">
      <c r="A30" s="20"/>
      <c r="B30" s="101"/>
      <c r="C30" s="101"/>
      <c r="D30" s="21"/>
      <c r="E30" s="17">
        <f>IF(D30&gt;0,VLOOKUP(D30,Poengskala!$B$4:$C$34,2,TRUE),0)</f>
        <v>0</v>
      </c>
      <c r="F30" s="21"/>
      <c r="G30" s="17">
        <f>IF(F30&gt;0,VLOOKUP(F30,Poengskala!$B$4:$C$34,2,TRUE),0)</f>
        <v>0</v>
      </c>
      <c r="H30" s="17"/>
      <c r="I30" s="17">
        <f>IF(H30&gt;0,VLOOKUP(H30,Poengskala!$B$4:$C$34,2,TRUE),0)</f>
        <v>0</v>
      </c>
      <c r="J30" s="17"/>
      <c r="K30" s="17">
        <f>IF(J30&gt;0,VLOOKUP(J30,Poengskala!$B$4:$C$34,2,TRUE),0)</f>
        <v>0</v>
      </c>
      <c r="L30" s="17"/>
      <c r="M30" s="17">
        <f>IF(L30&gt;0,VLOOKUP(L30,Poengskala!$B$4:$C$34,2,TRUE),0)</f>
        <v>0</v>
      </c>
      <c r="N30" s="17"/>
      <c r="O30" s="17">
        <f>IF(N30&gt;0,VLOOKUP(N30,Poengskala!$B$4:$D$34,3,TRUE),0)</f>
        <v>0</v>
      </c>
      <c r="P30" s="17">
        <f t="shared" ref="P30:P45" si="16">E30</f>
        <v>0</v>
      </c>
      <c r="Q30" s="17">
        <f t="shared" ref="Q30:Q45" si="17">G30</f>
        <v>0</v>
      </c>
      <c r="R30" s="17">
        <f t="shared" ref="R30:R45" si="18">I30</f>
        <v>0</v>
      </c>
      <c r="S30" s="17">
        <f t="shared" ref="S30:S45" si="19">K30</f>
        <v>0</v>
      </c>
      <c r="T30" s="17">
        <f t="shared" ref="T30:T45" si="20">M30</f>
        <v>0</v>
      </c>
      <c r="U30" s="17">
        <f t="shared" ref="U30:U34" si="21">O30</f>
        <v>0</v>
      </c>
      <c r="V30" s="15">
        <f t="shared" ref="V30:V34" si="22">MAX(LARGE(P30:U30,1)+LARGE(P30:U30,2)+LARGE(P30:U30,3),0)</f>
        <v>0</v>
      </c>
      <c r="W30" s="15">
        <f t="shared" ref="W30:W34" si="23">COUNTIF(P30:U30,"&gt;0")</f>
        <v>0</v>
      </c>
    </row>
    <row r="31" spans="1:23" ht="13.5" x14ac:dyDescent="0.25">
      <c r="A31" s="20"/>
      <c r="B31" s="18"/>
      <c r="C31" s="59"/>
      <c r="D31" s="21"/>
      <c r="E31" s="17">
        <f>IF(D31&gt;0,VLOOKUP(D31,Poengskala!$B$4:$C$34,2,TRUE),0)</f>
        <v>0</v>
      </c>
      <c r="F31" s="21"/>
      <c r="G31" s="17">
        <f>IF(F31&gt;0,VLOOKUP(F31,Poengskala!$B$4:$C$34,2,TRUE),0)</f>
        <v>0</v>
      </c>
      <c r="H31" s="17"/>
      <c r="I31" s="17">
        <f>IF(H31&gt;0,VLOOKUP(H31,Poengskala!$B$4:$C$34,2,TRUE),0)</f>
        <v>0</v>
      </c>
      <c r="J31" s="17"/>
      <c r="K31" s="17">
        <f>IF(J31&gt;0,VLOOKUP(J31,Poengskala!$B$4:$C$34,2,TRUE),0)</f>
        <v>0</v>
      </c>
      <c r="L31" s="17"/>
      <c r="M31" s="17">
        <f>IF(L31&gt;0,VLOOKUP(L31,Poengskala!$B$4:$C$34,2,TRUE),0)</f>
        <v>0</v>
      </c>
      <c r="N31" s="17"/>
      <c r="O31" s="17">
        <f>IF(N31&gt;0,VLOOKUP(N31,Poengskala!$B$4:$D$34,3,TRUE),0)</f>
        <v>0</v>
      </c>
      <c r="P31" s="17">
        <f t="shared" si="16"/>
        <v>0</v>
      </c>
      <c r="Q31" s="17">
        <f t="shared" si="17"/>
        <v>0</v>
      </c>
      <c r="R31" s="17">
        <f t="shared" si="18"/>
        <v>0</v>
      </c>
      <c r="S31" s="17">
        <f t="shared" si="19"/>
        <v>0</v>
      </c>
      <c r="T31" s="17">
        <f t="shared" si="20"/>
        <v>0</v>
      </c>
      <c r="U31" s="17">
        <f t="shared" si="21"/>
        <v>0</v>
      </c>
      <c r="V31" s="15">
        <f t="shared" si="22"/>
        <v>0</v>
      </c>
      <c r="W31" s="15">
        <f t="shared" si="23"/>
        <v>0</v>
      </c>
    </row>
    <row r="32" spans="1:23" ht="13.5" x14ac:dyDescent="0.25">
      <c r="A32" s="20"/>
      <c r="B32" s="18"/>
      <c r="C32" s="59"/>
      <c r="D32" s="21"/>
      <c r="E32" s="17">
        <f>IF(D32&gt;0,VLOOKUP(D32,Poengskala!$B$4:$C$34,2,TRUE),0)</f>
        <v>0</v>
      </c>
      <c r="F32" s="21"/>
      <c r="G32" s="17">
        <f>IF(F32&gt;0,VLOOKUP(F32,Poengskala!$B$4:$C$34,2,TRUE),0)</f>
        <v>0</v>
      </c>
      <c r="H32" s="17"/>
      <c r="I32" s="17">
        <f>IF(H32&gt;0,VLOOKUP(H32,Poengskala!$B$4:$C$34,2,TRUE),0)</f>
        <v>0</v>
      </c>
      <c r="J32" s="17"/>
      <c r="K32" s="17">
        <f>IF(J32&gt;0,VLOOKUP(J32,Poengskala!$B$4:$C$34,2,TRUE),0)</f>
        <v>0</v>
      </c>
      <c r="L32" s="17"/>
      <c r="M32" s="17">
        <f>IF(L32&gt;0,VLOOKUP(L32,Poengskala!$B$4:$C$34,2,TRUE),0)</f>
        <v>0</v>
      </c>
      <c r="N32" s="17"/>
      <c r="O32" s="17">
        <f>IF(N32&gt;0,VLOOKUP(N32,Poengskala!$B$4:$D$34,3,TRUE),0)</f>
        <v>0</v>
      </c>
      <c r="P32" s="17">
        <f t="shared" si="16"/>
        <v>0</v>
      </c>
      <c r="Q32" s="17">
        <f t="shared" si="17"/>
        <v>0</v>
      </c>
      <c r="R32" s="17">
        <f t="shared" si="18"/>
        <v>0</v>
      </c>
      <c r="S32" s="17">
        <f t="shared" si="19"/>
        <v>0</v>
      </c>
      <c r="T32" s="17">
        <f t="shared" si="20"/>
        <v>0</v>
      </c>
      <c r="U32" s="17">
        <f t="shared" si="21"/>
        <v>0</v>
      </c>
      <c r="V32" s="15">
        <f t="shared" si="22"/>
        <v>0</v>
      </c>
      <c r="W32" s="15">
        <f t="shared" si="23"/>
        <v>0</v>
      </c>
    </row>
    <row r="33" spans="1:23" ht="13.5" x14ac:dyDescent="0.25">
      <c r="A33" s="20"/>
      <c r="B33" s="101"/>
      <c r="C33" s="101"/>
      <c r="D33" s="21"/>
      <c r="E33" s="17">
        <f>IF(D33&gt;0,VLOOKUP(D33,Poengskala!$B$4:$C$34,2,TRUE),0)</f>
        <v>0</v>
      </c>
      <c r="F33" s="21"/>
      <c r="G33" s="17">
        <f>IF(F33&gt;0,VLOOKUP(F33,Poengskala!$B$4:$C$34,2,TRUE),0)</f>
        <v>0</v>
      </c>
      <c r="H33" s="17"/>
      <c r="I33" s="17">
        <f>IF(H33&gt;0,VLOOKUP(H33,Poengskala!$B$4:$C$34,2,TRUE),0)</f>
        <v>0</v>
      </c>
      <c r="J33" s="17"/>
      <c r="K33" s="17">
        <f>IF(J33&gt;0,VLOOKUP(J33,Poengskala!$B$4:$C$34,2,TRUE),0)</f>
        <v>0</v>
      </c>
      <c r="L33" s="17"/>
      <c r="M33" s="17">
        <f>IF(L33&gt;0,VLOOKUP(L33,Poengskala!$B$4:$C$34,2,TRUE),0)</f>
        <v>0</v>
      </c>
      <c r="N33" s="17"/>
      <c r="O33" s="17">
        <f>IF(N33&gt;0,VLOOKUP(N33,Poengskala!$B$4:$D$34,3,TRUE),0)</f>
        <v>0</v>
      </c>
      <c r="P33" s="17">
        <f t="shared" si="16"/>
        <v>0</v>
      </c>
      <c r="Q33" s="17">
        <f t="shared" si="17"/>
        <v>0</v>
      </c>
      <c r="R33" s="17">
        <f t="shared" si="18"/>
        <v>0</v>
      </c>
      <c r="S33" s="17">
        <f t="shared" si="19"/>
        <v>0</v>
      </c>
      <c r="T33" s="17">
        <f t="shared" si="20"/>
        <v>0</v>
      </c>
      <c r="U33" s="17">
        <f t="shared" si="21"/>
        <v>0</v>
      </c>
      <c r="V33" s="15">
        <f t="shared" si="22"/>
        <v>0</v>
      </c>
      <c r="W33" s="15">
        <f t="shared" si="23"/>
        <v>0</v>
      </c>
    </row>
    <row r="34" spans="1:23" ht="13.5" x14ac:dyDescent="0.25">
      <c r="A34" s="20"/>
      <c r="B34" s="101"/>
      <c r="C34" s="101"/>
      <c r="D34" s="21"/>
      <c r="E34" s="17">
        <f>IF(D34&gt;0,VLOOKUP(D34,Poengskala!$B$4:$C$34,2,TRUE),0)</f>
        <v>0</v>
      </c>
      <c r="F34" s="21"/>
      <c r="G34" s="17">
        <f>IF(F34&gt;0,VLOOKUP(F34,Poengskala!$B$4:$C$34,2,TRUE),0)</f>
        <v>0</v>
      </c>
      <c r="H34" s="17"/>
      <c r="I34" s="17">
        <f>IF(H34&gt;0,VLOOKUP(H34,Poengskala!$B$4:$C$34,2,TRUE),0)</f>
        <v>0</v>
      </c>
      <c r="J34" s="17"/>
      <c r="K34" s="17">
        <f>IF(J34&gt;0,VLOOKUP(J34,Poengskala!$B$4:$C$34,2,TRUE),0)</f>
        <v>0</v>
      </c>
      <c r="L34" s="17"/>
      <c r="M34" s="17">
        <f>IF(L34&gt;0,VLOOKUP(L34,Poengskala!$B$4:$C$34,2,TRUE),0)</f>
        <v>0</v>
      </c>
      <c r="N34" s="17"/>
      <c r="O34" s="17">
        <f>IF(N34&gt;0,VLOOKUP(N34,Poengskala!$B$4:$D$34,3,TRUE),0)</f>
        <v>0</v>
      </c>
      <c r="P34" s="17">
        <f t="shared" si="16"/>
        <v>0</v>
      </c>
      <c r="Q34" s="17">
        <f t="shared" si="17"/>
        <v>0</v>
      </c>
      <c r="R34" s="17">
        <f t="shared" si="18"/>
        <v>0</v>
      </c>
      <c r="S34" s="17">
        <f t="shared" si="19"/>
        <v>0</v>
      </c>
      <c r="T34" s="17">
        <f t="shared" si="20"/>
        <v>0</v>
      </c>
      <c r="U34" s="17">
        <f t="shared" si="21"/>
        <v>0</v>
      </c>
      <c r="V34" s="15">
        <f t="shared" si="22"/>
        <v>0</v>
      </c>
      <c r="W34" s="15">
        <f t="shared" si="23"/>
        <v>0</v>
      </c>
    </row>
    <row r="35" spans="1:23" ht="13.5" x14ac:dyDescent="0.25">
      <c r="A35" s="20"/>
      <c r="B35" s="101"/>
      <c r="C35" s="101"/>
      <c r="D35" s="21"/>
      <c r="E35" s="17">
        <f>IF(D35&gt;0,VLOOKUP(D35,Poengskala!$B$4:$C$34,2,TRUE),0)</f>
        <v>0</v>
      </c>
      <c r="F35" s="21"/>
      <c r="G35" s="17">
        <f>IF(F35&gt;0,VLOOKUP(F35,Poengskala!$B$4:$C$34,2,TRUE),0)</f>
        <v>0</v>
      </c>
      <c r="H35" s="17"/>
      <c r="I35" s="17">
        <f>IF(H35&gt;0,VLOOKUP(H35,Poengskala!$B$4:$C$34,2,TRUE),0)</f>
        <v>0</v>
      </c>
      <c r="J35" s="17"/>
      <c r="K35" s="17">
        <f>IF(J35&gt;0,VLOOKUP(J35,Poengskala!$B$4:$C$34,2,TRUE),0)</f>
        <v>0</v>
      </c>
      <c r="L35" s="17"/>
      <c r="M35" s="17">
        <f>IF(L35&gt;0,VLOOKUP(L35,Poengskala!$B$4:$C$34,2,TRUE),0)</f>
        <v>0</v>
      </c>
      <c r="N35" s="17"/>
      <c r="O35" s="17">
        <f>IF(N35&gt;0,VLOOKUP(N35,Poengskala!$B$4:$D$34,3,TRUE),0)</f>
        <v>0</v>
      </c>
      <c r="P35" s="17">
        <f t="shared" si="16"/>
        <v>0</v>
      </c>
      <c r="Q35" s="17">
        <f t="shared" si="17"/>
        <v>0</v>
      </c>
      <c r="R35" s="17">
        <f t="shared" si="18"/>
        <v>0</v>
      </c>
      <c r="S35" s="17">
        <f t="shared" si="19"/>
        <v>0</v>
      </c>
      <c r="T35" s="17">
        <f t="shared" si="20"/>
        <v>0</v>
      </c>
      <c r="U35" s="17">
        <f t="shared" ref="U35:U45" si="24">O35</f>
        <v>0</v>
      </c>
      <c r="V35" s="15">
        <f t="shared" ref="V35:V45" si="25">MAX(LARGE(P35:U35,1)+LARGE(P35:U35,2)+LARGE(P35:U35,3),0)</f>
        <v>0</v>
      </c>
      <c r="W35" s="15">
        <f t="shared" ref="W35:W45" si="26">COUNTIF(P35:U35,"&gt;0")</f>
        <v>0</v>
      </c>
    </row>
    <row r="36" spans="1:23" ht="13.5" x14ac:dyDescent="0.25">
      <c r="A36" s="20"/>
      <c r="B36" s="18"/>
      <c r="C36" s="59"/>
      <c r="D36" s="21"/>
      <c r="E36" s="17">
        <f>IF(D36&gt;0,VLOOKUP(D36,Poengskala!$B$4:$C$34,2,TRUE),0)</f>
        <v>0</v>
      </c>
      <c r="F36" s="21"/>
      <c r="G36" s="17">
        <f>IF(F36&gt;0,VLOOKUP(F36,Poengskala!$B$4:$C$34,2,TRUE),0)</f>
        <v>0</v>
      </c>
      <c r="H36" s="17"/>
      <c r="I36" s="17">
        <f>IF(H36&gt;0,VLOOKUP(H36,Poengskala!$B$4:$C$34,2,TRUE),0)</f>
        <v>0</v>
      </c>
      <c r="J36" s="17"/>
      <c r="K36" s="17">
        <f>IF(J36&gt;0,VLOOKUP(J36,Poengskala!$B$4:$C$34,2,TRUE),0)</f>
        <v>0</v>
      </c>
      <c r="L36" s="17"/>
      <c r="M36" s="17">
        <f>IF(L36&gt;0,VLOOKUP(L36,Poengskala!$B$4:$C$34,2,TRUE),0)</f>
        <v>0</v>
      </c>
      <c r="N36" s="17"/>
      <c r="O36" s="17">
        <f>IF(N36&gt;0,VLOOKUP(N36,Poengskala!$B$4:$D$34,3,TRUE),0)</f>
        <v>0</v>
      </c>
      <c r="P36" s="17">
        <f t="shared" si="16"/>
        <v>0</v>
      </c>
      <c r="Q36" s="17">
        <f t="shared" si="17"/>
        <v>0</v>
      </c>
      <c r="R36" s="17">
        <f t="shared" si="18"/>
        <v>0</v>
      </c>
      <c r="S36" s="17">
        <f t="shared" si="19"/>
        <v>0</v>
      </c>
      <c r="T36" s="17">
        <f t="shared" si="20"/>
        <v>0</v>
      </c>
      <c r="U36" s="17">
        <f t="shared" si="24"/>
        <v>0</v>
      </c>
      <c r="V36" s="15">
        <f t="shared" si="25"/>
        <v>0</v>
      </c>
      <c r="W36" s="15">
        <f t="shared" si="26"/>
        <v>0</v>
      </c>
    </row>
    <row r="37" spans="1:23" ht="13.5" x14ac:dyDescent="0.25">
      <c r="A37" s="20"/>
      <c r="B37" s="18"/>
      <c r="C37" s="59"/>
      <c r="D37" s="21"/>
      <c r="E37" s="17">
        <f>IF(D37&gt;0,VLOOKUP(D37,Poengskala!$B$4:$C$34,2,TRUE),0)</f>
        <v>0</v>
      </c>
      <c r="F37" s="21"/>
      <c r="G37" s="17">
        <f>IF(F37&gt;0,VLOOKUP(F37,Poengskala!$B$4:$C$34,2,TRUE),0)</f>
        <v>0</v>
      </c>
      <c r="H37" s="17"/>
      <c r="I37" s="17">
        <f>IF(H37&gt;0,VLOOKUP(H37,Poengskala!$B$4:$C$34,2,TRUE),0)</f>
        <v>0</v>
      </c>
      <c r="J37" s="17"/>
      <c r="K37" s="17">
        <f>IF(J37&gt;0,VLOOKUP(J37,Poengskala!$B$4:$C$34,2,TRUE),0)</f>
        <v>0</v>
      </c>
      <c r="L37" s="17"/>
      <c r="M37" s="17">
        <f>IF(L37&gt;0,VLOOKUP(L37,Poengskala!$B$4:$C$34,2,TRUE),0)</f>
        <v>0</v>
      </c>
      <c r="N37" s="17"/>
      <c r="O37" s="17">
        <f>IF(N37&gt;0,VLOOKUP(N37,Poengskala!$B$4:$D$34,3,TRUE),0)</f>
        <v>0</v>
      </c>
      <c r="P37" s="17">
        <f t="shared" si="16"/>
        <v>0</v>
      </c>
      <c r="Q37" s="17">
        <f t="shared" si="17"/>
        <v>0</v>
      </c>
      <c r="R37" s="17">
        <f t="shared" si="18"/>
        <v>0</v>
      </c>
      <c r="S37" s="17">
        <f t="shared" si="19"/>
        <v>0</v>
      </c>
      <c r="T37" s="17">
        <f t="shared" si="20"/>
        <v>0</v>
      </c>
      <c r="U37" s="17">
        <f t="shared" si="24"/>
        <v>0</v>
      </c>
      <c r="V37" s="15">
        <f t="shared" si="25"/>
        <v>0</v>
      </c>
      <c r="W37" s="15">
        <f t="shared" si="26"/>
        <v>0</v>
      </c>
    </row>
    <row r="38" spans="1:23" ht="13.5" x14ac:dyDescent="0.25">
      <c r="A38" s="20"/>
      <c r="B38" s="101"/>
      <c r="C38" s="101"/>
      <c r="D38" s="21"/>
      <c r="E38" s="17">
        <f>IF(D38&gt;0,VLOOKUP(D38,Poengskala!$B$4:$C$34,2,TRUE),0)</f>
        <v>0</v>
      </c>
      <c r="F38" s="21"/>
      <c r="G38" s="17">
        <f>IF(F38&gt;0,VLOOKUP(F38,Poengskala!$B$4:$C$34,2,TRUE),0)</f>
        <v>0</v>
      </c>
      <c r="H38" s="17"/>
      <c r="I38" s="17">
        <f>IF(H38&gt;0,VLOOKUP(H38,Poengskala!$B$4:$C$34,2,TRUE),0)</f>
        <v>0</v>
      </c>
      <c r="J38" s="17"/>
      <c r="K38" s="17">
        <f>IF(J38&gt;0,VLOOKUP(J38,Poengskala!$B$4:$C$34,2,TRUE),0)</f>
        <v>0</v>
      </c>
      <c r="L38" s="17"/>
      <c r="M38" s="17">
        <f>IF(L38&gt;0,VLOOKUP(L38,Poengskala!$B$4:$C$34,2,TRUE),0)</f>
        <v>0</v>
      </c>
      <c r="N38" s="17"/>
      <c r="O38" s="17">
        <f>IF(N38&gt;0,VLOOKUP(N38,Poengskala!$B$4:$D$34,3,TRUE),0)</f>
        <v>0</v>
      </c>
      <c r="P38" s="17">
        <f t="shared" si="16"/>
        <v>0</v>
      </c>
      <c r="Q38" s="17">
        <f t="shared" si="17"/>
        <v>0</v>
      </c>
      <c r="R38" s="17">
        <f t="shared" si="18"/>
        <v>0</v>
      </c>
      <c r="S38" s="17">
        <f t="shared" si="19"/>
        <v>0</v>
      </c>
      <c r="T38" s="17">
        <f t="shared" si="20"/>
        <v>0</v>
      </c>
      <c r="U38" s="17">
        <f t="shared" si="24"/>
        <v>0</v>
      </c>
      <c r="V38" s="15">
        <f t="shared" si="25"/>
        <v>0</v>
      </c>
      <c r="W38" s="15">
        <f t="shared" si="26"/>
        <v>0</v>
      </c>
    </row>
    <row r="39" spans="1:23" ht="13.5" x14ac:dyDescent="0.25">
      <c r="A39" s="20"/>
      <c r="B39" s="101"/>
      <c r="C39" s="101"/>
      <c r="D39" s="21"/>
      <c r="E39" s="17">
        <f>IF(D39&gt;0,VLOOKUP(D39,Poengskala!$B$4:$C$34,2,TRUE),0)</f>
        <v>0</v>
      </c>
      <c r="F39" s="21"/>
      <c r="G39" s="17">
        <f>IF(F39&gt;0,VLOOKUP(F39,Poengskala!$B$4:$C$34,2,TRUE),0)</f>
        <v>0</v>
      </c>
      <c r="H39" s="17"/>
      <c r="I39" s="17">
        <f>IF(H39&gt;0,VLOOKUP(H39,Poengskala!$B$4:$C$34,2,TRUE),0)</f>
        <v>0</v>
      </c>
      <c r="J39" s="17"/>
      <c r="K39" s="17">
        <f>IF(J39&gt;0,VLOOKUP(J39,Poengskala!$B$4:$C$34,2,TRUE),0)</f>
        <v>0</v>
      </c>
      <c r="L39" s="17"/>
      <c r="M39" s="17">
        <f>IF(L39&gt;0,VLOOKUP(L39,Poengskala!$B$4:$C$34,2,TRUE),0)</f>
        <v>0</v>
      </c>
      <c r="N39" s="17"/>
      <c r="O39" s="17">
        <f>IF(N39&gt;0,VLOOKUP(N39,Poengskala!$B$4:$D$34,3,TRUE),0)</f>
        <v>0</v>
      </c>
      <c r="P39" s="17">
        <f t="shared" si="16"/>
        <v>0</v>
      </c>
      <c r="Q39" s="17">
        <f t="shared" si="17"/>
        <v>0</v>
      </c>
      <c r="R39" s="17">
        <f t="shared" si="18"/>
        <v>0</v>
      </c>
      <c r="S39" s="17">
        <f t="shared" si="19"/>
        <v>0</v>
      </c>
      <c r="T39" s="17">
        <f t="shared" si="20"/>
        <v>0</v>
      </c>
      <c r="U39" s="17">
        <f t="shared" si="24"/>
        <v>0</v>
      </c>
      <c r="V39" s="15">
        <f t="shared" si="25"/>
        <v>0</v>
      </c>
      <c r="W39" s="15">
        <f t="shared" si="26"/>
        <v>0</v>
      </c>
    </row>
    <row r="40" spans="1:23" ht="13.5" x14ac:dyDescent="0.25">
      <c r="A40" s="20"/>
      <c r="B40" s="18"/>
      <c r="C40" s="59"/>
      <c r="D40" s="21"/>
      <c r="E40" s="17">
        <f>IF(D40&gt;0,VLOOKUP(D40,Poengskala!$B$4:$C$34,2,TRUE),0)</f>
        <v>0</v>
      </c>
      <c r="F40" s="21"/>
      <c r="G40" s="17">
        <f>IF(F40&gt;0,VLOOKUP(F40,Poengskala!$B$4:$C$34,2,TRUE),0)</f>
        <v>0</v>
      </c>
      <c r="H40" s="17"/>
      <c r="I40" s="17">
        <f>IF(H40&gt;0,VLOOKUP(H40,Poengskala!$B$4:$C$34,2,TRUE),0)</f>
        <v>0</v>
      </c>
      <c r="J40" s="17"/>
      <c r="K40" s="17">
        <f>IF(J40&gt;0,VLOOKUP(J40,Poengskala!$B$4:$C$34,2,TRUE),0)</f>
        <v>0</v>
      </c>
      <c r="L40" s="17"/>
      <c r="M40" s="17">
        <f>IF(L40&gt;0,VLOOKUP(L40,Poengskala!$B$4:$C$34,2,TRUE),0)</f>
        <v>0</v>
      </c>
      <c r="N40" s="17"/>
      <c r="O40" s="17">
        <f>IF(N40&gt;0,VLOOKUP(N40,Poengskala!$B$4:$D$34,3,TRUE),0)</f>
        <v>0</v>
      </c>
      <c r="P40" s="17">
        <f t="shared" si="16"/>
        <v>0</v>
      </c>
      <c r="Q40" s="17">
        <f t="shared" si="17"/>
        <v>0</v>
      </c>
      <c r="R40" s="17">
        <f t="shared" si="18"/>
        <v>0</v>
      </c>
      <c r="S40" s="17">
        <f t="shared" si="19"/>
        <v>0</v>
      </c>
      <c r="T40" s="17">
        <f t="shared" si="20"/>
        <v>0</v>
      </c>
      <c r="U40" s="17">
        <f t="shared" si="24"/>
        <v>0</v>
      </c>
      <c r="V40" s="15">
        <f t="shared" si="25"/>
        <v>0</v>
      </c>
      <c r="W40" s="15">
        <f t="shared" si="26"/>
        <v>0</v>
      </c>
    </row>
    <row r="41" spans="1:23" ht="13.5" x14ac:dyDescent="0.25">
      <c r="A41" s="20"/>
      <c r="B41" s="18"/>
      <c r="C41" s="19"/>
      <c r="D41" s="21"/>
      <c r="E41" s="17">
        <f>IF(D41&gt;0,VLOOKUP(D41,Poengskala!$B$4:$C$34,2,TRUE),0)</f>
        <v>0</v>
      </c>
      <c r="F41" s="21"/>
      <c r="G41" s="17">
        <f>IF(F41&gt;0,VLOOKUP(F41,Poengskala!$B$4:$C$34,2,TRUE),0)</f>
        <v>0</v>
      </c>
      <c r="H41" s="17"/>
      <c r="I41" s="17">
        <f>IF(H41&gt;0,VLOOKUP(H41,Poengskala!$B$4:$C$34,2,TRUE),0)</f>
        <v>0</v>
      </c>
      <c r="J41" s="17"/>
      <c r="K41" s="17">
        <f>IF(J41&gt;0,VLOOKUP(J41,Poengskala!$B$4:$C$34,2,TRUE),0)</f>
        <v>0</v>
      </c>
      <c r="L41" s="17"/>
      <c r="M41" s="17">
        <f>IF(L41&gt;0,VLOOKUP(L41,Poengskala!$B$4:$C$34,2,TRUE),0)</f>
        <v>0</v>
      </c>
      <c r="N41" s="17"/>
      <c r="O41" s="17">
        <f>IF(N41&gt;0,VLOOKUP(N41,Poengskala!$B$4:$D$34,3,TRUE),0)</f>
        <v>0</v>
      </c>
      <c r="P41" s="17">
        <f t="shared" si="16"/>
        <v>0</v>
      </c>
      <c r="Q41" s="17">
        <f t="shared" si="17"/>
        <v>0</v>
      </c>
      <c r="R41" s="17">
        <f t="shared" si="18"/>
        <v>0</v>
      </c>
      <c r="S41" s="17">
        <f t="shared" si="19"/>
        <v>0</v>
      </c>
      <c r="T41" s="17">
        <f t="shared" si="20"/>
        <v>0</v>
      </c>
      <c r="U41" s="17">
        <f t="shared" si="24"/>
        <v>0</v>
      </c>
      <c r="V41" s="15">
        <f t="shared" si="25"/>
        <v>0</v>
      </c>
      <c r="W41" s="15">
        <f t="shared" si="26"/>
        <v>0</v>
      </c>
    </row>
    <row r="42" spans="1:23" ht="13.5" x14ac:dyDescent="0.25">
      <c r="A42" s="20"/>
      <c r="B42" s="18"/>
      <c r="C42" s="19"/>
      <c r="D42" s="21"/>
      <c r="E42" s="17">
        <f>IF(D42&gt;0,VLOOKUP(D42,Poengskala!$B$4:$C$34,2,TRUE),0)</f>
        <v>0</v>
      </c>
      <c r="F42" s="21"/>
      <c r="G42" s="17">
        <f>IF(F42&gt;0,VLOOKUP(F42,Poengskala!$B$4:$C$34,2,TRUE),0)</f>
        <v>0</v>
      </c>
      <c r="H42" s="17"/>
      <c r="I42" s="17">
        <f>IF(H42&gt;0,VLOOKUP(H42,Poengskala!$B$4:$C$34,2,TRUE),0)</f>
        <v>0</v>
      </c>
      <c r="J42" s="17"/>
      <c r="K42" s="17">
        <f>IF(J42&gt;0,VLOOKUP(J42,Poengskala!$B$4:$C$34,2,TRUE),0)</f>
        <v>0</v>
      </c>
      <c r="L42" s="17"/>
      <c r="M42" s="17">
        <f>IF(L42&gt;0,VLOOKUP(L42,Poengskala!$B$4:$C$34,2,TRUE),0)</f>
        <v>0</v>
      </c>
      <c r="N42" s="17"/>
      <c r="O42" s="17">
        <f>IF(N42&gt;0,VLOOKUP(N42,Poengskala!$B$4:$D$34,3,TRUE),0)</f>
        <v>0</v>
      </c>
      <c r="P42" s="17">
        <f t="shared" si="16"/>
        <v>0</v>
      </c>
      <c r="Q42" s="17">
        <f t="shared" si="17"/>
        <v>0</v>
      </c>
      <c r="R42" s="17">
        <f t="shared" si="18"/>
        <v>0</v>
      </c>
      <c r="S42" s="17">
        <f t="shared" si="19"/>
        <v>0</v>
      </c>
      <c r="T42" s="17">
        <f t="shared" si="20"/>
        <v>0</v>
      </c>
      <c r="U42" s="17">
        <f t="shared" si="24"/>
        <v>0</v>
      </c>
      <c r="V42" s="15">
        <f t="shared" si="25"/>
        <v>0</v>
      </c>
      <c r="W42" s="15">
        <f t="shared" si="26"/>
        <v>0</v>
      </c>
    </row>
    <row r="43" spans="1:23" ht="13.5" x14ac:dyDescent="0.25">
      <c r="A43" s="20"/>
      <c r="B43" s="18"/>
      <c r="C43" s="19"/>
      <c r="D43" s="21"/>
      <c r="E43" s="17">
        <f>IF(D43&gt;0,VLOOKUP(D43,Poengskala!$B$4:$C$34,2,TRUE),0)</f>
        <v>0</v>
      </c>
      <c r="F43" s="21"/>
      <c r="G43" s="17">
        <f>IF(F43&gt;0,VLOOKUP(F43,Poengskala!$B$4:$C$34,2,TRUE),0)</f>
        <v>0</v>
      </c>
      <c r="H43" s="17"/>
      <c r="I43" s="17">
        <f>IF(H43&gt;0,VLOOKUP(H43,Poengskala!$B$4:$C$34,2,TRUE),0)</f>
        <v>0</v>
      </c>
      <c r="J43" s="17"/>
      <c r="K43" s="17">
        <f>IF(J43&gt;0,VLOOKUP(J43,Poengskala!$B$4:$C$34,2,TRUE),0)</f>
        <v>0</v>
      </c>
      <c r="L43" s="17"/>
      <c r="M43" s="17">
        <f>IF(L43&gt;0,VLOOKUP(L43,Poengskala!$B$4:$C$34,2,TRUE),0)</f>
        <v>0</v>
      </c>
      <c r="N43" s="17"/>
      <c r="O43" s="17">
        <f>IF(N43&gt;0,VLOOKUP(N43,Poengskala!$B$4:$D$34,3,TRUE),0)</f>
        <v>0</v>
      </c>
      <c r="P43" s="17">
        <f t="shared" si="16"/>
        <v>0</v>
      </c>
      <c r="Q43" s="17">
        <f t="shared" si="17"/>
        <v>0</v>
      </c>
      <c r="R43" s="17">
        <f t="shared" si="18"/>
        <v>0</v>
      </c>
      <c r="S43" s="17">
        <f t="shared" si="19"/>
        <v>0</v>
      </c>
      <c r="T43" s="17">
        <f t="shared" si="20"/>
        <v>0</v>
      </c>
      <c r="U43" s="17">
        <f t="shared" si="24"/>
        <v>0</v>
      </c>
      <c r="V43" s="15">
        <f t="shared" si="25"/>
        <v>0</v>
      </c>
      <c r="W43" s="15">
        <f t="shared" si="26"/>
        <v>0</v>
      </c>
    </row>
    <row r="44" spans="1:23" ht="13.5" x14ac:dyDescent="0.25">
      <c r="A44" s="20"/>
      <c r="B44" s="18"/>
      <c r="C44" s="19"/>
      <c r="D44" s="21"/>
      <c r="E44" s="17">
        <f>IF(D44&gt;0,VLOOKUP(D44,Poengskala!$B$4:$C$34,2,TRUE),0)</f>
        <v>0</v>
      </c>
      <c r="F44" s="21"/>
      <c r="G44" s="17">
        <f>IF(F44&gt;0,VLOOKUP(F44,Poengskala!$B$4:$C$34,2,TRUE),0)</f>
        <v>0</v>
      </c>
      <c r="H44" s="17"/>
      <c r="I44" s="17">
        <f>IF(H44&gt;0,VLOOKUP(H44,Poengskala!$B$4:$C$34,2,TRUE),0)</f>
        <v>0</v>
      </c>
      <c r="J44" s="17"/>
      <c r="K44" s="17">
        <f>IF(J44&gt;0,VLOOKUP(J44,Poengskala!$B$4:$C$34,2,TRUE),0)</f>
        <v>0</v>
      </c>
      <c r="L44" s="17"/>
      <c r="M44" s="17">
        <f>IF(L44&gt;0,VLOOKUP(L44,Poengskala!$B$4:$C$34,2,TRUE),0)</f>
        <v>0</v>
      </c>
      <c r="N44" s="17"/>
      <c r="O44" s="17">
        <f>IF(N44&gt;0,VLOOKUP(N44,Poengskala!$B$4:$D$34,3,TRUE),0)</f>
        <v>0</v>
      </c>
      <c r="P44" s="17">
        <f t="shared" si="16"/>
        <v>0</v>
      </c>
      <c r="Q44" s="17">
        <f t="shared" si="17"/>
        <v>0</v>
      </c>
      <c r="R44" s="17">
        <f t="shared" si="18"/>
        <v>0</v>
      </c>
      <c r="S44" s="17">
        <f t="shared" si="19"/>
        <v>0</v>
      </c>
      <c r="T44" s="17">
        <f t="shared" si="20"/>
        <v>0</v>
      </c>
      <c r="U44" s="17">
        <f t="shared" si="24"/>
        <v>0</v>
      </c>
      <c r="V44" s="15">
        <f t="shared" si="25"/>
        <v>0</v>
      </c>
      <c r="W44" s="15">
        <f t="shared" si="26"/>
        <v>0</v>
      </c>
    </row>
    <row r="45" spans="1:23" ht="13.5" x14ac:dyDescent="0.25">
      <c r="A45" s="20"/>
      <c r="B45" s="18"/>
      <c r="C45" s="19"/>
      <c r="D45" s="21"/>
      <c r="E45" s="17">
        <f>IF(D45&gt;0,VLOOKUP(D45,Poengskala!$B$4:$C$34,2,TRUE),0)</f>
        <v>0</v>
      </c>
      <c r="F45" s="21"/>
      <c r="G45" s="17">
        <f>IF(F45&gt;0,VLOOKUP(F45,Poengskala!$B$4:$C$34,2,TRUE),0)</f>
        <v>0</v>
      </c>
      <c r="H45" s="17"/>
      <c r="I45" s="17">
        <f>IF(H45&gt;0,VLOOKUP(H45,Poengskala!$B$4:$C$34,2,TRUE),0)</f>
        <v>0</v>
      </c>
      <c r="J45" s="17"/>
      <c r="K45" s="17">
        <f>IF(J45&gt;0,VLOOKUP(J45,Poengskala!$B$4:$C$34,2,TRUE),0)</f>
        <v>0</v>
      </c>
      <c r="L45" s="17"/>
      <c r="M45" s="17">
        <f>IF(L45&gt;0,VLOOKUP(L45,Poengskala!$B$4:$C$34,2,TRUE),0)</f>
        <v>0</v>
      </c>
      <c r="N45" s="17"/>
      <c r="O45" s="17">
        <f>IF(N45&gt;0,VLOOKUP(N45,Poengskala!$B$4:$D$34,3,TRUE),0)</f>
        <v>0</v>
      </c>
      <c r="P45" s="17">
        <f t="shared" si="16"/>
        <v>0</v>
      </c>
      <c r="Q45" s="17">
        <f t="shared" si="17"/>
        <v>0</v>
      </c>
      <c r="R45" s="17">
        <f t="shared" si="18"/>
        <v>0</v>
      </c>
      <c r="S45" s="17">
        <f t="shared" si="19"/>
        <v>0</v>
      </c>
      <c r="T45" s="17">
        <f t="shared" si="20"/>
        <v>0</v>
      </c>
      <c r="U45" s="17">
        <f t="shared" si="24"/>
        <v>0</v>
      </c>
      <c r="V45" s="15">
        <f t="shared" si="25"/>
        <v>0</v>
      </c>
      <c r="W45" s="15">
        <f t="shared" si="26"/>
        <v>0</v>
      </c>
    </row>
  </sheetData>
  <sortState ref="B10:W23">
    <sortCondition descending="1" ref="V10:V23"/>
  </sortState>
  <mergeCells count="21">
    <mergeCell ref="P1:U5"/>
    <mergeCell ref="D6:E6"/>
    <mergeCell ref="F6:G6"/>
    <mergeCell ref="H6:I6"/>
    <mergeCell ref="J6:K6"/>
    <mergeCell ref="L6:M6"/>
    <mergeCell ref="N6:O6"/>
    <mergeCell ref="W6:W9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V6:V9"/>
  </mergeCells>
  <conditionalFormatting sqref="E10:K45 N10:U45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W10:W45">
    <cfRule type="cellIs" dxfId="3" priority="3" stopIfTrue="1" operator="lessThan">
      <formula>3</formula>
    </cfRule>
    <cfRule type="cellIs" dxfId="2" priority="4" stopIfTrue="1" operator="greaterThan">
      <formula>2</formula>
    </cfRule>
  </conditionalFormatting>
  <conditionalFormatting sqref="D10:D45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L10:M45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D11"/>
  <sheetViews>
    <sheetView workbookViewId="0">
      <selection activeCell="H19" sqref="H19"/>
    </sheetView>
  </sheetViews>
  <sheetFormatPr defaultColWidth="11.44140625" defaultRowHeight="12.9" x14ac:dyDescent="0.2"/>
  <cols>
    <col min="1" max="1" width="6.44140625" style="90" customWidth="1"/>
    <col min="2" max="2" width="27.88671875" style="68" customWidth="1"/>
    <col min="3" max="3" width="31.109375" style="68" customWidth="1"/>
    <col min="4" max="4" width="7.6640625" style="68" customWidth="1"/>
    <col min="5" max="6" width="7.6640625" style="90" customWidth="1"/>
    <col min="7" max="13" width="7.6640625" style="68" customWidth="1"/>
    <col min="14" max="14" width="13" style="91" hidden="1" customWidth="1"/>
    <col min="15" max="15" width="12.33203125" style="91" hidden="1" customWidth="1"/>
    <col min="16" max="16" width="8.44140625" style="91" hidden="1" customWidth="1"/>
    <col min="17" max="17" width="13.33203125" style="91" hidden="1" customWidth="1"/>
    <col min="18" max="18" width="10.88671875" style="91" hidden="1" customWidth="1"/>
    <col min="19" max="19" width="12.109375" style="92" customWidth="1"/>
    <col min="20" max="20" width="7.88671875" style="68" customWidth="1"/>
    <col min="21" max="30" width="11.44140625" style="67" customWidth="1"/>
    <col min="31" max="16384" width="11.44140625" style="68"/>
  </cols>
  <sheetData>
    <row r="1" spans="1:30" ht="29.6" x14ac:dyDescent="0.45">
      <c r="A1" s="62" t="s">
        <v>113</v>
      </c>
      <c r="B1" s="63"/>
      <c r="C1" s="63"/>
      <c r="D1" s="63"/>
      <c r="E1" s="64"/>
      <c r="F1" s="64"/>
      <c r="G1" s="64"/>
      <c r="H1" s="64"/>
      <c r="I1" s="64"/>
      <c r="J1" s="64"/>
      <c r="K1" s="64"/>
      <c r="L1" s="64"/>
      <c r="M1" s="64"/>
      <c r="N1" s="144" t="s">
        <v>99</v>
      </c>
      <c r="O1" s="144"/>
      <c r="P1" s="144"/>
      <c r="Q1" s="144"/>
      <c r="R1" s="144"/>
      <c r="S1" s="65"/>
      <c r="T1" s="66"/>
    </row>
    <row r="2" spans="1:30" ht="27" x14ac:dyDescent="0.4">
      <c r="A2" s="69" t="s">
        <v>100</v>
      </c>
      <c r="B2" s="63"/>
      <c r="C2" s="63"/>
      <c r="D2" s="70"/>
      <c r="E2" s="64"/>
      <c r="F2" s="64"/>
      <c r="G2" s="64"/>
      <c r="H2" s="64"/>
      <c r="I2" s="64"/>
      <c r="J2" s="64"/>
      <c r="K2" s="64"/>
      <c r="L2" s="64"/>
      <c r="M2" s="64"/>
      <c r="N2" s="144"/>
      <c r="O2" s="144"/>
      <c r="P2" s="144"/>
      <c r="Q2" s="144"/>
      <c r="R2" s="144"/>
      <c r="S2" s="65"/>
      <c r="T2" s="66"/>
    </row>
    <row r="3" spans="1:30" ht="16.55" customHeight="1" x14ac:dyDescent="0.3">
      <c r="A3" s="71" t="s">
        <v>104</v>
      </c>
      <c r="B3" s="63"/>
      <c r="C3" s="63"/>
      <c r="D3" s="63"/>
      <c r="E3" s="64"/>
      <c r="F3" s="64"/>
      <c r="G3" s="64"/>
      <c r="H3" s="64"/>
      <c r="I3" s="64"/>
      <c r="J3" s="64"/>
      <c r="K3" s="64"/>
      <c r="L3" s="64"/>
      <c r="M3" s="64"/>
      <c r="N3" s="144"/>
      <c r="O3" s="144"/>
      <c r="P3" s="144"/>
      <c r="Q3" s="144"/>
      <c r="R3" s="144"/>
      <c r="S3" s="65"/>
      <c r="T3" s="66"/>
    </row>
    <row r="4" spans="1:30" ht="16.55" customHeight="1" x14ac:dyDescent="0.3">
      <c r="A4" s="71" t="s">
        <v>14</v>
      </c>
      <c r="B4" s="63"/>
      <c r="C4" s="63"/>
      <c r="D4" s="63"/>
      <c r="E4" s="64"/>
      <c r="F4" s="64"/>
      <c r="G4" s="64"/>
      <c r="H4" s="64"/>
      <c r="I4" s="64"/>
      <c r="J4" s="64"/>
      <c r="K4" s="64"/>
      <c r="L4" s="64"/>
      <c r="M4" s="64"/>
      <c r="N4" s="144"/>
      <c r="O4" s="144"/>
      <c r="P4" s="144"/>
      <c r="Q4" s="144"/>
      <c r="R4" s="144"/>
      <c r="S4" s="65"/>
      <c r="T4" s="66"/>
    </row>
    <row r="5" spans="1:30" ht="16.55" customHeight="1" x14ac:dyDescent="0.3">
      <c r="A5" s="71" t="s">
        <v>6</v>
      </c>
      <c r="B5" s="63"/>
      <c r="C5" s="63"/>
      <c r="D5" s="63"/>
      <c r="E5" s="64"/>
      <c r="F5" s="64"/>
      <c r="G5" s="64"/>
      <c r="H5" s="64"/>
      <c r="I5" s="64"/>
      <c r="J5" s="64"/>
      <c r="K5" s="64"/>
      <c r="L5" s="64"/>
      <c r="M5" s="64"/>
      <c r="N5" s="144"/>
      <c r="O5" s="144"/>
      <c r="P5" s="144"/>
      <c r="Q5" s="144"/>
      <c r="R5" s="144"/>
      <c r="S5" s="65"/>
      <c r="T5" s="66"/>
    </row>
    <row r="6" spans="1:30" ht="8.1999999999999993" customHeight="1" x14ac:dyDescent="0.3">
      <c r="A6" s="71"/>
      <c r="B6" s="63"/>
      <c r="C6" s="63"/>
      <c r="D6" s="63"/>
      <c r="E6" s="64"/>
      <c r="F6" s="64"/>
      <c r="G6" s="64"/>
      <c r="H6" s="64"/>
      <c r="I6" s="64"/>
      <c r="J6" s="64"/>
      <c r="K6" s="64"/>
      <c r="L6" s="64"/>
      <c r="M6" s="64"/>
      <c r="N6" s="144"/>
      <c r="O6" s="144"/>
      <c r="P6" s="144"/>
      <c r="Q6" s="144"/>
      <c r="R6" s="144"/>
      <c r="S6" s="65"/>
      <c r="T6" s="66"/>
    </row>
    <row r="7" spans="1:30" ht="14.15" x14ac:dyDescent="0.25">
      <c r="A7" s="8" t="s">
        <v>115</v>
      </c>
      <c r="C7" s="63"/>
      <c r="D7" s="138" t="s">
        <v>4</v>
      </c>
      <c r="E7" s="139"/>
      <c r="F7" s="140" t="s">
        <v>112</v>
      </c>
      <c r="G7" s="141"/>
      <c r="H7" s="140" t="s">
        <v>210</v>
      </c>
      <c r="I7" s="141"/>
      <c r="J7" s="140" t="s">
        <v>211</v>
      </c>
      <c r="K7" s="141"/>
      <c r="L7" s="140" t="s">
        <v>63</v>
      </c>
      <c r="M7" s="141"/>
      <c r="N7" s="140" t="s">
        <v>63</v>
      </c>
      <c r="O7" s="141"/>
      <c r="P7" s="73" t="s">
        <v>10</v>
      </c>
      <c r="Q7" s="73" t="s">
        <v>11</v>
      </c>
      <c r="R7" s="73" t="s">
        <v>12</v>
      </c>
      <c r="S7" s="142" t="s">
        <v>101</v>
      </c>
      <c r="T7" s="143" t="s">
        <v>7</v>
      </c>
    </row>
    <row r="8" spans="1:30" ht="13.5" x14ac:dyDescent="0.25">
      <c r="A8" s="72"/>
      <c r="C8" s="7"/>
      <c r="D8" s="128" t="s">
        <v>75</v>
      </c>
      <c r="E8" s="129"/>
      <c r="F8" s="130" t="s">
        <v>68</v>
      </c>
      <c r="G8" s="131"/>
      <c r="H8" s="130" t="s">
        <v>145</v>
      </c>
      <c r="I8" s="131"/>
      <c r="J8" s="130" t="s">
        <v>212</v>
      </c>
      <c r="K8" s="131"/>
      <c r="L8" s="130" t="s">
        <v>2</v>
      </c>
      <c r="M8" s="131"/>
      <c r="N8" s="132" t="s">
        <v>213</v>
      </c>
      <c r="O8" s="133"/>
      <c r="P8" s="74"/>
      <c r="Q8" s="74"/>
      <c r="R8" s="74"/>
      <c r="S8" s="142"/>
      <c r="T8" s="143"/>
    </row>
    <row r="9" spans="1:30" ht="13.5" x14ac:dyDescent="0.25">
      <c r="A9" s="75"/>
      <c r="B9" s="76"/>
      <c r="C9" s="7"/>
      <c r="D9" s="134">
        <v>43450</v>
      </c>
      <c r="E9" s="135"/>
      <c r="F9" s="136">
        <v>43464</v>
      </c>
      <c r="G9" s="137"/>
      <c r="H9" s="136">
        <v>43499</v>
      </c>
      <c r="I9" s="137"/>
      <c r="J9" s="136">
        <v>43505</v>
      </c>
      <c r="K9" s="137"/>
      <c r="L9" s="136">
        <v>42812</v>
      </c>
      <c r="M9" s="137"/>
      <c r="N9" s="136" t="s">
        <v>214</v>
      </c>
      <c r="O9" s="137"/>
      <c r="P9" s="77"/>
      <c r="Q9" s="77"/>
      <c r="R9" s="77"/>
      <c r="S9" s="142"/>
      <c r="T9" s="143"/>
    </row>
    <row r="10" spans="1:30" ht="13.5" x14ac:dyDescent="0.25">
      <c r="A10" s="75" t="s">
        <v>0</v>
      </c>
      <c r="B10" s="78" t="s">
        <v>26</v>
      </c>
      <c r="C10" s="79" t="s">
        <v>1</v>
      </c>
      <c r="D10" s="80" t="s">
        <v>0</v>
      </c>
      <c r="E10" s="81" t="s">
        <v>5</v>
      </c>
      <c r="F10" s="80" t="s">
        <v>0</v>
      </c>
      <c r="G10" s="81" t="s">
        <v>5</v>
      </c>
      <c r="H10" s="80" t="s">
        <v>0</v>
      </c>
      <c r="I10" s="81" t="s">
        <v>5</v>
      </c>
      <c r="J10" s="80" t="s">
        <v>0</v>
      </c>
      <c r="K10" s="81" t="s">
        <v>5</v>
      </c>
      <c r="L10" s="80" t="s">
        <v>0</v>
      </c>
      <c r="M10" s="81" t="s">
        <v>5</v>
      </c>
      <c r="N10" s="82"/>
      <c r="O10" s="82"/>
      <c r="P10" s="82"/>
      <c r="Q10" s="82"/>
      <c r="R10" s="82"/>
      <c r="S10" s="142"/>
      <c r="T10" s="143"/>
    </row>
    <row r="11" spans="1:30" s="89" customFormat="1" ht="13.5" x14ac:dyDescent="0.25">
      <c r="A11" s="83">
        <v>1</v>
      </c>
      <c r="B11" s="60"/>
      <c r="C11" s="61"/>
      <c r="D11" s="21">
        <v>0</v>
      </c>
      <c r="E11" s="84">
        <v>0</v>
      </c>
      <c r="F11" s="21"/>
      <c r="G11" s="84">
        <f>IF(F11&gt;0,VLOOKUP(F11,[1]Poengskala!$B$4:$C$34,2,TRUE),0)</f>
        <v>0</v>
      </c>
      <c r="H11" s="85"/>
      <c r="I11" s="84">
        <f>IF(H11&gt;0,VLOOKUP(H11,[1]Poengskala!$B$4:$C$34,2,TRUE),0)</f>
        <v>0</v>
      </c>
      <c r="J11" s="85"/>
      <c r="K11" s="84">
        <f>IF(J11&gt;0,VLOOKUP(J11,[1]Poengskala!$B$4:$C$34,2,TRUE),0)</f>
        <v>0</v>
      </c>
      <c r="L11" s="85"/>
      <c r="M11" s="17">
        <f>IF(L11&gt;0,VLOOKUP(L11,Poengskala!$B$4:$D$34,3,TRUE),0)</f>
        <v>0</v>
      </c>
      <c r="N11" s="86">
        <f t="shared" ref="N11" si="0">E11</f>
        <v>0</v>
      </c>
      <c r="O11" s="86">
        <f t="shared" ref="O11" si="1">G11</f>
        <v>0</v>
      </c>
      <c r="P11" s="86">
        <f t="shared" ref="P11" si="2">I11</f>
        <v>0</v>
      </c>
      <c r="Q11" s="86">
        <f t="shared" ref="Q11" si="3">K11</f>
        <v>0</v>
      </c>
      <c r="R11" s="86">
        <f t="shared" ref="R11" si="4">M11</f>
        <v>0</v>
      </c>
      <c r="S11" s="87">
        <f t="shared" ref="S11" si="5">MAX(LARGE(N11:R11,1)+LARGE(N11:R11,2)+LARGE(N11:R11,3),0)</f>
        <v>0</v>
      </c>
      <c r="T11" s="87">
        <f t="shared" ref="T11" si="6">COUNTIF(N11:R11,"&gt;0")</f>
        <v>0</v>
      </c>
      <c r="U11" s="88"/>
      <c r="V11" s="88"/>
      <c r="W11" s="88"/>
      <c r="X11" s="88"/>
      <c r="Y11" s="88"/>
      <c r="Z11" s="88"/>
      <c r="AA11" s="88"/>
      <c r="AB11" s="88"/>
      <c r="AC11" s="88"/>
      <c r="AD11" s="88"/>
    </row>
  </sheetData>
  <mergeCells count="21">
    <mergeCell ref="N1:R6"/>
    <mergeCell ref="D7:E7"/>
    <mergeCell ref="F7:G7"/>
    <mergeCell ref="H7:I7"/>
    <mergeCell ref="J7:K7"/>
    <mergeCell ref="L7:M7"/>
    <mergeCell ref="J9:K9"/>
    <mergeCell ref="L9:M9"/>
    <mergeCell ref="S7:S10"/>
    <mergeCell ref="T7:T10"/>
    <mergeCell ref="D8:E8"/>
    <mergeCell ref="F8:G8"/>
    <mergeCell ref="H8:I8"/>
    <mergeCell ref="J8:K8"/>
    <mergeCell ref="L8:M8"/>
    <mergeCell ref="D9:E9"/>
    <mergeCell ref="F9:G9"/>
    <mergeCell ref="H9:I9"/>
    <mergeCell ref="N7:O7"/>
    <mergeCell ref="N8:O8"/>
    <mergeCell ref="N9:O9"/>
  </mergeCells>
  <conditionalFormatting sqref="E11:L11 N11:R11">
    <cfRule type="colorScale" priority="5">
      <colorScale>
        <cfvo type="num" val="0"/>
        <cfvo type="num" val="1"/>
        <color rgb="FFFF7128"/>
        <color theme="3" tint="0.79998168889431442"/>
      </colorScale>
    </cfRule>
  </conditionalFormatting>
  <conditionalFormatting sqref="T11">
    <cfRule type="cellIs" dxfId="1" priority="3" stopIfTrue="1" operator="lessThan">
      <formula>3</formula>
    </cfRule>
    <cfRule type="cellIs" dxfId="0" priority="4" stopIfTrue="1" operator="greaterThan">
      <formula>2</formula>
    </cfRule>
  </conditionalFormatting>
  <conditionalFormatting sqref="D11">
    <cfRule type="colorScale" priority="2">
      <colorScale>
        <cfvo type="num" val="0"/>
        <cfvo type="num" val="1"/>
        <color rgb="FFFF7128"/>
        <color theme="3" tint="0.79998168889431442"/>
      </colorScale>
    </cfRule>
  </conditionalFormatting>
  <conditionalFormatting sqref="M11">
    <cfRule type="colorScale" priority="1">
      <colorScale>
        <cfvo type="num" val="0"/>
        <cfvo type="num" val="1"/>
        <color rgb="FFFF7128"/>
        <color theme="3" tint="0.79998168889431442"/>
      </colorScale>
    </cfRule>
  </conditionalFormatting>
  <pageMargins left="0.7" right="0.7" top="0.75" bottom="0.75" header="0.3" footer="0.3"/>
  <pageSetup paperSize="9" scale="82" orientation="landscape" r:id="rId1"/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/>
  <dimension ref="A2:D53"/>
  <sheetViews>
    <sheetView workbookViewId="0">
      <selection activeCell="G23" sqref="G23"/>
    </sheetView>
  </sheetViews>
  <sheetFormatPr defaultColWidth="11.44140625" defaultRowHeight="12.9" x14ac:dyDescent="0.2"/>
  <cols>
    <col min="1" max="1" width="11.44140625" customWidth="1"/>
    <col min="2" max="2" width="7.109375" style="9" customWidth="1"/>
    <col min="3" max="3" width="11.44140625" style="9" customWidth="1"/>
    <col min="4" max="4" width="11.44140625" style="9"/>
  </cols>
  <sheetData>
    <row r="2" spans="1:4" x14ac:dyDescent="0.2">
      <c r="A2" s="10" t="s">
        <v>47</v>
      </c>
    </row>
    <row r="3" spans="1:4" ht="13.5" x14ac:dyDescent="0.25">
      <c r="B3" s="41" t="s">
        <v>48</v>
      </c>
      <c r="C3" s="41" t="s">
        <v>50</v>
      </c>
      <c r="D3" s="41" t="s">
        <v>3</v>
      </c>
    </row>
    <row r="4" spans="1:4" ht="13.5" x14ac:dyDescent="0.25">
      <c r="B4" s="11">
        <v>1</v>
      </c>
      <c r="C4" s="11">
        <v>100</v>
      </c>
      <c r="D4" s="40">
        <f>C4*1.5</f>
        <v>150</v>
      </c>
    </row>
    <row r="5" spans="1:4" ht="13.5" x14ac:dyDescent="0.25">
      <c r="B5" s="11">
        <v>2</v>
      </c>
      <c r="C5" s="11">
        <v>90</v>
      </c>
      <c r="D5" s="40">
        <f t="shared" ref="D5:D36" si="0">C5*1.5</f>
        <v>135</v>
      </c>
    </row>
    <row r="6" spans="1:4" ht="13.5" x14ac:dyDescent="0.25">
      <c r="B6" s="11">
        <v>3</v>
      </c>
      <c r="C6" s="11">
        <v>82</v>
      </c>
      <c r="D6" s="40">
        <f t="shared" si="0"/>
        <v>123</v>
      </c>
    </row>
    <row r="7" spans="1:4" ht="13.5" x14ac:dyDescent="0.25">
      <c r="B7" s="11">
        <v>4</v>
      </c>
      <c r="C7" s="11">
        <v>75</v>
      </c>
      <c r="D7" s="40">
        <f t="shared" si="0"/>
        <v>112.5</v>
      </c>
    </row>
    <row r="8" spans="1:4" ht="13.5" x14ac:dyDescent="0.25">
      <c r="B8" s="11">
        <v>5</v>
      </c>
      <c r="C8" s="11">
        <v>70</v>
      </c>
      <c r="D8" s="40">
        <f t="shared" si="0"/>
        <v>105</v>
      </c>
    </row>
    <row r="9" spans="1:4" ht="13.5" x14ac:dyDescent="0.25">
      <c r="B9" s="11">
        <v>6</v>
      </c>
      <c r="C9" s="11">
        <v>66</v>
      </c>
      <c r="D9" s="40">
        <f t="shared" si="0"/>
        <v>99</v>
      </c>
    </row>
    <row r="10" spans="1:4" ht="13.5" x14ac:dyDescent="0.25">
      <c r="B10" s="11">
        <v>7</v>
      </c>
      <c r="C10" s="11">
        <v>62</v>
      </c>
      <c r="D10" s="40">
        <f t="shared" si="0"/>
        <v>93</v>
      </c>
    </row>
    <row r="11" spans="1:4" ht="13.5" x14ac:dyDescent="0.25">
      <c r="B11" s="11">
        <v>8</v>
      </c>
      <c r="C11" s="11">
        <v>58</v>
      </c>
      <c r="D11" s="40">
        <f t="shared" si="0"/>
        <v>87</v>
      </c>
    </row>
    <row r="12" spans="1:4" ht="13.5" x14ac:dyDescent="0.25">
      <c r="B12" s="11">
        <v>9</v>
      </c>
      <c r="C12" s="11">
        <v>55</v>
      </c>
      <c r="D12" s="40">
        <f t="shared" si="0"/>
        <v>82.5</v>
      </c>
    </row>
    <row r="13" spans="1:4" ht="13.5" x14ac:dyDescent="0.25">
      <c r="B13" s="11">
        <v>10</v>
      </c>
      <c r="C13" s="11">
        <v>52</v>
      </c>
      <c r="D13" s="40">
        <f t="shared" si="0"/>
        <v>78</v>
      </c>
    </row>
    <row r="14" spans="1:4" ht="13.5" x14ac:dyDescent="0.25">
      <c r="B14" s="11">
        <v>11</v>
      </c>
      <c r="C14" s="11">
        <v>49</v>
      </c>
      <c r="D14" s="40">
        <f t="shared" si="0"/>
        <v>73.5</v>
      </c>
    </row>
    <row r="15" spans="1:4" ht="13.5" x14ac:dyDescent="0.25">
      <c r="B15" s="11">
        <v>12</v>
      </c>
      <c r="C15" s="11">
        <v>46</v>
      </c>
      <c r="D15" s="40">
        <f t="shared" si="0"/>
        <v>69</v>
      </c>
    </row>
    <row r="16" spans="1:4" ht="13.5" x14ac:dyDescent="0.25">
      <c r="B16" s="11">
        <v>13</v>
      </c>
      <c r="C16" s="11">
        <v>44</v>
      </c>
      <c r="D16" s="40">
        <f t="shared" si="0"/>
        <v>66</v>
      </c>
    </row>
    <row r="17" spans="2:4" ht="13.5" x14ac:dyDescent="0.25">
      <c r="B17" s="11">
        <v>14</v>
      </c>
      <c r="C17" s="11">
        <v>42</v>
      </c>
      <c r="D17" s="40">
        <f t="shared" si="0"/>
        <v>63</v>
      </c>
    </row>
    <row r="18" spans="2:4" ht="13.5" x14ac:dyDescent="0.25">
      <c r="B18" s="11">
        <v>15</v>
      </c>
      <c r="C18" s="11">
        <v>40</v>
      </c>
      <c r="D18" s="40">
        <f t="shared" si="0"/>
        <v>60</v>
      </c>
    </row>
    <row r="19" spans="2:4" ht="13.5" x14ac:dyDescent="0.25">
      <c r="B19" s="11">
        <v>16</v>
      </c>
      <c r="C19" s="11">
        <v>38</v>
      </c>
      <c r="D19" s="40">
        <f t="shared" si="0"/>
        <v>57</v>
      </c>
    </row>
    <row r="20" spans="2:4" ht="13.5" x14ac:dyDescent="0.25">
      <c r="B20" s="11">
        <v>17</v>
      </c>
      <c r="C20" s="11">
        <v>36</v>
      </c>
      <c r="D20" s="40">
        <f t="shared" si="0"/>
        <v>54</v>
      </c>
    </row>
    <row r="21" spans="2:4" ht="13.5" x14ac:dyDescent="0.25">
      <c r="B21" s="11">
        <v>18</v>
      </c>
      <c r="C21" s="11">
        <v>34</v>
      </c>
      <c r="D21" s="40">
        <f t="shared" si="0"/>
        <v>51</v>
      </c>
    </row>
    <row r="22" spans="2:4" ht="13.5" x14ac:dyDescent="0.25">
      <c r="B22" s="11">
        <v>19</v>
      </c>
      <c r="C22" s="11">
        <v>32</v>
      </c>
      <c r="D22" s="40">
        <f t="shared" si="0"/>
        <v>48</v>
      </c>
    </row>
    <row r="23" spans="2:4" ht="13.5" x14ac:dyDescent="0.25">
      <c r="B23" s="11">
        <v>20</v>
      </c>
      <c r="C23" s="11">
        <v>31</v>
      </c>
      <c r="D23" s="40">
        <f t="shared" si="0"/>
        <v>46.5</v>
      </c>
    </row>
    <row r="24" spans="2:4" ht="13.5" x14ac:dyDescent="0.25">
      <c r="B24" s="11">
        <v>21</v>
      </c>
      <c r="C24" s="11">
        <v>30</v>
      </c>
      <c r="D24" s="40">
        <f t="shared" si="0"/>
        <v>45</v>
      </c>
    </row>
    <row r="25" spans="2:4" ht="13.5" x14ac:dyDescent="0.25">
      <c r="B25" s="11">
        <v>22</v>
      </c>
      <c r="C25" s="11">
        <v>29</v>
      </c>
      <c r="D25" s="40">
        <f t="shared" si="0"/>
        <v>43.5</v>
      </c>
    </row>
    <row r="26" spans="2:4" ht="13.5" x14ac:dyDescent="0.25">
      <c r="B26" s="11">
        <v>23</v>
      </c>
      <c r="C26" s="11">
        <v>28</v>
      </c>
      <c r="D26" s="40">
        <f t="shared" si="0"/>
        <v>42</v>
      </c>
    </row>
    <row r="27" spans="2:4" ht="13.5" x14ac:dyDescent="0.25">
      <c r="B27" s="11">
        <v>24</v>
      </c>
      <c r="C27" s="11">
        <v>27</v>
      </c>
      <c r="D27" s="40">
        <f t="shared" si="0"/>
        <v>40.5</v>
      </c>
    </row>
    <row r="28" spans="2:4" ht="13.5" x14ac:dyDescent="0.25">
      <c r="B28" s="11">
        <v>25</v>
      </c>
      <c r="C28" s="11">
        <v>26</v>
      </c>
      <c r="D28" s="40">
        <f t="shared" si="0"/>
        <v>39</v>
      </c>
    </row>
    <row r="29" spans="2:4" ht="13.5" x14ac:dyDescent="0.25">
      <c r="B29" s="11">
        <v>26</v>
      </c>
      <c r="C29" s="11">
        <v>25</v>
      </c>
      <c r="D29" s="40">
        <f t="shared" si="0"/>
        <v>37.5</v>
      </c>
    </row>
    <row r="30" spans="2:4" ht="13.5" x14ac:dyDescent="0.25">
      <c r="B30" s="11">
        <v>27</v>
      </c>
      <c r="C30" s="11">
        <v>24</v>
      </c>
      <c r="D30" s="40">
        <f t="shared" si="0"/>
        <v>36</v>
      </c>
    </row>
    <row r="31" spans="2:4" ht="13.5" x14ac:dyDescent="0.25">
      <c r="B31" s="11">
        <v>28</v>
      </c>
      <c r="C31" s="11">
        <v>23</v>
      </c>
      <c r="D31" s="40">
        <f t="shared" si="0"/>
        <v>34.5</v>
      </c>
    </row>
    <row r="32" spans="2:4" ht="13.5" x14ac:dyDescent="0.25">
      <c r="B32" s="11">
        <v>29</v>
      </c>
      <c r="C32" s="11">
        <v>22</v>
      </c>
      <c r="D32" s="40">
        <f t="shared" si="0"/>
        <v>33</v>
      </c>
    </row>
    <row r="33" spans="2:4" ht="13.5" x14ac:dyDescent="0.25">
      <c r="B33" s="11">
        <v>30</v>
      </c>
      <c r="C33" s="11">
        <v>21</v>
      </c>
      <c r="D33" s="40">
        <f t="shared" si="0"/>
        <v>31.5</v>
      </c>
    </row>
    <row r="34" spans="2:4" ht="13.5" x14ac:dyDescent="0.25">
      <c r="B34" s="11">
        <v>31</v>
      </c>
      <c r="C34" s="11">
        <v>20</v>
      </c>
      <c r="D34" s="40">
        <f t="shared" si="0"/>
        <v>30</v>
      </c>
    </row>
    <row r="35" spans="2:4" ht="13.5" x14ac:dyDescent="0.25">
      <c r="B35" s="11">
        <v>32</v>
      </c>
      <c r="C35" s="11">
        <v>19</v>
      </c>
      <c r="D35" s="11">
        <f t="shared" si="0"/>
        <v>28.5</v>
      </c>
    </row>
    <row r="36" spans="2:4" ht="13.5" x14ac:dyDescent="0.25">
      <c r="B36" s="11">
        <v>33</v>
      </c>
      <c r="C36" s="11">
        <v>18</v>
      </c>
      <c r="D36" s="11">
        <f t="shared" si="0"/>
        <v>27</v>
      </c>
    </row>
    <row r="37" spans="2:4" ht="13.5" x14ac:dyDescent="0.25">
      <c r="B37" s="11">
        <v>34</v>
      </c>
      <c r="C37" s="11">
        <v>17</v>
      </c>
      <c r="D37" s="11">
        <f>C34*1.5</f>
        <v>30</v>
      </c>
    </row>
    <row r="38" spans="2:4" ht="13.5" x14ac:dyDescent="0.25">
      <c r="B38" s="11">
        <v>35</v>
      </c>
      <c r="C38" s="11">
        <v>16</v>
      </c>
      <c r="D38" s="11">
        <f t="shared" ref="D38:D53" si="1">C38*1.5</f>
        <v>24</v>
      </c>
    </row>
    <row r="39" spans="2:4" ht="13.5" x14ac:dyDescent="0.25">
      <c r="B39" s="11">
        <v>36</v>
      </c>
      <c r="C39" s="11">
        <v>15</v>
      </c>
      <c r="D39" s="11">
        <f t="shared" si="1"/>
        <v>22.5</v>
      </c>
    </row>
    <row r="40" spans="2:4" ht="13.5" x14ac:dyDescent="0.25">
      <c r="B40" s="11">
        <v>37</v>
      </c>
      <c r="C40" s="11">
        <v>14</v>
      </c>
      <c r="D40" s="11">
        <f t="shared" si="1"/>
        <v>21</v>
      </c>
    </row>
    <row r="41" spans="2:4" ht="13.5" x14ac:dyDescent="0.25">
      <c r="B41" s="11">
        <v>38</v>
      </c>
      <c r="C41" s="11">
        <v>13</v>
      </c>
      <c r="D41" s="11">
        <f t="shared" si="1"/>
        <v>19.5</v>
      </c>
    </row>
    <row r="42" spans="2:4" ht="13.5" x14ac:dyDescent="0.25">
      <c r="B42" s="11">
        <v>39</v>
      </c>
      <c r="C42" s="11">
        <v>12</v>
      </c>
      <c r="D42" s="11">
        <f t="shared" si="1"/>
        <v>18</v>
      </c>
    </row>
    <row r="43" spans="2:4" ht="13.5" x14ac:dyDescent="0.25">
      <c r="B43" s="11">
        <v>40</v>
      </c>
      <c r="C43" s="11">
        <v>11</v>
      </c>
      <c r="D43" s="11">
        <f t="shared" si="1"/>
        <v>16.5</v>
      </c>
    </row>
    <row r="44" spans="2:4" ht="13.5" x14ac:dyDescent="0.25">
      <c r="B44" s="11">
        <v>41</v>
      </c>
      <c r="C44" s="11">
        <v>10</v>
      </c>
      <c r="D44" s="11">
        <f t="shared" si="1"/>
        <v>15</v>
      </c>
    </row>
    <row r="45" spans="2:4" ht="13.5" x14ac:dyDescent="0.25">
      <c r="B45" s="11">
        <v>42</v>
      </c>
      <c r="C45" s="11">
        <v>9</v>
      </c>
      <c r="D45" s="11">
        <f t="shared" si="1"/>
        <v>13.5</v>
      </c>
    </row>
    <row r="46" spans="2:4" ht="13.5" x14ac:dyDescent="0.25">
      <c r="B46" s="11">
        <v>43</v>
      </c>
      <c r="C46" s="11">
        <v>8</v>
      </c>
      <c r="D46" s="11">
        <f t="shared" si="1"/>
        <v>12</v>
      </c>
    </row>
    <row r="47" spans="2:4" ht="13.5" x14ac:dyDescent="0.25">
      <c r="B47" s="11">
        <v>44</v>
      </c>
      <c r="C47" s="11">
        <v>7</v>
      </c>
      <c r="D47" s="11">
        <f t="shared" si="1"/>
        <v>10.5</v>
      </c>
    </row>
    <row r="48" spans="2:4" ht="13.5" x14ac:dyDescent="0.25">
      <c r="B48" s="11">
        <v>45</v>
      </c>
      <c r="C48" s="11">
        <v>6</v>
      </c>
      <c r="D48" s="11">
        <f t="shared" si="1"/>
        <v>9</v>
      </c>
    </row>
    <row r="49" spans="2:4" ht="13.5" x14ac:dyDescent="0.25">
      <c r="B49" s="11">
        <v>46</v>
      </c>
      <c r="C49" s="11">
        <v>5</v>
      </c>
      <c r="D49" s="11">
        <f t="shared" si="1"/>
        <v>7.5</v>
      </c>
    </row>
    <row r="50" spans="2:4" ht="13.5" x14ac:dyDescent="0.25">
      <c r="B50" s="11">
        <v>47</v>
      </c>
      <c r="C50" s="11">
        <v>4</v>
      </c>
      <c r="D50" s="11">
        <f t="shared" si="1"/>
        <v>6</v>
      </c>
    </row>
    <row r="51" spans="2:4" ht="13.5" x14ac:dyDescent="0.25">
      <c r="B51" s="11">
        <v>48</v>
      </c>
      <c r="C51" s="11">
        <v>3</v>
      </c>
      <c r="D51" s="11">
        <f t="shared" si="1"/>
        <v>4.5</v>
      </c>
    </row>
    <row r="52" spans="2:4" ht="13.5" x14ac:dyDescent="0.25">
      <c r="B52" s="11">
        <v>49</v>
      </c>
      <c r="C52" s="11">
        <v>2</v>
      </c>
      <c r="D52" s="11">
        <f t="shared" si="1"/>
        <v>3</v>
      </c>
    </row>
    <row r="53" spans="2:4" ht="13.5" x14ac:dyDescent="0.25">
      <c r="B53" s="11">
        <v>50</v>
      </c>
      <c r="C53" s="11">
        <v>1</v>
      </c>
      <c r="D53" s="11">
        <f t="shared" si="1"/>
        <v>1.5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"/>
  <dimension ref="A1:F94"/>
  <sheetViews>
    <sheetView topLeftCell="A58" workbookViewId="0">
      <selection activeCell="B94" sqref="B94:C94"/>
    </sheetView>
  </sheetViews>
  <sheetFormatPr defaultColWidth="11.44140625" defaultRowHeight="13.5" x14ac:dyDescent="0.25"/>
  <cols>
    <col min="1" max="1" width="6.109375" style="29" customWidth="1"/>
    <col min="2" max="2" width="24.5546875" style="29" customWidth="1"/>
    <col min="3" max="3" width="36.109375" style="29" customWidth="1"/>
    <col min="4" max="4" width="11" style="29" customWidth="1"/>
    <col min="5" max="5" width="10.109375" style="29" customWidth="1"/>
    <col min="7" max="16384" width="11.44140625" style="29"/>
  </cols>
  <sheetData>
    <row r="1" spans="1:5" ht="29.6" x14ac:dyDescent="0.45">
      <c r="A1" s="1" t="s">
        <v>114</v>
      </c>
    </row>
    <row r="2" spans="1:5" ht="29.6" x14ac:dyDescent="0.45">
      <c r="A2" s="1" t="s">
        <v>27</v>
      </c>
    </row>
    <row r="4" spans="1:5" ht="16.100000000000001" x14ac:dyDescent="0.3">
      <c r="A4" s="31" t="s">
        <v>28</v>
      </c>
    </row>
    <row r="5" spans="1:5" x14ac:dyDescent="0.25">
      <c r="A5" s="14" t="s">
        <v>0</v>
      </c>
      <c r="B5" s="5" t="s">
        <v>26</v>
      </c>
      <c r="C5" s="30" t="s">
        <v>1</v>
      </c>
      <c r="D5" s="32" t="s">
        <v>30</v>
      </c>
      <c r="E5" s="32" t="s">
        <v>29</v>
      </c>
    </row>
    <row r="6" spans="1:5" x14ac:dyDescent="0.25">
      <c r="A6" s="20">
        <v>1</v>
      </c>
      <c r="B6" s="18"/>
      <c r="C6" s="19"/>
      <c r="D6" s="19" t="s">
        <v>106</v>
      </c>
      <c r="E6" s="19"/>
    </row>
    <row r="7" spans="1:5" x14ac:dyDescent="0.25">
      <c r="A7" s="20">
        <v>2</v>
      </c>
      <c r="B7" s="18"/>
      <c r="C7" s="19"/>
      <c r="D7" s="19" t="s">
        <v>107</v>
      </c>
      <c r="E7" s="19"/>
    </row>
    <row r="8" spans="1:5" x14ac:dyDescent="0.25">
      <c r="A8" s="20">
        <v>3</v>
      </c>
      <c r="B8" s="18"/>
      <c r="C8" s="19"/>
      <c r="D8" s="19" t="s">
        <v>108</v>
      </c>
      <c r="E8" s="19"/>
    </row>
    <row r="10" spans="1:5" ht="16.100000000000001" x14ac:dyDescent="0.3">
      <c r="A10" s="31" t="s">
        <v>31</v>
      </c>
    </row>
    <row r="11" spans="1:5" x14ac:dyDescent="0.25">
      <c r="A11" s="14" t="s">
        <v>0</v>
      </c>
      <c r="B11" s="5" t="s">
        <v>26</v>
      </c>
      <c r="C11" s="30" t="s">
        <v>1</v>
      </c>
      <c r="D11" s="32" t="s">
        <v>30</v>
      </c>
      <c r="E11" s="32" t="s">
        <v>29</v>
      </c>
    </row>
    <row r="12" spans="1:5" x14ac:dyDescent="0.25">
      <c r="A12" s="20">
        <v>1</v>
      </c>
      <c r="B12" s="18"/>
      <c r="C12" s="19"/>
      <c r="D12" s="19" t="s">
        <v>106</v>
      </c>
      <c r="E12" s="19"/>
    </row>
    <row r="13" spans="1:5" x14ac:dyDescent="0.25">
      <c r="A13" s="20">
        <v>2</v>
      </c>
      <c r="B13" s="18"/>
      <c r="C13" s="19"/>
      <c r="D13" s="19" t="s">
        <v>107</v>
      </c>
      <c r="E13" s="19"/>
    </row>
    <row r="14" spans="1:5" ht="12.7" customHeight="1" x14ac:dyDescent="0.25">
      <c r="A14" s="20">
        <v>3</v>
      </c>
      <c r="B14" s="18"/>
      <c r="C14" s="19"/>
      <c r="D14" s="19" t="s">
        <v>108</v>
      </c>
      <c r="E14" s="19"/>
    </row>
    <row r="16" spans="1:5" ht="16.100000000000001" x14ac:dyDescent="0.3">
      <c r="A16" s="31" t="s">
        <v>32</v>
      </c>
    </row>
    <row r="17" spans="1:5" x14ac:dyDescent="0.25">
      <c r="A17" s="14" t="s">
        <v>0</v>
      </c>
      <c r="B17" s="5" t="s">
        <v>26</v>
      </c>
      <c r="C17" s="30" t="s">
        <v>1</v>
      </c>
      <c r="D17" s="32" t="s">
        <v>30</v>
      </c>
      <c r="E17" s="32" t="s">
        <v>29</v>
      </c>
    </row>
    <row r="18" spans="1:5" x14ac:dyDescent="0.25">
      <c r="A18" s="20">
        <v>1</v>
      </c>
      <c r="B18" s="18"/>
      <c r="C18" s="19"/>
      <c r="D18" s="19" t="s">
        <v>106</v>
      </c>
      <c r="E18" s="19"/>
    </row>
    <row r="19" spans="1:5" x14ac:dyDescent="0.25">
      <c r="A19" s="20">
        <v>2</v>
      </c>
      <c r="B19" s="18"/>
      <c r="C19" s="19"/>
      <c r="D19" s="19" t="s">
        <v>107</v>
      </c>
      <c r="E19" s="19"/>
    </row>
    <row r="20" spans="1:5" x14ac:dyDescent="0.25">
      <c r="A20" s="20">
        <v>3</v>
      </c>
      <c r="B20" s="18"/>
      <c r="C20" s="59"/>
      <c r="D20" s="59" t="s">
        <v>108</v>
      </c>
      <c r="E20" s="59"/>
    </row>
    <row r="21" spans="1:5" x14ac:dyDescent="0.25">
      <c r="A21" s="20">
        <v>3</v>
      </c>
      <c r="B21" s="18"/>
      <c r="C21" s="19"/>
      <c r="D21" s="19" t="s">
        <v>108</v>
      </c>
      <c r="E21" s="19"/>
    </row>
    <row r="23" spans="1:5" ht="16.100000000000001" x14ac:dyDescent="0.3">
      <c r="A23" s="31" t="s">
        <v>33</v>
      </c>
    </row>
    <row r="24" spans="1:5" x14ac:dyDescent="0.25">
      <c r="A24" s="14" t="s">
        <v>0</v>
      </c>
      <c r="B24" s="5" t="s">
        <v>26</v>
      </c>
      <c r="C24" s="30" t="s">
        <v>1</v>
      </c>
      <c r="D24" s="32" t="s">
        <v>30</v>
      </c>
      <c r="E24" s="32" t="s">
        <v>29</v>
      </c>
    </row>
    <row r="25" spans="1:5" x14ac:dyDescent="0.25">
      <c r="A25" s="20">
        <v>1</v>
      </c>
      <c r="B25" s="18"/>
      <c r="C25" s="19"/>
      <c r="D25" s="19" t="s">
        <v>106</v>
      </c>
      <c r="E25" s="19"/>
    </row>
    <row r="26" spans="1:5" x14ac:dyDescent="0.25">
      <c r="A26" s="20">
        <v>2</v>
      </c>
      <c r="B26" s="18"/>
      <c r="C26" s="19"/>
      <c r="D26" s="19" t="s">
        <v>107</v>
      </c>
      <c r="E26" s="19"/>
    </row>
    <row r="27" spans="1:5" x14ac:dyDescent="0.25">
      <c r="A27" s="20">
        <v>3</v>
      </c>
      <c r="B27" s="18"/>
      <c r="C27" s="19"/>
      <c r="D27" s="19" t="s">
        <v>108</v>
      </c>
      <c r="E27" s="19"/>
    </row>
    <row r="29" spans="1:5" ht="16.100000000000001" x14ac:dyDescent="0.3">
      <c r="A29" s="31" t="s">
        <v>34</v>
      </c>
    </row>
    <row r="30" spans="1:5" x14ac:dyDescent="0.25">
      <c r="A30" s="14"/>
      <c r="B30" s="5" t="s">
        <v>26</v>
      </c>
      <c r="C30" s="30" t="s">
        <v>1</v>
      </c>
      <c r="D30" s="32" t="s">
        <v>30</v>
      </c>
      <c r="E30" s="32" t="s">
        <v>29</v>
      </c>
    </row>
    <row r="31" spans="1:5" x14ac:dyDescent="0.25">
      <c r="A31" s="20">
        <v>1</v>
      </c>
      <c r="B31" s="18"/>
      <c r="C31" s="19"/>
      <c r="D31" s="19" t="s">
        <v>106</v>
      </c>
      <c r="E31" s="19"/>
    </row>
    <row r="32" spans="1:5" x14ac:dyDescent="0.25">
      <c r="A32" s="20">
        <v>2</v>
      </c>
      <c r="B32" s="18"/>
      <c r="C32" s="19"/>
      <c r="D32" s="19" t="s">
        <v>107</v>
      </c>
      <c r="E32" s="19"/>
    </row>
    <row r="33" spans="1:5" x14ac:dyDescent="0.25">
      <c r="A33" s="20">
        <v>3</v>
      </c>
      <c r="B33" s="18"/>
      <c r="C33" s="19"/>
      <c r="D33" s="19" t="s">
        <v>108</v>
      </c>
      <c r="E33" s="19"/>
    </row>
    <row r="35" spans="1:5" ht="16.100000000000001" x14ac:dyDescent="0.3">
      <c r="A35" s="31" t="s">
        <v>35</v>
      </c>
    </row>
    <row r="36" spans="1:5" x14ac:dyDescent="0.25">
      <c r="A36" s="14" t="s">
        <v>0</v>
      </c>
      <c r="B36" s="5" t="s">
        <v>26</v>
      </c>
      <c r="C36" s="30" t="s">
        <v>1</v>
      </c>
      <c r="D36" s="32" t="s">
        <v>30</v>
      </c>
      <c r="E36" s="32" t="s">
        <v>29</v>
      </c>
    </row>
    <row r="37" spans="1:5" x14ac:dyDescent="0.25">
      <c r="A37" s="20">
        <v>1</v>
      </c>
      <c r="B37" s="18"/>
      <c r="C37" s="19"/>
      <c r="D37" s="19" t="s">
        <v>106</v>
      </c>
      <c r="E37" s="19"/>
    </row>
    <row r="38" spans="1:5" x14ac:dyDescent="0.25">
      <c r="A38" s="20">
        <v>2</v>
      </c>
      <c r="B38" s="18"/>
      <c r="C38" s="19"/>
      <c r="D38" s="19" t="s">
        <v>107</v>
      </c>
      <c r="E38" s="19"/>
    </row>
    <row r="39" spans="1:5" x14ac:dyDescent="0.25">
      <c r="A39" s="20"/>
      <c r="B39" s="18"/>
      <c r="C39" s="19"/>
      <c r="D39" s="19"/>
      <c r="E39" s="19"/>
    </row>
    <row r="41" spans="1:5" ht="16.100000000000001" x14ac:dyDescent="0.3">
      <c r="A41" s="31" t="s">
        <v>36</v>
      </c>
    </row>
    <row r="42" spans="1:5" x14ac:dyDescent="0.25">
      <c r="A42" s="14" t="s">
        <v>0</v>
      </c>
      <c r="B42" s="5" t="s">
        <v>26</v>
      </c>
      <c r="C42" s="30" t="s">
        <v>1</v>
      </c>
      <c r="D42" s="32" t="s">
        <v>30</v>
      </c>
      <c r="E42" s="32" t="s">
        <v>29</v>
      </c>
    </row>
    <row r="43" spans="1:5" x14ac:dyDescent="0.25">
      <c r="A43" s="20">
        <v>1</v>
      </c>
      <c r="B43" s="18"/>
      <c r="C43" s="19"/>
      <c r="D43" s="19" t="s">
        <v>106</v>
      </c>
      <c r="E43" s="19"/>
    </row>
    <row r="44" spans="1:5" x14ac:dyDescent="0.25">
      <c r="A44" s="20">
        <v>2</v>
      </c>
      <c r="B44" s="18"/>
      <c r="C44" s="19"/>
      <c r="D44" s="19" t="s">
        <v>107</v>
      </c>
      <c r="E44" s="19"/>
    </row>
    <row r="45" spans="1:5" x14ac:dyDescent="0.25">
      <c r="A45" s="20">
        <v>3</v>
      </c>
      <c r="B45" s="18"/>
      <c r="C45" s="19"/>
      <c r="D45" s="19" t="s">
        <v>108</v>
      </c>
      <c r="E45" s="19"/>
    </row>
    <row r="47" spans="1:5" ht="29.6" x14ac:dyDescent="0.45">
      <c r="A47" s="1" t="s">
        <v>114</v>
      </c>
    </row>
    <row r="48" spans="1:5" ht="29.6" x14ac:dyDescent="0.45">
      <c r="A48" s="1" t="s">
        <v>27</v>
      </c>
    </row>
    <row r="50" spans="1:5" ht="16.100000000000001" x14ac:dyDescent="0.3">
      <c r="A50" s="31" t="s">
        <v>37</v>
      </c>
    </row>
    <row r="51" spans="1:5" x14ac:dyDescent="0.25">
      <c r="A51" s="14" t="s">
        <v>0</v>
      </c>
      <c r="B51" s="5" t="s">
        <v>26</v>
      </c>
      <c r="C51" s="30" t="s">
        <v>1</v>
      </c>
      <c r="D51" s="32" t="s">
        <v>30</v>
      </c>
      <c r="E51" s="32" t="s">
        <v>29</v>
      </c>
    </row>
    <row r="52" spans="1:5" x14ac:dyDescent="0.25">
      <c r="A52" s="20">
        <v>1</v>
      </c>
      <c r="B52" s="18"/>
      <c r="C52" s="19"/>
      <c r="D52" s="19" t="s">
        <v>106</v>
      </c>
      <c r="E52" s="19"/>
    </row>
    <row r="53" spans="1:5" x14ac:dyDescent="0.25">
      <c r="A53" s="20">
        <v>2</v>
      </c>
      <c r="B53" s="18"/>
      <c r="C53" s="19"/>
      <c r="D53" s="19" t="s">
        <v>107</v>
      </c>
      <c r="E53" s="19"/>
    </row>
    <row r="54" spans="1:5" x14ac:dyDescent="0.25">
      <c r="A54" s="20">
        <v>3</v>
      </c>
      <c r="B54" s="18"/>
      <c r="C54" s="19"/>
      <c r="D54" s="19" t="s">
        <v>108</v>
      </c>
      <c r="E54" s="19"/>
    </row>
    <row r="56" spans="1:5" ht="16.100000000000001" x14ac:dyDescent="0.3">
      <c r="A56" s="31" t="s">
        <v>38</v>
      </c>
    </row>
    <row r="57" spans="1:5" x14ac:dyDescent="0.25">
      <c r="A57" s="14" t="s">
        <v>0</v>
      </c>
      <c r="B57" s="5" t="s">
        <v>26</v>
      </c>
      <c r="C57" s="30" t="s">
        <v>1</v>
      </c>
      <c r="D57" s="32" t="s">
        <v>30</v>
      </c>
      <c r="E57" s="32" t="s">
        <v>29</v>
      </c>
    </row>
    <row r="58" spans="1:5" x14ac:dyDescent="0.25">
      <c r="A58" s="20">
        <v>1</v>
      </c>
      <c r="B58" s="18"/>
      <c r="C58" s="19"/>
      <c r="D58" s="19" t="s">
        <v>106</v>
      </c>
      <c r="E58" s="19"/>
    </row>
    <row r="59" spans="1:5" x14ac:dyDescent="0.25">
      <c r="A59" s="20">
        <v>2</v>
      </c>
      <c r="B59" s="18"/>
      <c r="C59" s="19"/>
      <c r="D59" s="19" t="s">
        <v>107</v>
      </c>
      <c r="E59" s="19"/>
    </row>
    <row r="60" spans="1:5" x14ac:dyDescent="0.25">
      <c r="A60" s="20">
        <v>3</v>
      </c>
      <c r="B60" s="18"/>
      <c r="C60" s="19"/>
      <c r="D60" s="19" t="s">
        <v>108</v>
      </c>
      <c r="E60" s="19"/>
    </row>
    <row r="62" spans="1:5" ht="16.100000000000001" x14ac:dyDescent="0.3">
      <c r="A62" s="31" t="s">
        <v>39</v>
      </c>
    </row>
    <row r="63" spans="1:5" x14ac:dyDescent="0.25">
      <c r="A63" s="14" t="s">
        <v>0</v>
      </c>
      <c r="B63" s="5" t="s">
        <v>26</v>
      </c>
      <c r="C63" s="30" t="s">
        <v>1</v>
      </c>
      <c r="D63" s="32" t="s">
        <v>30</v>
      </c>
      <c r="E63" s="32" t="s">
        <v>29</v>
      </c>
    </row>
    <row r="64" spans="1:5" x14ac:dyDescent="0.25">
      <c r="A64" s="20">
        <v>1</v>
      </c>
      <c r="B64" s="18"/>
      <c r="C64" s="19"/>
      <c r="D64" s="19" t="s">
        <v>106</v>
      </c>
      <c r="E64" s="19"/>
    </row>
    <row r="65" spans="1:5" x14ac:dyDescent="0.25">
      <c r="A65" s="20">
        <v>2</v>
      </c>
      <c r="B65" s="18"/>
      <c r="C65" s="19"/>
      <c r="D65" s="19" t="s">
        <v>107</v>
      </c>
      <c r="E65" s="19"/>
    </row>
    <row r="66" spans="1:5" x14ac:dyDescent="0.25">
      <c r="A66" s="20">
        <v>3</v>
      </c>
      <c r="B66" s="18"/>
      <c r="C66" s="19"/>
      <c r="D66" s="19" t="s">
        <v>108</v>
      </c>
      <c r="E66" s="19"/>
    </row>
    <row r="68" spans="1:5" ht="16.100000000000001" x14ac:dyDescent="0.3">
      <c r="A68" s="31" t="s">
        <v>40</v>
      </c>
    </row>
    <row r="69" spans="1:5" x14ac:dyDescent="0.25">
      <c r="A69" s="14" t="s">
        <v>0</v>
      </c>
      <c r="B69" s="5" t="s">
        <v>26</v>
      </c>
      <c r="C69" s="30" t="s">
        <v>1</v>
      </c>
      <c r="D69" s="32" t="s">
        <v>30</v>
      </c>
      <c r="E69" s="32" t="s">
        <v>29</v>
      </c>
    </row>
    <row r="70" spans="1:5" x14ac:dyDescent="0.25">
      <c r="A70" s="20">
        <v>1</v>
      </c>
      <c r="B70" s="18"/>
      <c r="C70" s="19"/>
      <c r="D70" s="19" t="s">
        <v>106</v>
      </c>
      <c r="E70" s="19"/>
    </row>
    <row r="71" spans="1:5" x14ac:dyDescent="0.25">
      <c r="A71" s="20">
        <v>2</v>
      </c>
      <c r="B71" s="18"/>
      <c r="C71" s="19"/>
      <c r="D71" s="19" t="s">
        <v>107</v>
      </c>
      <c r="E71" s="19"/>
    </row>
    <row r="72" spans="1:5" x14ac:dyDescent="0.25">
      <c r="A72" s="20">
        <v>3</v>
      </c>
      <c r="B72" s="18"/>
      <c r="C72" s="19"/>
      <c r="D72" s="19" t="s">
        <v>108</v>
      </c>
      <c r="E72" s="19"/>
    </row>
    <row r="74" spans="1:5" ht="16.100000000000001" x14ac:dyDescent="0.3">
      <c r="A74" s="31" t="s">
        <v>41</v>
      </c>
    </row>
    <row r="75" spans="1:5" x14ac:dyDescent="0.25">
      <c r="A75" s="14"/>
      <c r="B75" s="5" t="s">
        <v>26</v>
      </c>
      <c r="C75" s="30" t="s">
        <v>1</v>
      </c>
      <c r="D75" s="32" t="s">
        <v>30</v>
      </c>
      <c r="E75" s="32" t="s">
        <v>29</v>
      </c>
    </row>
    <row r="76" spans="1:5" x14ac:dyDescent="0.25">
      <c r="A76" s="20">
        <v>1</v>
      </c>
      <c r="B76" s="18"/>
      <c r="C76" s="19"/>
      <c r="D76" s="19" t="s">
        <v>106</v>
      </c>
      <c r="E76" s="19"/>
    </row>
    <row r="77" spans="1:5" x14ac:dyDescent="0.25">
      <c r="A77" s="20">
        <v>2</v>
      </c>
      <c r="B77" s="18"/>
      <c r="C77" s="19"/>
      <c r="D77" s="19" t="s">
        <v>107</v>
      </c>
      <c r="E77" s="19"/>
    </row>
    <row r="78" spans="1:5" x14ac:dyDescent="0.25">
      <c r="A78" s="20">
        <v>3</v>
      </c>
      <c r="B78" s="18"/>
      <c r="C78" s="19"/>
      <c r="D78" s="19" t="s">
        <v>108</v>
      </c>
      <c r="E78" s="19"/>
    </row>
    <row r="80" spans="1:5" ht="16.100000000000001" x14ac:dyDescent="0.3">
      <c r="A80" s="31" t="s">
        <v>42</v>
      </c>
    </row>
    <row r="81" spans="1:5" x14ac:dyDescent="0.25">
      <c r="A81" s="14" t="s">
        <v>0</v>
      </c>
      <c r="B81" s="5" t="s">
        <v>26</v>
      </c>
      <c r="C81" s="30" t="s">
        <v>1</v>
      </c>
      <c r="D81" s="32" t="s">
        <v>30</v>
      </c>
      <c r="E81" s="32" t="s">
        <v>29</v>
      </c>
    </row>
    <row r="82" spans="1:5" x14ac:dyDescent="0.25">
      <c r="A82" s="20">
        <v>1</v>
      </c>
      <c r="B82" s="18"/>
      <c r="C82" s="19"/>
      <c r="D82" s="19" t="s">
        <v>106</v>
      </c>
      <c r="E82" s="19"/>
    </row>
    <row r="83" spans="1:5" x14ac:dyDescent="0.25">
      <c r="A83" s="20">
        <v>2</v>
      </c>
      <c r="B83" s="18"/>
      <c r="C83" s="19"/>
      <c r="D83" s="19" t="s">
        <v>107</v>
      </c>
      <c r="E83" s="19"/>
    </row>
    <row r="84" spans="1:5" x14ac:dyDescent="0.25">
      <c r="A84" s="20">
        <v>3</v>
      </c>
      <c r="B84" s="18"/>
      <c r="C84" s="19"/>
      <c r="D84" s="19" t="s">
        <v>108</v>
      </c>
      <c r="E84" s="19"/>
    </row>
    <row r="86" spans="1:5" ht="16.100000000000001" x14ac:dyDescent="0.3">
      <c r="A86" s="31" t="s">
        <v>43</v>
      </c>
    </row>
    <row r="87" spans="1:5" x14ac:dyDescent="0.25">
      <c r="A87" s="14" t="s">
        <v>0</v>
      </c>
      <c r="B87" s="5" t="s">
        <v>26</v>
      </c>
      <c r="C87" s="30" t="s">
        <v>1</v>
      </c>
      <c r="D87" s="32" t="s">
        <v>30</v>
      </c>
      <c r="E87" s="32" t="s">
        <v>29</v>
      </c>
    </row>
    <row r="88" spans="1:5" x14ac:dyDescent="0.25">
      <c r="A88" s="20">
        <v>1</v>
      </c>
      <c r="B88" s="18"/>
      <c r="C88" s="19"/>
      <c r="D88" s="19" t="s">
        <v>106</v>
      </c>
      <c r="E88" s="19"/>
    </row>
    <row r="89" spans="1:5" x14ac:dyDescent="0.25">
      <c r="A89" s="20">
        <v>2</v>
      </c>
      <c r="B89" s="18"/>
      <c r="C89" s="19"/>
      <c r="D89" s="19" t="s">
        <v>107</v>
      </c>
      <c r="E89" s="19"/>
    </row>
    <row r="90" spans="1:5" x14ac:dyDescent="0.25">
      <c r="A90" s="20">
        <v>3</v>
      </c>
      <c r="B90" s="18"/>
      <c r="C90" s="19"/>
      <c r="D90" s="19" t="s">
        <v>108</v>
      </c>
      <c r="E90" s="19"/>
    </row>
    <row r="92" spans="1:5" ht="16.100000000000001" x14ac:dyDescent="0.3">
      <c r="A92" s="31" t="s">
        <v>51</v>
      </c>
    </row>
    <row r="93" spans="1:5" x14ac:dyDescent="0.25">
      <c r="A93" s="14" t="s">
        <v>0</v>
      </c>
      <c r="B93" s="5" t="s">
        <v>26</v>
      </c>
      <c r="C93" s="30" t="s">
        <v>1</v>
      </c>
      <c r="D93" s="32" t="s">
        <v>30</v>
      </c>
      <c r="E93" s="32" t="s">
        <v>29</v>
      </c>
    </row>
    <row r="94" spans="1:5" x14ac:dyDescent="0.25">
      <c r="A94" s="20">
        <v>1</v>
      </c>
      <c r="B94" s="18"/>
      <c r="C94" s="19"/>
      <c r="D94" s="19" t="s">
        <v>106</v>
      </c>
      <c r="E94" s="19"/>
    </row>
  </sheetData>
  <pageMargins left="0.7" right="0.7" top="0.78740157499999996" bottom="0.78740157499999996" header="0.3" footer="0.3"/>
  <pageSetup paperSize="9" orientation="portrait"/>
  <rowBreaks count="1" manualBreakCount="1">
    <brk id="46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1"/>
  <dimension ref="A1:F147"/>
  <sheetViews>
    <sheetView workbookViewId="0">
      <selection activeCell="D11" sqref="D11"/>
    </sheetView>
  </sheetViews>
  <sheetFormatPr defaultColWidth="11.44140625" defaultRowHeight="12.9" x14ac:dyDescent="0.2"/>
  <cols>
    <col min="1" max="1" width="37.44140625" style="35" customWidth="1"/>
    <col min="2" max="2" width="33.6640625" style="43" customWidth="1"/>
    <col min="3" max="3" width="9" style="43" customWidth="1"/>
    <col min="4" max="4" width="32.44140625" style="35" customWidth="1"/>
    <col min="7" max="13" width="11.44140625" style="35" customWidth="1"/>
    <col min="14" max="16384" width="11.44140625" style="35"/>
  </cols>
  <sheetData>
    <row r="1" spans="1:6" ht="30.05" customHeight="1" x14ac:dyDescent="0.45">
      <c r="A1" s="42" t="s">
        <v>114</v>
      </c>
      <c r="C1" s="35"/>
      <c r="E1" s="35"/>
      <c r="F1" s="35"/>
    </row>
    <row r="2" spans="1:6" ht="27" customHeight="1" x14ac:dyDescent="0.4">
      <c r="A2" s="44" t="s">
        <v>52</v>
      </c>
      <c r="C2" s="35"/>
      <c r="E2" s="35"/>
      <c r="F2" s="35"/>
    </row>
    <row r="3" spans="1:6" ht="27" customHeight="1" x14ac:dyDescent="0.4">
      <c r="A3" s="44" t="s">
        <v>53</v>
      </c>
      <c r="C3" s="35"/>
      <c r="E3" s="35"/>
      <c r="F3" s="35"/>
    </row>
    <row r="4" spans="1:6" ht="16.55" customHeight="1" x14ac:dyDescent="0.3">
      <c r="A4" s="45" t="s">
        <v>104</v>
      </c>
      <c r="C4" s="35"/>
      <c r="E4" s="35"/>
      <c r="F4" s="35"/>
    </row>
    <row r="5" spans="1:6" ht="16.55" customHeight="1" x14ac:dyDescent="0.3">
      <c r="A5" s="45" t="s">
        <v>14</v>
      </c>
      <c r="C5" s="35"/>
      <c r="E5" s="35"/>
      <c r="F5" s="35"/>
    </row>
    <row r="6" spans="1:6" ht="16.55" customHeight="1" x14ac:dyDescent="0.3">
      <c r="A6" s="45" t="s">
        <v>26</v>
      </c>
      <c r="B6" s="95" t="s">
        <v>110</v>
      </c>
      <c r="C6" s="35"/>
      <c r="E6" s="35"/>
      <c r="F6" s="35"/>
    </row>
    <row r="7" spans="1:6" ht="13.5" customHeight="1" x14ac:dyDescent="0.2">
      <c r="A7" s="98"/>
      <c r="B7" s="98"/>
    </row>
    <row r="8" spans="1:6" ht="13.5" customHeight="1" x14ac:dyDescent="0.2">
      <c r="A8" s="98"/>
      <c r="B8" s="98"/>
    </row>
    <row r="9" spans="1:6" ht="13.5" customHeight="1" x14ac:dyDescent="0.2">
      <c r="A9" s="98"/>
      <c r="B9" s="98"/>
    </row>
    <row r="10" spans="1:6" ht="13.5" customHeight="1" x14ac:dyDescent="0.2">
      <c r="A10" s="98"/>
      <c r="B10" s="98"/>
    </row>
    <row r="11" spans="1:6" ht="13.5" customHeight="1" x14ac:dyDescent="0.2">
      <c r="A11" s="98"/>
      <c r="B11" s="98"/>
    </row>
    <row r="12" spans="1:6" ht="13.5" customHeight="1" x14ac:dyDescent="0.2">
      <c r="A12" s="98"/>
      <c r="B12" s="98"/>
    </row>
    <row r="13" spans="1:6" ht="13.5" customHeight="1" x14ac:dyDescent="0.2">
      <c r="A13" s="98"/>
      <c r="B13" s="98"/>
    </row>
    <row r="14" spans="1:6" ht="13.5" customHeight="1" x14ac:dyDescent="0.2">
      <c r="A14" s="98"/>
      <c r="B14" s="98"/>
    </row>
    <row r="15" spans="1:6" ht="13.5" customHeight="1" x14ac:dyDescent="0.2">
      <c r="A15" s="98"/>
      <c r="B15" s="98"/>
    </row>
    <row r="16" spans="1:6" ht="13.5" customHeight="1" x14ac:dyDescent="0.2">
      <c r="A16" s="98"/>
      <c r="B16" s="98"/>
    </row>
    <row r="17" spans="1:2" ht="13.5" customHeight="1" x14ac:dyDescent="0.2">
      <c r="A17" s="98"/>
      <c r="B17" s="98"/>
    </row>
    <row r="18" spans="1:2" ht="13.5" customHeight="1" x14ac:dyDescent="0.2">
      <c r="A18" s="98"/>
      <c r="B18" s="98"/>
    </row>
    <row r="19" spans="1:2" ht="13.5" customHeight="1" x14ac:dyDescent="0.2">
      <c r="A19" s="98"/>
      <c r="B19" s="98"/>
    </row>
    <row r="20" spans="1:2" ht="13.5" customHeight="1" x14ac:dyDescent="0.2">
      <c r="A20" s="98"/>
      <c r="B20" s="98"/>
    </row>
    <row r="21" spans="1:2" ht="13.5" customHeight="1" x14ac:dyDescent="0.2">
      <c r="A21" s="98"/>
      <c r="B21" s="98"/>
    </row>
    <row r="22" spans="1:2" ht="13.5" customHeight="1" x14ac:dyDescent="0.2">
      <c r="A22" s="98"/>
      <c r="B22" s="98"/>
    </row>
    <row r="23" spans="1:2" ht="13.5" customHeight="1" x14ac:dyDescent="0.2">
      <c r="A23" s="98"/>
      <c r="B23" s="98"/>
    </row>
    <row r="24" spans="1:2" ht="13.5" customHeight="1" x14ac:dyDescent="0.2">
      <c r="A24" s="98"/>
      <c r="B24" s="98"/>
    </row>
    <row r="25" spans="1:2" ht="13.5" customHeight="1" x14ac:dyDescent="0.2">
      <c r="A25" s="98"/>
      <c r="B25" s="98"/>
    </row>
    <row r="26" spans="1:2" ht="13.5" customHeight="1" x14ac:dyDescent="0.2">
      <c r="A26" s="98"/>
      <c r="B26" s="98"/>
    </row>
    <row r="27" spans="1:2" ht="13.5" customHeight="1" x14ac:dyDescent="0.2">
      <c r="A27" s="98"/>
      <c r="B27" s="98"/>
    </row>
    <row r="28" spans="1:2" ht="13.5" customHeight="1" x14ac:dyDescent="0.2">
      <c r="A28" s="98"/>
      <c r="B28" s="98"/>
    </row>
    <row r="29" spans="1:2" ht="13.5" customHeight="1" x14ac:dyDescent="0.2">
      <c r="A29" s="98"/>
      <c r="B29" s="98"/>
    </row>
    <row r="30" spans="1:2" ht="13.5" customHeight="1" x14ac:dyDescent="0.2">
      <c r="A30" s="98"/>
      <c r="B30" s="98"/>
    </row>
    <row r="31" spans="1:2" x14ac:dyDescent="0.2">
      <c r="A31" s="98"/>
      <c r="B31" s="98"/>
    </row>
    <row r="32" spans="1:2" x14ac:dyDescent="0.2">
      <c r="A32" s="98"/>
      <c r="B32" s="98"/>
    </row>
    <row r="33" spans="1:3" x14ac:dyDescent="0.2">
      <c r="A33" s="98"/>
      <c r="B33" s="98"/>
    </row>
    <row r="34" spans="1:3" x14ac:dyDescent="0.2">
      <c r="A34" s="98"/>
      <c r="B34" s="98"/>
    </row>
    <row r="35" spans="1:3" x14ac:dyDescent="0.2">
      <c r="A35" s="98"/>
      <c r="B35" s="98"/>
    </row>
    <row r="36" spans="1:3" x14ac:dyDescent="0.2">
      <c r="A36" s="98"/>
      <c r="B36" s="98"/>
    </row>
    <row r="37" spans="1:3" x14ac:dyDescent="0.2">
      <c r="A37" s="98"/>
      <c r="B37" s="98"/>
    </row>
    <row r="38" spans="1:3" x14ac:dyDescent="0.2">
      <c r="A38" s="98"/>
      <c r="B38" s="98"/>
    </row>
    <row r="39" spans="1:3" x14ac:dyDescent="0.2">
      <c r="A39" s="98"/>
      <c r="B39" s="98"/>
    </row>
    <row r="40" spans="1:3" x14ac:dyDescent="0.2">
      <c r="A40" s="98"/>
      <c r="B40" s="98"/>
    </row>
    <row r="41" spans="1:3" x14ac:dyDescent="0.2">
      <c r="A41" s="98"/>
      <c r="B41" s="98"/>
    </row>
    <row r="42" spans="1:3" x14ac:dyDescent="0.2">
      <c r="A42" s="98"/>
      <c r="B42" s="98"/>
    </row>
    <row r="43" spans="1:3" x14ac:dyDescent="0.2">
      <c r="A43" s="98"/>
      <c r="B43" s="98"/>
    </row>
    <row r="44" spans="1:3" x14ac:dyDescent="0.2">
      <c r="A44" s="98"/>
      <c r="B44" s="98"/>
    </row>
    <row r="45" spans="1:3" x14ac:dyDescent="0.2">
      <c r="A45" s="98"/>
      <c r="B45" s="98"/>
    </row>
    <row r="46" spans="1:3" x14ac:dyDescent="0.2">
      <c r="A46" s="98"/>
      <c r="B46" s="98"/>
    </row>
    <row r="47" spans="1:3" x14ac:dyDescent="0.2">
      <c r="A47" s="98"/>
      <c r="B47" s="98"/>
      <c r="C47" s="99"/>
    </row>
    <row r="48" spans="1:3" x14ac:dyDescent="0.2">
      <c r="A48" s="98"/>
      <c r="B48" s="98"/>
      <c r="C48" s="99"/>
    </row>
    <row r="49" spans="1:3" x14ac:dyDescent="0.2">
      <c r="A49" s="98"/>
      <c r="B49" s="98"/>
      <c r="C49" s="99"/>
    </row>
    <row r="50" spans="1:3" x14ac:dyDescent="0.2">
      <c r="A50" s="98"/>
      <c r="B50" s="98"/>
      <c r="C50" s="99"/>
    </row>
    <row r="51" spans="1:3" x14ac:dyDescent="0.2">
      <c r="A51" s="98"/>
      <c r="B51" s="98"/>
      <c r="C51" s="99"/>
    </row>
    <row r="52" spans="1:3" x14ac:dyDescent="0.2">
      <c r="A52" s="98"/>
      <c r="B52" s="98"/>
      <c r="C52" s="99"/>
    </row>
    <row r="53" spans="1:3" x14ac:dyDescent="0.2">
      <c r="A53" s="98"/>
      <c r="B53" s="98"/>
      <c r="C53" s="99"/>
    </row>
    <row r="54" spans="1:3" x14ac:dyDescent="0.2">
      <c r="A54" s="98"/>
      <c r="B54" s="98"/>
      <c r="C54" s="99"/>
    </row>
    <row r="55" spans="1:3" x14ac:dyDescent="0.2">
      <c r="A55" s="98"/>
      <c r="B55" s="98"/>
      <c r="C55" s="99"/>
    </row>
    <row r="56" spans="1:3" x14ac:dyDescent="0.2">
      <c r="A56" s="98"/>
      <c r="B56" s="98"/>
      <c r="C56" s="99"/>
    </row>
    <row r="57" spans="1:3" x14ac:dyDescent="0.2">
      <c r="A57" s="98"/>
      <c r="B57" s="98"/>
      <c r="C57" s="99"/>
    </row>
    <row r="58" spans="1:3" x14ac:dyDescent="0.2">
      <c r="A58" s="98"/>
      <c r="B58" s="98"/>
      <c r="C58" s="99"/>
    </row>
    <row r="59" spans="1:3" x14ac:dyDescent="0.2">
      <c r="A59" s="98"/>
      <c r="B59" s="98"/>
      <c r="C59" s="99"/>
    </row>
    <row r="60" spans="1:3" x14ac:dyDescent="0.2">
      <c r="A60" s="98"/>
      <c r="B60" s="98"/>
      <c r="C60" s="99"/>
    </row>
    <row r="61" spans="1:3" x14ac:dyDescent="0.2">
      <c r="A61" s="98"/>
      <c r="B61" s="98"/>
      <c r="C61" s="99"/>
    </row>
    <row r="62" spans="1:3" x14ac:dyDescent="0.2">
      <c r="A62" s="98"/>
      <c r="B62" s="98"/>
      <c r="C62" s="99"/>
    </row>
    <row r="63" spans="1:3" x14ac:dyDescent="0.2">
      <c r="A63" s="98"/>
      <c r="B63" s="98"/>
      <c r="C63" s="99"/>
    </row>
    <row r="64" spans="1:3" x14ac:dyDescent="0.2">
      <c r="A64" s="98"/>
      <c r="B64" s="98"/>
      <c r="C64" s="99"/>
    </row>
    <row r="65" spans="1:3" x14ac:dyDescent="0.2">
      <c r="A65" s="98"/>
      <c r="B65" s="98"/>
      <c r="C65" s="99"/>
    </row>
    <row r="66" spans="1:3" x14ac:dyDescent="0.2">
      <c r="A66" s="98"/>
      <c r="B66" s="98"/>
      <c r="C66" s="99"/>
    </row>
    <row r="67" spans="1:3" x14ac:dyDescent="0.2">
      <c r="A67" s="98"/>
      <c r="B67" s="98"/>
      <c r="C67" s="99"/>
    </row>
    <row r="68" spans="1:3" x14ac:dyDescent="0.2">
      <c r="A68" s="98"/>
      <c r="B68" s="98"/>
      <c r="C68" s="99"/>
    </row>
    <row r="69" spans="1:3" x14ac:dyDescent="0.2">
      <c r="A69" s="98"/>
      <c r="B69" s="98"/>
      <c r="C69" s="99"/>
    </row>
    <row r="70" spans="1:3" x14ac:dyDescent="0.2">
      <c r="A70" s="98"/>
      <c r="B70" s="98"/>
      <c r="C70" s="99"/>
    </row>
    <row r="71" spans="1:3" x14ac:dyDescent="0.2">
      <c r="A71" s="98"/>
      <c r="B71" s="98"/>
      <c r="C71" s="99"/>
    </row>
    <row r="72" spans="1:3" x14ac:dyDescent="0.2">
      <c r="A72" s="98"/>
      <c r="B72" s="98"/>
      <c r="C72" s="99"/>
    </row>
    <row r="73" spans="1:3" x14ac:dyDescent="0.2">
      <c r="A73" s="98"/>
      <c r="B73" s="98"/>
      <c r="C73" s="99"/>
    </row>
    <row r="74" spans="1:3" x14ac:dyDescent="0.2">
      <c r="A74" s="98"/>
      <c r="B74" s="98"/>
      <c r="C74" s="99"/>
    </row>
    <row r="75" spans="1:3" x14ac:dyDescent="0.2">
      <c r="A75" s="98"/>
      <c r="B75" s="98"/>
      <c r="C75" s="99"/>
    </row>
    <row r="76" spans="1:3" x14ac:dyDescent="0.2">
      <c r="A76" s="98"/>
      <c r="B76" s="98"/>
      <c r="C76" s="99"/>
    </row>
    <row r="77" spans="1:3" x14ac:dyDescent="0.2">
      <c r="A77" s="98"/>
      <c r="B77" s="98"/>
      <c r="C77" s="99"/>
    </row>
    <row r="78" spans="1:3" x14ac:dyDescent="0.2">
      <c r="A78" s="98"/>
      <c r="B78" s="98"/>
      <c r="C78" s="99"/>
    </row>
    <row r="79" spans="1:3" x14ac:dyDescent="0.2">
      <c r="A79" s="98"/>
      <c r="B79" s="98"/>
      <c r="C79" s="99"/>
    </row>
    <row r="80" spans="1:3" x14ac:dyDescent="0.2">
      <c r="A80" s="98"/>
      <c r="B80" s="98"/>
      <c r="C80" s="99"/>
    </row>
    <row r="81" spans="1:3" x14ac:dyDescent="0.2">
      <c r="A81" s="98"/>
      <c r="B81" s="98"/>
      <c r="C81" s="99"/>
    </row>
    <row r="82" spans="1:3" x14ac:dyDescent="0.2">
      <c r="A82" s="98"/>
      <c r="B82" s="98"/>
      <c r="C82" s="99"/>
    </row>
    <row r="83" spans="1:3" x14ac:dyDescent="0.2">
      <c r="A83" s="98"/>
      <c r="B83" s="98"/>
      <c r="C83" s="99"/>
    </row>
    <row r="84" spans="1:3" x14ac:dyDescent="0.2">
      <c r="A84" s="98"/>
      <c r="B84" s="98"/>
      <c r="C84" s="99"/>
    </row>
    <row r="85" spans="1:3" x14ac:dyDescent="0.2">
      <c r="A85" s="98"/>
      <c r="B85" s="98"/>
    </row>
    <row r="86" spans="1:3" x14ac:dyDescent="0.2">
      <c r="A86" s="98"/>
      <c r="B86" s="98"/>
    </row>
    <row r="87" spans="1:3" x14ac:dyDescent="0.2">
      <c r="A87" s="98"/>
      <c r="B87" s="98"/>
    </row>
    <row r="88" spans="1:3" x14ac:dyDescent="0.2">
      <c r="A88" s="98"/>
      <c r="B88" s="98"/>
    </row>
    <row r="89" spans="1:3" x14ac:dyDescent="0.2">
      <c r="A89" s="98"/>
      <c r="B89" s="98"/>
    </row>
    <row r="90" spans="1:3" x14ac:dyDescent="0.2">
      <c r="A90" s="98"/>
      <c r="B90" s="98"/>
    </row>
    <row r="91" spans="1:3" x14ac:dyDescent="0.2">
      <c r="A91" s="98"/>
      <c r="B91" s="98"/>
    </row>
    <row r="92" spans="1:3" x14ac:dyDescent="0.2">
      <c r="A92" s="98"/>
      <c r="B92" s="98"/>
    </row>
    <row r="93" spans="1:3" x14ac:dyDescent="0.2">
      <c r="A93" s="98"/>
      <c r="B93" s="98"/>
    </row>
    <row r="94" spans="1:3" x14ac:dyDescent="0.2">
      <c r="A94" s="98"/>
      <c r="B94" s="98"/>
    </row>
    <row r="95" spans="1:3" x14ac:dyDescent="0.2">
      <c r="A95" s="98"/>
      <c r="B95" s="98"/>
    </row>
    <row r="96" spans="1:3" x14ac:dyDescent="0.2">
      <c r="A96" s="98"/>
      <c r="B96" s="98"/>
    </row>
    <row r="97" spans="1:2" x14ac:dyDescent="0.2">
      <c r="A97" s="98"/>
      <c r="B97" s="98"/>
    </row>
    <row r="98" spans="1:2" x14ac:dyDescent="0.2">
      <c r="A98" s="98"/>
      <c r="B98" s="98"/>
    </row>
    <row r="99" spans="1:2" x14ac:dyDescent="0.2">
      <c r="A99" s="98"/>
      <c r="B99" s="98"/>
    </row>
    <row r="100" spans="1:2" x14ac:dyDescent="0.2">
      <c r="A100" s="98"/>
      <c r="B100" s="98"/>
    </row>
    <row r="101" spans="1:2" x14ac:dyDescent="0.2">
      <c r="A101" s="98"/>
      <c r="B101" s="98"/>
    </row>
    <row r="102" spans="1:2" x14ac:dyDescent="0.2">
      <c r="A102" s="98"/>
      <c r="B102" s="98"/>
    </row>
    <row r="103" spans="1:2" x14ac:dyDescent="0.2">
      <c r="A103" s="98"/>
      <c r="B103" s="98"/>
    </row>
    <row r="104" spans="1:2" x14ac:dyDescent="0.2">
      <c r="A104" s="98"/>
      <c r="B104" s="98"/>
    </row>
    <row r="105" spans="1:2" x14ac:dyDescent="0.2">
      <c r="A105" s="98"/>
      <c r="B105" s="98"/>
    </row>
    <row r="106" spans="1:2" x14ac:dyDescent="0.2">
      <c r="A106" s="98"/>
      <c r="B106" s="98"/>
    </row>
    <row r="107" spans="1:2" x14ac:dyDescent="0.2">
      <c r="A107" s="98"/>
      <c r="B107" s="98"/>
    </row>
    <row r="108" spans="1:2" x14ac:dyDescent="0.2">
      <c r="A108" s="98"/>
      <c r="B108" s="98"/>
    </row>
    <row r="109" spans="1:2" x14ac:dyDescent="0.2">
      <c r="A109" s="98"/>
      <c r="B109" s="98"/>
    </row>
    <row r="110" spans="1:2" x14ac:dyDescent="0.2">
      <c r="A110" s="98"/>
      <c r="B110" s="98"/>
    </row>
    <row r="111" spans="1:2" x14ac:dyDescent="0.2">
      <c r="A111" s="98"/>
      <c r="B111" s="98"/>
    </row>
    <row r="112" spans="1:2" x14ac:dyDescent="0.2">
      <c r="A112" s="98"/>
      <c r="B112" s="98"/>
    </row>
    <row r="113" spans="1:2" x14ac:dyDescent="0.2">
      <c r="A113" s="98"/>
      <c r="B113" s="98"/>
    </row>
    <row r="114" spans="1:2" x14ac:dyDescent="0.2">
      <c r="A114" s="98"/>
      <c r="B114" s="98"/>
    </row>
    <row r="115" spans="1:2" x14ac:dyDescent="0.2">
      <c r="A115" s="98"/>
      <c r="B115" s="98"/>
    </row>
    <row r="116" spans="1:2" x14ac:dyDescent="0.2">
      <c r="A116" s="98"/>
      <c r="B116" s="98"/>
    </row>
    <row r="117" spans="1:2" x14ac:dyDescent="0.2">
      <c r="A117" s="98"/>
      <c r="B117" s="98"/>
    </row>
    <row r="118" spans="1:2" x14ac:dyDescent="0.2">
      <c r="A118" s="98"/>
      <c r="B118" s="98"/>
    </row>
    <row r="119" spans="1:2" x14ac:dyDescent="0.2">
      <c r="A119" s="98"/>
      <c r="B119" s="98"/>
    </row>
    <row r="120" spans="1:2" x14ac:dyDescent="0.2">
      <c r="A120" s="98"/>
      <c r="B120" s="98"/>
    </row>
    <row r="121" spans="1:2" x14ac:dyDescent="0.2">
      <c r="A121" s="98"/>
      <c r="B121" s="98"/>
    </row>
    <row r="122" spans="1:2" x14ac:dyDescent="0.2">
      <c r="A122" s="98"/>
      <c r="B122" s="98"/>
    </row>
    <row r="123" spans="1:2" x14ac:dyDescent="0.2">
      <c r="A123" s="98"/>
      <c r="B123" s="98"/>
    </row>
    <row r="124" spans="1:2" x14ac:dyDescent="0.2">
      <c r="A124" s="98"/>
      <c r="B124" s="98"/>
    </row>
    <row r="125" spans="1:2" x14ac:dyDescent="0.2">
      <c r="A125" s="98"/>
      <c r="B125" s="98"/>
    </row>
    <row r="126" spans="1:2" x14ac:dyDescent="0.2">
      <c r="A126" s="98"/>
      <c r="B126" s="98"/>
    </row>
    <row r="127" spans="1:2" x14ac:dyDescent="0.2">
      <c r="A127" s="98"/>
      <c r="B127" s="98"/>
    </row>
    <row r="128" spans="1:2" x14ac:dyDescent="0.2">
      <c r="A128" s="98"/>
      <c r="B128" s="98"/>
    </row>
    <row r="129" spans="1:3" x14ac:dyDescent="0.2">
      <c r="A129" s="98"/>
      <c r="B129" s="98"/>
    </row>
    <row r="130" spans="1:3" x14ac:dyDescent="0.2">
      <c r="A130" s="98"/>
      <c r="B130" s="98"/>
    </row>
    <row r="131" spans="1:3" x14ac:dyDescent="0.2">
      <c r="A131" s="98"/>
      <c r="B131" s="98"/>
    </row>
    <row r="132" spans="1:3" x14ac:dyDescent="0.2">
      <c r="A132" s="98"/>
      <c r="B132" s="98"/>
    </row>
    <row r="133" spans="1:3" x14ac:dyDescent="0.2">
      <c r="A133" s="98"/>
      <c r="B133" s="98"/>
    </row>
    <row r="134" spans="1:3" x14ac:dyDescent="0.2">
      <c r="A134" s="98"/>
      <c r="B134" s="98"/>
    </row>
    <row r="135" spans="1:3" x14ac:dyDescent="0.2">
      <c r="A135" s="98"/>
      <c r="B135" s="98"/>
    </row>
    <row r="136" spans="1:3" x14ac:dyDescent="0.2">
      <c r="A136" s="98"/>
      <c r="B136" s="98"/>
    </row>
    <row r="137" spans="1:3" x14ac:dyDescent="0.2">
      <c r="A137" s="98"/>
      <c r="B137" s="98"/>
    </row>
    <row r="138" spans="1:3" x14ac:dyDescent="0.2">
      <c r="A138" s="98"/>
      <c r="B138" s="98"/>
    </row>
    <row r="139" spans="1:3" x14ac:dyDescent="0.2">
      <c r="A139" s="98"/>
      <c r="B139" s="98"/>
    </row>
    <row r="140" spans="1:3" x14ac:dyDescent="0.2">
      <c r="A140" s="98"/>
      <c r="B140" s="98"/>
    </row>
    <row r="141" spans="1:3" x14ac:dyDescent="0.2">
      <c r="A141" s="98"/>
      <c r="B141" s="98"/>
    </row>
    <row r="142" spans="1:3" x14ac:dyDescent="0.2">
      <c r="A142" s="98"/>
      <c r="B142" s="98"/>
    </row>
    <row r="143" spans="1:3" x14ac:dyDescent="0.2">
      <c r="A143"/>
      <c r="B143"/>
    </row>
    <row r="144" spans="1:3" ht="15.45" thickBot="1" x14ac:dyDescent="0.35">
      <c r="A144"/>
      <c r="B144" s="96" t="s">
        <v>111</v>
      </c>
      <c r="C144" s="97">
        <f>SUM(C7:C143)</f>
        <v>0</v>
      </c>
    </row>
    <row r="145" spans="1:2" ht="13.5" thickTop="1" x14ac:dyDescent="0.2">
      <c r="A145"/>
      <c r="B145"/>
    </row>
    <row r="146" spans="1:2" x14ac:dyDescent="0.2">
      <c r="A146"/>
      <c r="B146"/>
    </row>
    <row r="147" spans="1:2" x14ac:dyDescent="0.2">
      <c r="A147"/>
      <c r="B147"/>
    </row>
  </sheetData>
  <autoFilter ref="A6:B6" xr:uid="{00000000-0009-0000-0000-000011000000}">
    <sortState ref="A8:B148">
      <sortCondition ref="B6"/>
    </sortState>
  </autoFilter>
  <sortState ref="A7:B139">
    <sortCondition ref="A6"/>
  </sortState>
  <pageMargins left="0.39370078740157483" right="0.39370078740157483" top="0.31496062992125984" bottom="0.31496062992125984" header="0.51181102362204722" footer="0.27559055118110237"/>
  <pageSetup paperSize="9" scale="85" fitToHeight="7" orientation="portrait" r:id="rId1"/>
  <headerFooter alignWithMargins="0">
    <oddHeader>&amp;R&amp;G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/>
  <dimension ref="A1:A6"/>
  <sheetViews>
    <sheetView workbookViewId="0"/>
  </sheetViews>
  <sheetFormatPr defaultColWidth="9.109375" defaultRowHeight="12.9" x14ac:dyDescent="0.2"/>
  <sheetData>
    <row r="1" spans="1:1" x14ac:dyDescent="0.2">
      <c r="A1" t="s">
        <v>59</v>
      </c>
    </row>
    <row r="2" spans="1:1" x14ac:dyDescent="0.2">
      <c r="A2" t="s">
        <v>56</v>
      </c>
    </row>
    <row r="3" spans="1:1" x14ac:dyDescent="0.2">
      <c r="A3" t="s">
        <v>44</v>
      </c>
    </row>
    <row r="4" spans="1:1" x14ac:dyDescent="0.2">
      <c r="A4" t="s">
        <v>57</v>
      </c>
    </row>
    <row r="5" spans="1:1" x14ac:dyDescent="0.2">
      <c r="A5" t="s">
        <v>58</v>
      </c>
    </row>
    <row r="6" spans="1:1" x14ac:dyDescent="0.2">
      <c r="A6" t="s">
        <v>60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3"/>
  <dimension ref="A1:B31"/>
  <sheetViews>
    <sheetView workbookViewId="0">
      <selection activeCell="B30" sqref="B30"/>
    </sheetView>
  </sheetViews>
  <sheetFormatPr defaultColWidth="9.109375" defaultRowHeight="12.9" x14ac:dyDescent="0.2"/>
  <cols>
    <col min="1" max="1" width="9.109375" style="37"/>
    <col min="2" max="2" width="9.109375" style="39"/>
  </cols>
  <sheetData>
    <row r="1" spans="1:2" ht="13.5" x14ac:dyDescent="0.25">
      <c r="A1" s="36" t="s">
        <v>48</v>
      </c>
      <c r="B1" s="38" t="s">
        <v>49</v>
      </c>
    </row>
    <row r="2" spans="1:2" x14ac:dyDescent="0.2">
      <c r="A2" s="37">
        <v>1</v>
      </c>
      <c r="B2" s="39">
        <v>30</v>
      </c>
    </row>
    <row r="3" spans="1:2" x14ac:dyDescent="0.2">
      <c r="A3" s="37">
        <v>2</v>
      </c>
      <c r="B3" s="39">
        <v>27</v>
      </c>
    </row>
    <row r="4" spans="1:2" x14ac:dyDescent="0.2">
      <c r="A4" s="37">
        <v>3</v>
      </c>
      <c r="B4" s="39">
        <v>24</v>
      </c>
    </row>
    <row r="5" spans="1:2" x14ac:dyDescent="0.2">
      <c r="A5" s="37">
        <v>4</v>
      </c>
      <c r="B5" s="39">
        <v>23</v>
      </c>
    </row>
    <row r="6" spans="1:2" x14ac:dyDescent="0.2">
      <c r="A6" s="37">
        <v>5</v>
      </c>
      <c r="B6" s="39">
        <v>22</v>
      </c>
    </row>
    <row r="7" spans="1:2" x14ac:dyDescent="0.2">
      <c r="A7" s="37">
        <v>6</v>
      </c>
      <c r="B7" s="39">
        <v>21</v>
      </c>
    </row>
    <row r="8" spans="1:2" x14ac:dyDescent="0.2">
      <c r="A8" s="37">
        <v>7</v>
      </c>
      <c r="B8" s="39">
        <v>16</v>
      </c>
    </row>
    <row r="9" spans="1:2" x14ac:dyDescent="0.2">
      <c r="A9" s="37">
        <v>8</v>
      </c>
      <c r="B9" s="39">
        <v>15</v>
      </c>
    </row>
    <row r="10" spans="1:2" x14ac:dyDescent="0.2">
      <c r="A10" s="37">
        <v>9</v>
      </c>
      <c r="B10" s="39">
        <v>14</v>
      </c>
    </row>
    <row r="11" spans="1:2" x14ac:dyDescent="0.2">
      <c r="A11" s="37">
        <v>10</v>
      </c>
      <c r="B11" s="39">
        <v>13</v>
      </c>
    </row>
    <row r="12" spans="1:2" x14ac:dyDescent="0.2">
      <c r="A12" s="37">
        <v>11</v>
      </c>
      <c r="B12" s="39">
        <v>12</v>
      </c>
    </row>
    <row r="13" spans="1:2" x14ac:dyDescent="0.2">
      <c r="A13" s="37">
        <v>12</v>
      </c>
      <c r="B13" s="39">
        <v>11</v>
      </c>
    </row>
    <row r="14" spans="1:2" x14ac:dyDescent="0.2">
      <c r="A14" s="37">
        <v>13</v>
      </c>
      <c r="B14" s="39">
        <v>5</v>
      </c>
    </row>
    <row r="15" spans="1:2" x14ac:dyDescent="0.2">
      <c r="A15" s="37">
        <v>14</v>
      </c>
      <c r="B15" s="39">
        <v>5</v>
      </c>
    </row>
    <row r="16" spans="1:2" x14ac:dyDescent="0.2">
      <c r="A16" s="37">
        <v>15</v>
      </c>
      <c r="B16" s="39">
        <v>5</v>
      </c>
    </row>
    <row r="17" spans="1:2" x14ac:dyDescent="0.2">
      <c r="A17" s="37">
        <v>16</v>
      </c>
      <c r="B17" s="39">
        <v>4</v>
      </c>
    </row>
    <row r="18" spans="1:2" x14ac:dyDescent="0.2">
      <c r="A18" s="37">
        <v>17</v>
      </c>
      <c r="B18" s="39">
        <v>4</v>
      </c>
    </row>
    <row r="19" spans="1:2" x14ac:dyDescent="0.2">
      <c r="A19" s="37">
        <v>18</v>
      </c>
      <c r="B19" s="39">
        <v>4</v>
      </c>
    </row>
    <row r="20" spans="1:2" x14ac:dyDescent="0.2">
      <c r="A20" s="37">
        <v>19</v>
      </c>
      <c r="B20" s="39">
        <v>4</v>
      </c>
    </row>
    <row r="21" spans="1:2" x14ac:dyDescent="0.2">
      <c r="A21" s="37">
        <v>20</v>
      </c>
      <c r="B21" s="39">
        <v>4</v>
      </c>
    </row>
    <row r="22" spans="1:2" x14ac:dyDescent="0.2">
      <c r="A22" s="37">
        <v>21</v>
      </c>
      <c r="B22" s="39">
        <v>3</v>
      </c>
    </row>
    <row r="23" spans="1:2" x14ac:dyDescent="0.2">
      <c r="A23" s="37">
        <v>22</v>
      </c>
      <c r="B23" s="39">
        <v>3</v>
      </c>
    </row>
    <row r="24" spans="1:2" x14ac:dyDescent="0.2">
      <c r="A24" s="37">
        <v>23</v>
      </c>
      <c r="B24" s="39">
        <v>3</v>
      </c>
    </row>
    <row r="25" spans="1:2" x14ac:dyDescent="0.2">
      <c r="A25" s="37">
        <v>24</v>
      </c>
      <c r="B25" s="39">
        <v>3</v>
      </c>
    </row>
    <row r="26" spans="1:2" x14ac:dyDescent="0.2">
      <c r="A26" s="37">
        <v>25</v>
      </c>
      <c r="B26" s="39">
        <v>3</v>
      </c>
    </row>
    <row r="27" spans="1:2" x14ac:dyDescent="0.2">
      <c r="A27" s="37">
        <v>26</v>
      </c>
      <c r="B27" s="39">
        <v>2</v>
      </c>
    </row>
    <row r="28" spans="1:2" x14ac:dyDescent="0.2">
      <c r="A28" s="37">
        <v>27</v>
      </c>
      <c r="B28" s="39">
        <v>2</v>
      </c>
    </row>
    <row r="29" spans="1:2" x14ac:dyDescent="0.2">
      <c r="A29" s="37">
        <v>28</v>
      </c>
      <c r="B29" s="39">
        <v>2</v>
      </c>
    </row>
    <row r="30" spans="1:2" x14ac:dyDescent="0.2">
      <c r="A30" s="37">
        <v>29</v>
      </c>
      <c r="B30" s="39">
        <v>2</v>
      </c>
    </row>
    <row r="31" spans="1:2" x14ac:dyDescent="0.2">
      <c r="A31" s="37">
        <v>30</v>
      </c>
      <c r="B31" s="39">
        <v>2</v>
      </c>
    </row>
  </sheetData>
  <pageMargins left="0.7" right="0.7" top="0.75" bottom="0.75" header="0.3" footer="0.3"/>
  <pageSetup paperSize="9" orientation="portrait" horizontalDpi="200" verticalDpi="20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44d28c9d0b145379ee8c43e22284413 xmlns="ea08695c-71a6-424d-b494-0382f1cd8949">
      <Terms xmlns="http://schemas.microsoft.com/office/infopath/2007/PartnerControls"/>
    </p44d28c9d0b145379ee8c43e22284413>
    <d22229a14cba4c45b75955f9fd950afc xmlns="ea08695c-71a6-424d-b494-0382f1cd8949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Telemark og Vestfold Skikrets</TermName>
          <TermId xmlns="http://schemas.microsoft.com/office/infopath/2007/PartnerControls">44758db7-998d-4a9e-850f-fea5463d21f7</TermId>
        </TermInfo>
      </Terms>
    </d22229a14cba4c45b75955f9fd950afc>
    <TaxCatchAll xmlns="ea08695c-71a6-424d-b494-0382f1cd8949">
      <Value>4</Value>
      <Value>3</Value>
    </TaxCatchAll>
    <gb40dc7f2b9d47e88655990f6f9f4134 xmlns="ea08695c-71a6-424d-b494-0382f1cd8949">
      <Terms xmlns="http://schemas.microsoft.com/office/infopath/2007/PartnerControls"/>
    </gb40dc7f2b9d47e88655990f6f9f4134>
    <d03e5549500345819f98d8dbc49daa6e xmlns="ea08695c-71a6-424d-b494-0382f1cd8949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Langrenn</TermName>
          <TermId xmlns="http://schemas.microsoft.com/office/infopath/2007/PartnerControls">7c6c92da-8793-4550-bbb9-8642f79ac364</TermId>
        </TermInfo>
      </Terms>
    </d03e5549500345819f98d8dbc49daa6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87681EBF376A478C3DC5A3683513E5" ma:contentTypeVersion="16" ma:contentTypeDescription="Opprett et nytt dokument." ma:contentTypeScope="" ma:versionID="c25b1667204652cfe6577a198ed50dca">
  <xsd:schema xmlns:xsd="http://www.w3.org/2001/XMLSchema" xmlns:xs="http://www.w3.org/2001/XMLSchema" xmlns:p="http://schemas.microsoft.com/office/2006/metadata/properties" xmlns:ns2="ea08695c-71a6-424d-b494-0382f1cd8949" xmlns:ns4="712f3002-266e-4d4e-9ea1-b15283d2fba1" xmlns:ns5="1284d0ca-e6d5-4ac9-ac1c-3ac48555118d" targetNamespace="http://schemas.microsoft.com/office/2006/metadata/properties" ma:root="true" ma:fieldsID="b108b5f78d099e7560a51d5ebc738ae2" ns2:_="" ns4:_="" ns5:_="">
    <xsd:import namespace="ea08695c-71a6-424d-b494-0382f1cd8949"/>
    <xsd:import namespace="712f3002-266e-4d4e-9ea1-b15283d2fba1"/>
    <xsd:import namespace="1284d0ca-e6d5-4ac9-ac1c-3ac48555118d"/>
    <xsd:element name="properties">
      <xsd:complexType>
        <xsd:sequence>
          <xsd:element name="documentManagement">
            <xsd:complexType>
              <xsd:all>
                <xsd:element ref="ns2:gb40dc7f2b9d47e88655990f6f9f4134" minOccurs="0"/>
                <xsd:element ref="ns2:TaxCatchAll" minOccurs="0"/>
                <xsd:element ref="ns2:d22229a14cba4c45b75955f9fd950afc" minOccurs="0"/>
                <xsd:element ref="ns2:p44d28c9d0b145379ee8c43e22284413" minOccurs="0"/>
                <xsd:element ref="ns4:SharedWithUsers" minOccurs="0"/>
                <xsd:element ref="ns4:SharedWithDetails" minOccurs="0"/>
                <xsd:element ref="ns2:d03e5549500345819f98d8dbc49daa6e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ServiceAutoTags" minOccurs="0"/>
                <xsd:element ref="ns5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695c-71a6-424d-b494-0382f1cd8949" elementFormDefault="qualified">
    <xsd:import namespace="http://schemas.microsoft.com/office/2006/documentManagement/types"/>
    <xsd:import namespace="http://schemas.microsoft.com/office/infopath/2007/PartnerControls"/>
    <xsd:element name="gb40dc7f2b9d47e88655990f6f9f4134" ma:index="9" nillable="true" ma:taxonomy="true" ma:internalName="gb40dc7f2b9d47e88655990f6f9f4134" ma:taxonomyFieldName="NSF_kategori" ma:displayName="NSF_kategori" ma:default="" ma:fieldId="{0b40dc7f-2b9d-47e8-8655-990f6f9f4134}" ma:taxonomyMulti="true" ma:sspId="e15a6db1-ea0c-4764-8265-6093ad78fa3b" ma:termSetId="7db4c022-b818-4a34-995b-7967bb781f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30d7da7a-4337-4844-a259-4cde6cf259eb}" ma:internalName="TaxCatchAll" ma:showField="CatchAllData" ma:web="712f3002-266e-4d4e-9ea1-b15283d2f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22229a14cba4c45b75955f9fd950afc" ma:index="12" nillable="true" ma:taxonomy="true" ma:internalName="d22229a14cba4c45b75955f9fd950afc" ma:taxonomyFieldName="Krets" ma:displayName="Krets" ma:default="" ma:fieldId="{d22229a1-4cba-4c45-b759-55f9fd950afc}" ma:sspId="e15a6db1-ea0c-4764-8265-6093ad78fa3b" ma:termSetId="95c76912-6bc2-4bc8-98a3-93f53b943dd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44d28c9d0b145379ee8c43e22284413" ma:index="14" nillable="true" ma:taxonomy="true" ma:internalName="p44d28c9d0b145379ee8c43e22284413" ma:taxonomyFieldName="Dokumenttype" ma:displayName="Dokumenttype" ma:fieldId="{944d28c9-d0b1-4537-9ee8-c43e22284413}" ma:sspId="e15a6db1-ea0c-4764-8265-6093ad78fa3b" ma:termSetId="1046c103-6001-4432-88af-8ce40aab6d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03e5549500345819f98d8dbc49daa6e" ma:index="18" nillable="true" ma:taxonomy="true" ma:internalName="d03e5549500345819f98d8dbc49daa6e" ma:taxonomyFieldName="arGren" ma:displayName="Gren" ma:default="" ma:fieldId="{d03e5549-5003-4581-9f98-d8dbc49daa6e}" ma:taxonomyMulti="true" ma:sspId="e15a6db1-ea0c-4764-8265-6093ad78fa3b" ma:termSetId="df29e7b6-830d-4142-a885-97c0b83f6b8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f3002-266e-4d4e-9ea1-b15283d2fba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4d0ca-e6d5-4ac9-ac1c-3ac4855511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2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142465-3690-427F-A5C5-CB5C28D7B5C6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1284d0ca-e6d5-4ac9-ac1c-3ac48555118d"/>
    <ds:schemaRef ds:uri="712f3002-266e-4d4e-9ea1-b15283d2fba1"/>
    <ds:schemaRef ds:uri="ea08695c-71a6-424d-b494-0382f1cd894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8F77E4A-8850-4AA7-B16C-165F867E32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08695c-71a6-424d-b494-0382f1cd8949"/>
    <ds:schemaRef ds:uri="712f3002-266e-4d4e-9ea1-b15283d2fba1"/>
    <ds:schemaRef ds:uri="1284d0ca-e6d5-4ac9-ac1c-3ac4855511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749147-E27F-4F1B-ABD7-ED8409289D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</vt:i4>
      </vt:variant>
    </vt:vector>
  </HeadingPairs>
  <TitlesOfParts>
    <vt:vector size="24" baseType="lpstr">
      <vt:lpstr>J-13</vt:lpstr>
      <vt:lpstr>J-14</vt:lpstr>
      <vt:lpstr>J-15</vt:lpstr>
      <vt:lpstr>J-16</vt:lpstr>
      <vt:lpstr>K-17</vt:lpstr>
      <vt:lpstr>K-18</vt:lpstr>
      <vt:lpstr>K-1920</vt:lpstr>
      <vt:lpstr>G-13</vt:lpstr>
      <vt:lpstr>G-14</vt:lpstr>
      <vt:lpstr>G-15</vt:lpstr>
      <vt:lpstr>G-16</vt:lpstr>
      <vt:lpstr>M-17</vt:lpstr>
      <vt:lpstr>M-18</vt:lpstr>
      <vt:lpstr>M-1920</vt:lpstr>
      <vt:lpstr>FH-Menn-Stående</vt:lpstr>
      <vt:lpstr>Poengskala</vt:lpstr>
      <vt:lpstr>Premier</vt:lpstr>
      <vt:lpstr>Klubbliste</vt:lpstr>
      <vt:lpstr>Totalt</vt:lpstr>
      <vt:lpstr>Sprintbonus</vt:lpstr>
      <vt:lpstr>'FH-Menn-Stående'!Print_Area</vt:lpstr>
      <vt:lpstr>Klubbliste!Print_Area</vt:lpstr>
      <vt:lpstr>'FH-Menn-Stående'!Print_Titles</vt:lpstr>
      <vt:lpstr>Klubbliste!Print_Titles</vt:lpstr>
    </vt:vector>
  </TitlesOfParts>
  <Company>Nome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Roar Lindstrøm</dc:creator>
  <cp:lastModifiedBy>Ole Johnny Inderhaug</cp:lastModifiedBy>
  <cp:lastPrinted>2019-03-17T13:15:04Z</cp:lastPrinted>
  <dcterms:created xsi:type="dcterms:W3CDTF">2009-03-25T12:53:33Z</dcterms:created>
  <dcterms:modified xsi:type="dcterms:W3CDTF">2019-03-17T13:23:25Z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type">
    <vt:lpwstr/>
  </property>
  <property fmtid="{D5CDD505-2E9C-101B-9397-08002B2CF9AE}" pid="3" name="NSF_kategori">
    <vt:lpwstr/>
  </property>
  <property fmtid="{D5CDD505-2E9C-101B-9397-08002B2CF9AE}" pid="4" name="ContentTypeId">
    <vt:lpwstr>0x010100A387681EBF376A478C3DC5A3683513E5</vt:lpwstr>
  </property>
  <property fmtid="{D5CDD505-2E9C-101B-9397-08002B2CF9AE}" pid="5" name="Krets">
    <vt:lpwstr>3;#Telemark og Vestfold Skikrets|44758db7-998d-4a9e-850f-fea5463d21f7</vt:lpwstr>
  </property>
  <property fmtid="{D5CDD505-2E9C-101B-9397-08002B2CF9AE}" pid="6" name="arGren">
    <vt:lpwstr>4;#Langrenn|7c6c92da-8793-4550-bbb9-8642f79ac364</vt:lpwstr>
  </property>
  <property fmtid="{D5CDD505-2E9C-101B-9397-08002B2CF9AE}" pid="7" name="MSIP_Label_5f1f2f09-5496-42b2-b354-435da9be0154_Enabled">
    <vt:lpwstr>True</vt:lpwstr>
  </property>
  <property fmtid="{D5CDD505-2E9C-101B-9397-08002B2CF9AE}" pid="8" name="MSIP_Label_5f1f2f09-5496-42b2-b354-435da9be0154_SiteId">
    <vt:lpwstr>ac53d284-1e6e-43e5-9875-8622312b8a83</vt:lpwstr>
  </property>
  <property fmtid="{D5CDD505-2E9C-101B-9397-08002B2CF9AE}" pid="9" name="MSIP_Label_5f1f2f09-5496-42b2-b354-435da9be0154_Owner">
    <vt:lpwstr>marie.haugen@skiforbundet.no</vt:lpwstr>
  </property>
  <property fmtid="{D5CDD505-2E9C-101B-9397-08002B2CF9AE}" pid="10" name="MSIP_Label_5f1f2f09-5496-42b2-b354-435da9be0154_SetDate">
    <vt:lpwstr>2019-01-08T09:30:32.5543416Z</vt:lpwstr>
  </property>
  <property fmtid="{D5CDD505-2E9C-101B-9397-08002B2CF9AE}" pid="11" name="MSIP_Label_5f1f2f09-5496-42b2-b354-435da9be0154_Name">
    <vt:lpwstr>Lav</vt:lpwstr>
  </property>
  <property fmtid="{D5CDD505-2E9C-101B-9397-08002B2CF9AE}" pid="12" name="MSIP_Label_5f1f2f09-5496-42b2-b354-435da9be0154_Application">
    <vt:lpwstr>Microsoft Azure Information Protection</vt:lpwstr>
  </property>
  <property fmtid="{D5CDD505-2E9C-101B-9397-08002B2CF9AE}" pid="13" name="MSIP_Label_5f1f2f09-5496-42b2-b354-435da9be0154_Extended_MSFT_Method">
    <vt:lpwstr>Automatic</vt:lpwstr>
  </property>
  <property fmtid="{D5CDD505-2E9C-101B-9397-08002B2CF9AE}" pid="14" name="Sensitivity">
    <vt:lpwstr>Lav</vt:lpwstr>
  </property>
  <property fmtid="{D5CDD505-2E9C-101B-9397-08002B2CF9AE}" pid="15" name="AuthorIds_UIVersion_1024">
    <vt:lpwstr>140</vt:lpwstr>
  </property>
  <property fmtid="{D5CDD505-2E9C-101B-9397-08002B2CF9AE}" pid="16" name="AuthorIds_UIVersion_512">
    <vt:lpwstr>140</vt:lpwstr>
  </property>
</Properties>
</file>