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189" documentId="8_{DEE38223-7C8D-421F-9814-4830861AA146}" xr6:coauthVersionLast="47" xr6:coauthVersionMax="47" xr10:uidLastSave="{E1E6122D-06D3-42C5-A61C-733FADCE41D5}"/>
  <bookViews>
    <workbookView xWindow="-108" yWindow="-108" windowWidth="23256" windowHeight="12576" activeTab="1" xr2:uid="{00000000-000D-0000-FFFF-FFFF00000000}"/>
  </bookViews>
  <sheets>
    <sheet name="Resultat 2024" sheetId="1" r:id="rId1"/>
    <sheet name="Budsjett 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2" l="1"/>
  <c r="E88" i="2"/>
  <c r="F88" i="2"/>
  <c r="C88" i="2"/>
  <c r="D102" i="2"/>
  <c r="E102" i="2"/>
  <c r="F102" i="2"/>
  <c r="C102" i="2"/>
  <c r="C100" i="2"/>
  <c r="D100" i="2"/>
  <c r="E100" i="2"/>
  <c r="F100" i="2"/>
  <c r="D98" i="2"/>
  <c r="E98" i="2"/>
  <c r="F98" i="2"/>
  <c r="C98" i="2"/>
  <c r="D86" i="2"/>
  <c r="E86" i="2"/>
  <c r="C86" i="2"/>
  <c r="D44" i="2"/>
  <c r="E44" i="2"/>
  <c r="C44" i="2"/>
  <c r="C42" i="2"/>
  <c r="C33" i="2"/>
</calcChain>
</file>

<file path=xl/sharedStrings.xml><?xml version="1.0" encoding="utf-8"?>
<sst xmlns="http://schemas.openxmlformats.org/spreadsheetml/2006/main" count="191" uniqueCount="96">
  <si>
    <t>Resultat 2024</t>
  </si>
  <si>
    <t>Vinne Skilag</t>
  </si>
  <si>
    <t>Årstall: 2024, Periode: 1 - 12, Snu fortegn: Ja</t>
  </si>
  <si>
    <t xml:space="preserve"> </t>
  </si>
  <si>
    <t>SALGS- OG DRIFTSINNTEKT</t>
  </si>
  <si>
    <t>Medlemskontingent</t>
  </si>
  <si>
    <t>Treningsavgift</t>
  </si>
  <si>
    <t>Egenandel samlinger</t>
  </si>
  <si>
    <t>Egenandel andre</t>
  </si>
  <si>
    <t>Offentlig støtte</t>
  </si>
  <si>
    <t>Annen støtte frivillig løypeavg, gaver o.l</t>
  </si>
  <si>
    <t>Sponsor / stadionreklame</t>
  </si>
  <si>
    <t>Dugnadshonorar</t>
  </si>
  <si>
    <t>Stolpesalg</t>
  </si>
  <si>
    <t>Grasrotandel</t>
  </si>
  <si>
    <t>Klubbrenn</t>
  </si>
  <si>
    <t>Allidrett</t>
  </si>
  <si>
    <t>Stevneinntekter krets</t>
  </si>
  <si>
    <t>Inntekter skiskole</t>
  </si>
  <si>
    <t>Andre arr.</t>
  </si>
  <si>
    <t>Lotteriinntekter</t>
  </si>
  <si>
    <t>Bingoinntekter</t>
  </si>
  <si>
    <t>Salg kiosk</t>
  </si>
  <si>
    <t>Parkering</t>
  </si>
  <si>
    <t>Parkering årskort</t>
  </si>
  <si>
    <t>Mat treninger</t>
  </si>
  <si>
    <t>Videresalg treningsutstyr klær</t>
  </si>
  <si>
    <t>Videresalg ammunisjon</t>
  </si>
  <si>
    <t>Leieinntekter skihytte</t>
  </si>
  <si>
    <t>Andre driftsinntekter</t>
  </si>
  <si>
    <t>SUM SALGS- OG DRIFTSINNTEKT</t>
  </si>
  <si>
    <t>VAREKOSTNAD</t>
  </si>
  <si>
    <t>Deltakelse i andre stevner</t>
  </si>
  <si>
    <t>Innkjøp varer kiosk</t>
  </si>
  <si>
    <t>Innkjøp mat treninger</t>
  </si>
  <si>
    <t>Innkjøp av ammunisjon for videresalg</t>
  </si>
  <si>
    <t>Utgifter lotteri</t>
  </si>
  <si>
    <t>Trenerutgifter</t>
  </si>
  <si>
    <t>SUM VAREKOSTNAD</t>
  </si>
  <si>
    <t>Bruttofortjeneste (71%)</t>
  </si>
  <si>
    <t>ANNEN DRIFTSKOSTNAD</t>
  </si>
  <si>
    <t>Avskrivninger</t>
  </si>
  <si>
    <t>Avskrivning på transportmidler</t>
  </si>
  <si>
    <t>Kostnad grunneiere</t>
  </si>
  <si>
    <t>Kommunale avgifter</t>
  </si>
  <si>
    <t xml:space="preserve">Renovasjon, vann, avløp o.l. </t>
  </si>
  <si>
    <t>Strøm</t>
  </si>
  <si>
    <t>Leie maskiner</t>
  </si>
  <si>
    <t>Annen leiekostnad</t>
  </si>
  <si>
    <t>Kostnadsført håndverktøy</t>
  </si>
  <si>
    <t>Innkjøp løypeutstyr</t>
  </si>
  <si>
    <t>Inventar</t>
  </si>
  <si>
    <t>Brøyting/ strøm park.plass</t>
  </si>
  <si>
    <t>Reparasjon og vedlikehold bygninger</t>
  </si>
  <si>
    <t>Vedlikehold løyper/standplass</t>
  </si>
  <si>
    <t>Reparasjon og vedlikehold utstyr</t>
  </si>
  <si>
    <t>Innkjøp våpenteknisk, våpen</t>
  </si>
  <si>
    <t>Alarm, skadedyr</t>
  </si>
  <si>
    <t>Regnskapshonorar</t>
  </si>
  <si>
    <t>Annen fremmed tjeneste</t>
  </si>
  <si>
    <t>Kontorrekvisita</t>
  </si>
  <si>
    <t>IT-kostnader</t>
  </si>
  <si>
    <t xml:space="preserve">Møte, kurs, oppdatering o.l. </t>
  </si>
  <si>
    <t>Annen kontorkostnad</t>
  </si>
  <si>
    <t>Telefon</t>
  </si>
  <si>
    <t>Drivstoff scooter / ATV</t>
  </si>
  <si>
    <t>Drivstoff løypekomite</t>
  </si>
  <si>
    <t>Vedlikehold scooter / ATV</t>
  </si>
  <si>
    <t>Utgifter treningssamlinger</t>
  </si>
  <si>
    <t>Kontingent utøvere</t>
  </si>
  <si>
    <t>Stevneutgifter</t>
  </si>
  <si>
    <t>Sosiale sammenkomster</t>
  </si>
  <si>
    <t>Premier internt</t>
  </si>
  <si>
    <t>Premier</t>
  </si>
  <si>
    <t>Utmerkelser / gaver</t>
  </si>
  <si>
    <t>Forsikringspremie</t>
  </si>
  <si>
    <t>Bank- og kortgebyr</t>
  </si>
  <si>
    <t>Gebyr Vipps</t>
  </si>
  <si>
    <t>Kontingenter</t>
  </si>
  <si>
    <t>Annen kostnad</t>
  </si>
  <si>
    <t>SUM ANNEN DRIFTSKOSTNAD</t>
  </si>
  <si>
    <t>Driftsresultat</t>
  </si>
  <si>
    <t>Finans</t>
  </si>
  <si>
    <t>Annen renteinntekt</t>
  </si>
  <si>
    <t>Valutagevinst (agio)</t>
  </si>
  <si>
    <t>Aksjeutbytte fra norsk foretak</t>
  </si>
  <si>
    <t>Annen rentekostnad</t>
  </si>
  <si>
    <t>Rentekostnad leverandørgjeld</t>
  </si>
  <si>
    <t>Valutatap (disagio)</t>
  </si>
  <si>
    <t>Annen finanskostnad</t>
  </si>
  <si>
    <t>SUM Finans</t>
  </si>
  <si>
    <t>Resultat før skatt</t>
  </si>
  <si>
    <t>Årsresultat</t>
  </si>
  <si>
    <t>Budsjett 2025</t>
  </si>
  <si>
    <t>Regnskap</t>
  </si>
  <si>
    <t>Budsjett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</si>
</sst>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7"/>
      <name val="Calibri"/>
      <family val="2"/>
    </font>
    <font>
      <b/>
      <sz val="15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40" fontId="0" fillId="0" borderId="0" xfId="0" applyNumberFormat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0" fontId="4" fillId="0" borderId="0" xfId="0" applyNumberFormat="1" applyFont="1" applyAlignment="1">
      <alignment horizontal="right" vertical="center"/>
    </xf>
    <xf numFmtId="40" fontId="3" fillId="0" borderId="0" xfId="0" applyNumberFormat="1" applyFont="1" applyAlignment="1">
      <alignment horizontal="right" vertical="center"/>
    </xf>
    <xf numFmtId="40" fontId="6" fillId="0" borderId="0" xfId="0" applyNumberFormat="1" applyFont="1" applyAlignment="1">
      <alignment horizontal="right" vertical="center"/>
    </xf>
    <xf numFmtId="0" fontId="6" fillId="0" borderId="0" xfId="1" applyNumberFormat="1" applyFont="1" applyAlignment="1">
      <alignment horizontal="right" vertical="center"/>
    </xf>
    <xf numFmtId="2" fontId="7" fillId="2" borderId="0" xfId="1" applyNumberFormat="1" applyFont="1" applyFill="1" applyBorder="1" applyAlignment="1">
      <alignment horizontal="right" vertical="center"/>
    </xf>
    <xf numFmtId="2" fontId="9" fillId="2" borderId="0" xfId="1" applyNumberFormat="1" applyFont="1" applyFill="1" applyBorder="1" applyAlignment="1">
      <alignment horizontal="right" vertical="center"/>
    </xf>
    <xf numFmtId="0" fontId="0" fillId="2" borderId="0" xfId="0" applyFill="1" applyBorder="1"/>
    <xf numFmtId="2" fontId="0" fillId="3" borderId="0" xfId="1" applyNumberFormat="1" applyFont="1" applyFill="1"/>
    <xf numFmtId="2" fontId="0" fillId="0" borderId="0" xfId="1" applyNumberFormat="1" applyFont="1"/>
    <xf numFmtId="2" fontId="7" fillId="0" borderId="0" xfId="1" applyNumberFormat="1" applyFont="1"/>
    <xf numFmtId="0" fontId="0" fillId="0" borderId="1" xfId="0" applyBorder="1"/>
    <xf numFmtId="2" fontId="6" fillId="3" borderId="1" xfId="1" applyNumberFormat="1" applyFont="1" applyFill="1" applyBorder="1"/>
    <xf numFmtId="2" fontId="6" fillId="0" borderId="1" xfId="1" applyNumberFormat="1" applyFont="1" applyBorder="1" applyAlignment="1">
      <alignment horizontal="right" vertical="center"/>
    </xf>
    <xf numFmtId="2" fontId="6" fillId="3" borderId="1" xfId="1" applyNumberFormat="1" applyFont="1" applyFill="1" applyBorder="1" applyAlignment="1">
      <alignment horizontal="right" vertical="center"/>
    </xf>
    <xf numFmtId="2" fontId="0" fillId="3" borderId="1" xfId="1" applyNumberFormat="1" applyFont="1" applyFill="1" applyBorder="1"/>
    <xf numFmtId="0" fontId="3" fillId="0" borderId="1" xfId="0" applyFont="1" applyBorder="1"/>
    <xf numFmtId="2" fontId="3" fillId="3" borderId="1" xfId="1" applyNumberFormat="1" applyFont="1" applyFill="1" applyBorder="1"/>
    <xf numFmtId="2" fontId="3" fillId="0" borderId="1" xfId="1" applyNumberFormat="1" applyFont="1" applyBorder="1"/>
    <xf numFmtId="2" fontId="0" fillId="0" borderId="1" xfId="1" applyNumberFormat="1" applyFont="1" applyBorder="1" applyAlignment="1">
      <alignment horizontal="right" vertical="center"/>
    </xf>
    <xf numFmtId="2" fontId="0" fillId="3" borderId="1" xfId="1" applyNumberFormat="1" applyFont="1" applyFill="1" applyBorder="1" applyAlignment="1">
      <alignment horizontal="right" vertical="center"/>
    </xf>
    <xf numFmtId="0" fontId="4" fillId="0" borderId="1" xfId="0" applyFont="1" applyBorder="1"/>
    <xf numFmtId="2" fontId="4" fillId="3" borderId="1" xfId="1" applyNumberFormat="1" applyFont="1" applyFill="1" applyBorder="1"/>
    <xf numFmtId="2" fontId="4" fillId="0" borderId="1" xfId="1" applyNumberFormat="1" applyFont="1" applyBorder="1" applyAlignment="1">
      <alignment horizontal="right" vertical="center"/>
    </xf>
    <xf numFmtId="2" fontId="3" fillId="3" borderId="1" xfId="1" applyNumberFormat="1" applyFont="1" applyFill="1" applyBorder="1" applyAlignment="1">
      <alignment horizontal="right" vertical="center"/>
    </xf>
    <xf numFmtId="2" fontId="7" fillId="3" borderId="1" xfId="1" applyNumberFormat="1" applyFont="1" applyFill="1" applyBorder="1"/>
    <xf numFmtId="2" fontId="8" fillId="3" borderId="1" xfId="1" applyNumberFormat="1" applyFont="1" applyFill="1" applyBorder="1"/>
    <xf numFmtId="2" fontId="3" fillId="0" borderId="1" xfId="1" applyNumberFormat="1" applyFont="1" applyBorder="1" applyAlignment="1">
      <alignment horizontal="right" vertical="center"/>
    </xf>
    <xf numFmtId="2" fontId="7" fillId="0" borderId="1" xfId="1" applyNumberFormat="1" applyFont="1" applyBorder="1" applyAlignment="1">
      <alignment horizontal="right" vertical="center"/>
    </xf>
    <xf numFmtId="2" fontId="7" fillId="3" borderId="1" xfId="1" applyNumberFormat="1" applyFont="1" applyFill="1" applyBorder="1" applyAlignment="1">
      <alignment horizontal="right" vertical="center"/>
    </xf>
    <xf numFmtId="2" fontId="8" fillId="0" borderId="1" xfId="1" applyNumberFormat="1" applyFont="1" applyBorder="1"/>
    <xf numFmtId="2" fontId="8" fillId="0" borderId="1" xfId="1" applyNumberFormat="1" applyFont="1" applyBorder="1" applyAlignment="1">
      <alignment horizontal="right" vertical="center"/>
    </xf>
    <xf numFmtId="2" fontId="4" fillId="0" borderId="1" xfId="1" applyNumberFormat="1" applyFont="1" applyBorder="1"/>
    <xf numFmtId="2" fontId="0" fillId="0" borderId="0" xfId="1" applyNumberFormat="1" applyFont="1" applyFill="1"/>
    <xf numFmtId="2" fontId="0" fillId="0" borderId="0" xfId="1" applyNumberFormat="1" applyFont="1" applyFill="1" applyAlignment="1">
      <alignment horizontal="right" vertical="center"/>
    </xf>
    <xf numFmtId="2" fontId="7" fillId="0" borderId="0" xfId="1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8"/>
  <sheetViews>
    <sheetView workbookViewId="0">
      <pane ySplit="5" topLeftCell="A99" activePane="bottomLeft" state="frozen"/>
      <selection pane="bottomLeft" activeCell="E100" sqref="E100"/>
    </sheetView>
  </sheetViews>
  <sheetFormatPr baseColWidth="10" defaultColWidth="8.88671875" defaultRowHeight="14.4" x14ac:dyDescent="0.3"/>
  <cols>
    <col min="2" max="2" width="52.44140625" customWidth="1"/>
    <col min="3" max="5" width="12" style="1" customWidth="1"/>
  </cols>
  <sheetData>
    <row r="1" spans="1:4" ht="22.2" x14ac:dyDescent="0.45">
      <c r="A1" s="2" t="s">
        <v>0</v>
      </c>
    </row>
    <row r="2" spans="1:4" ht="19.8" x14ac:dyDescent="0.4">
      <c r="A2" s="3" t="s">
        <v>1</v>
      </c>
    </row>
    <row r="3" spans="1:4" x14ac:dyDescent="0.3">
      <c r="A3" s="4" t="s">
        <v>2</v>
      </c>
    </row>
    <row r="4" spans="1:4" x14ac:dyDescent="0.3">
      <c r="C4" s="8"/>
      <c r="D4" s="8"/>
    </row>
    <row r="5" spans="1:4" x14ac:dyDescent="0.3">
      <c r="A5" t="s">
        <v>3</v>
      </c>
      <c r="B5" t="s">
        <v>3</v>
      </c>
      <c r="C5" s="9">
        <v>2024</v>
      </c>
      <c r="D5" s="9">
        <v>2023</v>
      </c>
    </row>
    <row r="6" spans="1:4" x14ac:dyDescent="0.3">
      <c r="C6" s="9"/>
      <c r="D6" s="9"/>
    </row>
    <row r="7" spans="1:4" s="4" customFormat="1" x14ac:dyDescent="0.3">
      <c r="A7" s="4" t="s">
        <v>4</v>
      </c>
    </row>
    <row r="8" spans="1:4" x14ac:dyDescent="0.3">
      <c r="A8">
        <v>3000</v>
      </c>
      <c r="B8" t="s">
        <v>5</v>
      </c>
      <c r="C8" s="1">
        <v>16941.650000000001</v>
      </c>
      <c r="D8" s="1">
        <v>16800</v>
      </c>
    </row>
    <row r="9" spans="1:4" x14ac:dyDescent="0.3">
      <c r="A9">
        <v>3005</v>
      </c>
      <c r="B9" t="s">
        <v>6</v>
      </c>
      <c r="C9" s="1">
        <v>14000</v>
      </c>
      <c r="D9" s="1">
        <v>500</v>
      </c>
    </row>
    <row r="10" spans="1:4" x14ac:dyDescent="0.3">
      <c r="A10">
        <v>3015</v>
      </c>
      <c r="B10" t="s">
        <v>7</v>
      </c>
      <c r="C10" s="1">
        <v>45500</v>
      </c>
      <c r="D10" s="1">
        <v>46800</v>
      </c>
    </row>
    <row r="11" spans="1:4" x14ac:dyDescent="0.3">
      <c r="A11">
        <v>3020</v>
      </c>
      <c r="B11" t="s">
        <v>8</v>
      </c>
      <c r="C11" s="1">
        <v>30876</v>
      </c>
      <c r="D11" s="1">
        <v>8120</v>
      </c>
    </row>
    <row r="12" spans="1:4" x14ac:dyDescent="0.3">
      <c r="A12">
        <v>3400</v>
      </c>
      <c r="B12" t="s">
        <v>9</v>
      </c>
      <c r="C12" s="1">
        <v>181401.83</v>
      </c>
      <c r="D12" s="1">
        <v>277786.75</v>
      </c>
    </row>
    <row r="13" spans="1:4" x14ac:dyDescent="0.3">
      <c r="A13">
        <v>3401</v>
      </c>
      <c r="B13" t="s">
        <v>10</v>
      </c>
      <c r="C13" s="1">
        <v>50</v>
      </c>
      <c r="D13" s="1">
        <v>19300</v>
      </c>
    </row>
    <row r="14" spans="1:4" x14ac:dyDescent="0.3">
      <c r="A14">
        <v>3402</v>
      </c>
      <c r="B14" t="s">
        <v>11</v>
      </c>
      <c r="C14" s="1">
        <v>90000</v>
      </c>
      <c r="D14" s="1">
        <v>78000</v>
      </c>
    </row>
    <row r="15" spans="1:4" x14ac:dyDescent="0.3">
      <c r="A15">
        <v>3403</v>
      </c>
      <c r="B15" t="s">
        <v>12</v>
      </c>
      <c r="C15" s="1">
        <v>61384.1</v>
      </c>
      <c r="D15" s="1">
        <v>31000</v>
      </c>
    </row>
    <row r="16" spans="1:4" x14ac:dyDescent="0.3">
      <c r="A16">
        <v>3404</v>
      </c>
      <c r="B16" t="s">
        <v>13</v>
      </c>
      <c r="C16" s="1">
        <v>0</v>
      </c>
      <c r="D16" s="1">
        <v>11790</v>
      </c>
    </row>
    <row r="17" spans="1:4" x14ac:dyDescent="0.3">
      <c r="A17">
        <v>3407</v>
      </c>
      <c r="B17" t="s">
        <v>14</v>
      </c>
      <c r="C17" s="1">
        <v>21377.77</v>
      </c>
      <c r="D17" s="1">
        <v>21395.52</v>
      </c>
    </row>
    <row r="18" spans="1:4" x14ac:dyDescent="0.3">
      <c r="A18">
        <v>3408</v>
      </c>
      <c r="B18" t="s">
        <v>15</v>
      </c>
      <c r="C18" s="1">
        <v>3200</v>
      </c>
      <c r="D18" s="1">
        <v>9755</v>
      </c>
    </row>
    <row r="19" spans="1:4" x14ac:dyDescent="0.3">
      <c r="A19">
        <v>3409</v>
      </c>
      <c r="B19" t="s">
        <v>16</v>
      </c>
      <c r="C19" s="1">
        <v>7408.2</v>
      </c>
      <c r="D19" s="1">
        <v>11630</v>
      </c>
    </row>
    <row r="20" spans="1:4" x14ac:dyDescent="0.3">
      <c r="A20">
        <v>3410</v>
      </c>
      <c r="B20" t="s">
        <v>17</v>
      </c>
      <c r="C20" s="1">
        <v>55029.65</v>
      </c>
      <c r="D20" s="1">
        <v>5750</v>
      </c>
    </row>
    <row r="21" spans="1:4" x14ac:dyDescent="0.3">
      <c r="A21">
        <v>3411</v>
      </c>
      <c r="B21" t="s">
        <v>18</v>
      </c>
      <c r="C21" s="1">
        <v>13500</v>
      </c>
      <c r="D21" s="1">
        <v>24100</v>
      </c>
    </row>
    <row r="22" spans="1:4" x14ac:dyDescent="0.3">
      <c r="A22">
        <v>3412</v>
      </c>
      <c r="B22" t="s">
        <v>19</v>
      </c>
      <c r="C22" s="1">
        <v>1320</v>
      </c>
      <c r="D22" s="1">
        <v>0</v>
      </c>
    </row>
    <row r="23" spans="1:4" x14ac:dyDescent="0.3">
      <c r="A23">
        <v>3420</v>
      </c>
      <c r="B23" t="s">
        <v>20</v>
      </c>
      <c r="C23" s="1">
        <v>8800</v>
      </c>
      <c r="D23" s="1">
        <v>5200</v>
      </c>
    </row>
    <row r="24" spans="1:4" x14ac:dyDescent="0.3">
      <c r="A24">
        <v>3425</v>
      </c>
      <c r="B24" t="s">
        <v>21</v>
      </c>
      <c r="C24" s="1">
        <v>128064</v>
      </c>
      <c r="D24" s="1">
        <v>53977</v>
      </c>
    </row>
    <row r="25" spans="1:4" x14ac:dyDescent="0.3">
      <c r="A25">
        <v>3500</v>
      </c>
      <c r="B25" t="s">
        <v>22</v>
      </c>
      <c r="C25" s="1">
        <v>18715.259999999998</v>
      </c>
      <c r="D25" s="1">
        <v>23397.5</v>
      </c>
    </row>
    <row r="26" spans="1:4" x14ac:dyDescent="0.3">
      <c r="A26">
        <v>3502</v>
      </c>
      <c r="B26" t="s">
        <v>23</v>
      </c>
      <c r="C26" s="1">
        <v>17645</v>
      </c>
      <c r="D26" s="1">
        <v>14230</v>
      </c>
    </row>
    <row r="27" spans="1:4" x14ac:dyDescent="0.3">
      <c r="A27">
        <v>3504</v>
      </c>
      <c r="B27" t="s">
        <v>24</v>
      </c>
      <c r="C27" s="1">
        <v>1500</v>
      </c>
      <c r="D27" s="1">
        <v>1800</v>
      </c>
    </row>
    <row r="28" spans="1:4" x14ac:dyDescent="0.3">
      <c r="A28">
        <v>3501</v>
      </c>
      <c r="B28" t="s">
        <v>25</v>
      </c>
      <c r="C28" s="1">
        <v>1475</v>
      </c>
      <c r="D28" s="1">
        <v>4705</v>
      </c>
    </row>
    <row r="29" spans="1:4" x14ac:dyDescent="0.3">
      <c r="A29">
        <v>3510</v>
      </c>
      <c r="B29" t="s">
        <v>26</v>
      </c>
      <c r="C29" s="1">
        <v>10000</v>
      </c>
      <c r="D29" s="1">
        <v>640</v>
      </c>
    </row>
    <row r="30" spans="1:4" x14ac:dyDescent="0.3">
      <c r="A30">
        <v>3515</v>
      </c>
      <c r="B30" t="s">
        <v>27</v>
      </c>
      <c r="C30" s="1">
        <v>10677</v>
      </c>
      <c r="D30" s="1">
        <v>3159.88</v>
      </c>
    </row>
    <row r="31" spans="1:4" x14ac:dyDescent="0.3">
      <c r="A31">
        <v>3600</v>
      </c>
      <c r="B31" t="s">
        <v>28</v>
      </c>
      <c r="C31" s="1">
        <v>4500</v>
      </c>
      <c r="D31" s="1">
        <v>3500</v>
      </c>
    </row>
    <row r="32" spans="1:4" x14ac:dyDescent="0.3">
      <c r="A32">
        <v>3900</v>
      </c>
      <c r="B32" t="s">
        <v>29</v>
      </c>
      <c r="C32" s="1">
        <v>19075</v>
      </c>
      <c r="D32" s="1">
        <v>960</v>
      </c>
    </row>
    <row r="33" spans="1:5" s="5" customFormat="1" x14ac:dyDescent="0.3">
      <c r="A33" s="5" t="s">
        <v>30</v>
      </c>
      <c r="C33" s="6">
        <v>762440.46</v>
      </c>
      <c r="D33" s="6">
        <v>674296.65</v>
      </c>
      <c r="E33" s="6"/>
    </row>
    <row r="35" spans="1:5" s="4" customFormat="1" x14ac:dyDescent="0.3">
      <c r="A35" s="4" t="s">
        <v>31</v>
      </c>
    </row>
    <row r="36" spans="1:5" x14ac:dyDescent="0.3">
      <c r="A36">
        <v>4000</v>
      </c>
      <c r="B36" t="s">
        <v>32</v>
      </c>
      <c r="C36" s="1">
        <v>-181285.35</v>
      </c>
      <c r="D36" s="1">
        <v>-31334</v>
      </c>
    </row>
    <row r="37" spans="1:5" x14ac:dyDescent="0.3">
      <c r="A37">
        <v>4300</v>
      </c>
      <c r="B37" t="s">
        <v>33</v>
      </c>
      <c r="C37" s="1">
        <v>-12724.94</v>
      </c>
      <c r="D37" s="1">
        <v>-19647.580000000002</v>
      </c>
    </row>
    <row r="38" spans="1:5" x14ac:dyDescent="0.3">
      <c r="A38">
        <v>4301</v>
      </c>
      <c r="B38" t="s">
        <v>34</v>
      </c>
      <c r="C38" s="1">
        <v>-7242.41</v>
      </c>
      <c r="D38" s="1">
        <v>-5775.82</v>
      </c>
    </row>
    <row r="39" spans="1:5" x14ac:dyDescent="0.3">
      <c r="A39">
        <v>4311</v>
      </c>
      <c r="B39" t="s">
        <v>35</v>
      </c>
      <c r="C39" s="1">
        <v>-5960</v>
      </c>
      <c r="D39" s="1">
        <v>-28400</v>
      </c>
    </row>
    <row r="40" spans="1:5" x14ac:dyDescent="0.3">
      <c r="A40">
        <v>4320</v>
      </c>
      <c r="B40" t="s">
        <v>36</v>
      </c>
      <c r="C40" s="1">
        <v>-7680</v>
      </c>
      <c r="D40" s="1">
        <v>-4080</v>
      </c>
    </row>
    <row r="41" spans="1:5" x14ac:dyDescent="0.3">
      <c r="A41">
        <v>4330</v>
      </c>
      <c r="B41" t="s">
        <v>37</v>
      </c>
      <c r="C41" s="1">
        <v>-7500</v>
      </c>
      <c r="D41" s="1">
        <v>-18245.36</v>
      </c>
    </row>
    <row r="42" spans="1:5" s="5" customFormat="1" x14ac:dyDescent="0.3">
      <c r="A42" s="5" t="s">
        <v>38</v>
      </c>
      <c r="C42" s="6">
        <v>-222392.7</v>
      </c>
      <c r="D42" s="6">
        <v>-107482.76</v>
      </c>
      <c r="E42" s="6"/>
    </row>
    <row r="44" spans="1:5" s="4" customFormat="1" x14ac:dyDescent="0.3">
      <c r="A44" s="4" t="s">
        <v>39</v>
      </c>
      <c r="C44" s="7">
        <v>540047.76</v>
      </c>
      <c r="D44" s="7">
        <v>566813.89</v>
      </c>
      <c r="E44" s="7"/>
    </row>
    <row r="46" spans="1:5" s="4" customFormat="1" x14ac:dyDescent="0.3">
      <c r="A46" s="4" t="s">
        <v>40</v>
      </c>
    </row>
    <row r="47" spans="1:5" x14ac:dyDescent="0.3">
      <c r="A47">
        <v>6000</v>
      </c>
      <c r="B47" t="s">
        <v>41</v>
      </c>
      <c r="C47" s="1">
        <v>0</v>
      </c>
      <c r="D47" s="1">
        <v>-34238.879999999997</v>
      </c>
    </row>
    <row r="48" spans="1:5" x14ac:dyDescent="0.3">
      <c r="A48">
        <v>6010</v>
      </c>
      <c r="B48" t="s">
        <v>42</v>
      </c>
      <c r="C48" s="1">
        <v>-78002</v>
      </c>
      <c r="D48" s="1">
        <v>-66539</v>
      </c>
    </row>
    <row r="49" spans="1:4" x14ac:dyDescent="0.3">
      <c r="A49">
        <v>6300</v>
      </c>
      <c r="B49" t="s">
        <v>43</v>
      </c>
      <c r="C49" s="1">
        <v>-6543</v>
      </c>
      <c r="D49" s="1">
        <v>-15081</v>
      </c>
    </row>
    <row r="50" spans="1:4" x14ac:dyDescent="0.3">
      <c r="A50">
        <v>6310</v>
      </c>
      <c r="B50" t="s">
        <v>44</v>
      </c>
      <c r="C50" s="1">
        <v>0</v>
      </c>
      <c r="D50" s="1">
        <v>-7365.61</v>
      </c>
    </row>
    <row r="51" spans="1:4" x14ac:dyDescent="0.3">
      <c r="A51">
        <v>6320</v>
      </c>
      <c r="B51" t="s">
        <v>45</v>
      </c>
      <c r="C51" s="1">
        <v>-13971.08</v>
      </c>
      <c r="D51" s="1">
        <v>-5733.14</v>
      </c>
    </row>
    <row r="52" spans="1:4" x14ac:dyDescent="0.3">
      <c r="A52">
        <v>6340</v>
      </c>
      <c r="B52" t="s">
        <v>46</v>
      </c>
      <c r="C52" s="1">
        <v>-39087.93</v>
      </c>
      <c r="D52" s="1">
        <v>-49014.93</v>
      </c>
    </row>
    <row r="53" spans="1:4" x14ac:dyDescent="0.3">
      <c r="A53">
        <v>6400</v>
      </c>
      <c r="B53" t="s">
        <v>47</v>
      </c>
      <c r="C53" s="1">
        <v>0</v>
      </c>
      <c r="D53" s="1">
        <v>-1875</v>
      </c>
    </row>
    <row r="54" spans="1:4" x14ac:dyDescent="0.3">
      <c r="A54">
        <v>6490</v>
      </c>
      <c r="B54" t="s">
        <v>48</v>
      </c>
      <c r="C54" s="1">
        <v>0</v>
      </c>
      <c r="D54" s="1">
        <v>-4718</v>
      </c>
    </row>
    <row r="55" spans="1:4" x14ac:dyDescent="0.3">
      <c r="A55">
        <v>6510</v>
      </c>
      <c r="B55" t="s">
        <v>49</v>
      </c>
      <c r="C55" s="1">
        <v>0</v>
      </c>
      <c r="D55" s="1">
        <v>-2871</v>
      </c>
    </row>
    <row r="56" spans="1:4" x14ac:dyDescent="0.3">
      <c r="A56">
        <v>6530</v>
      </c>
      <c r="B56" t="s">
        <v>50</v>
      </c>
      <c r="C56" s="1">
        <v>-6250</v>
      </c>
      <c r="D56" s="1">
        <v>-1048</v>
      </c>
    </row>
    <row r="57" spans="1:4" x14ac:dyDescent="0.3">
      <c r="A57">
        <v>6540</v>
      </c>
      <c r="B57" t="s">
        <v>51</v>
      </c>
      <c r="C57" s="1">
        <v>-7500</v>
      </c>
      <c r="D57" s="1">
        <v>-4341.95</v>
      </c>
    </row>
    <row r="58" spans="1:4" x14ac:dyDescent="0.3">
      <c r="A58">
        <v>6570</v>
      </c>
      <c r="B58" t="s">
        <v>52</v>
      </c>
      <c r="C58" s="1">
        <v>-2327.5</v>
      </c>
      <c r="D58" s="1">
        <v>-1197</v>
      </c>
    </row>
    <row r="59" spans="1:4" x14ac:dyDescent="0.3">
      <c r="A59">
        <v>6600</v>
      </c>
      <c r="B59" t="s">
        <v>53</v>
      </c>
      <c r="C59" s="1">
        <v>0</v>
      </c>
      <c r="D59" s="1">
        <v>-8274.5400000000009</v>
      </c>
    </row>
    <row r="60" spans="1:4" x14ac:dyDescent="0.3">
      <c r="A60">
        <v>6610</v>
      </c>
      <c r="B60" t="s">
        <v>54</v>
      </c>
      <c r="C60" s="1">
        <v>-1892</v>
      </c>
      <c r="D60" s="1">
        <v>-10500</v>
      </c>
    </row>
    <row r="61" spans="1:4" x14ac:dyDescent="0.3">
      <c r="A61">
        <v>6620</v>
      </c>
      <c r="B61" t="s">
        <v>55</v>
      </c>
      <c r="C61" s="1">
        <v>-17865</v>
      </c>
      <c r="D61" s="1">
        <v>-1063</v>
      </c>
    </row>
    <row r="62" spans="1:4" x14ac:dyDescent="0.3">
      <c r="A62">
        <v>6630</v>
      </c>
      <c r="B62" t="s">
        <v>56</v>
      </c>
      <c r="C62" s="1">
        <v>-33592</v>
      </c>
      <c r="D62" s="1">
        <v>0</v>
      </c>
    </row>
    <row r="63" spans="1:4" x14ac:dyDescent="0.3">
      <c r="A63">
        <v>6640</v>
      </c>
      <c r="B63" t="s">
        <v>57</v>
      </c>
      <c r="C63" s="1">
        <v>-8047.66</v>
      </c>
      <c r="D63" s="1">
        <v>-9478</v>
      </c>
    </row>
    <row r="64" spans="1:4" x14ac:dyDescent="0.3">
      <c r="A64">
        <v>6705</v>
      </c>
      <c r="B64" t="s">
        <v>58</v>
      </c>
      <c r="C64" s="1">
        <v>-47272.91</v>
      </c>
      <c r="D64" s="1">
        <v>-35742.129999999997</v>
      </c>
    </row>
    <row r="65" spans="1:4" x14ac:dyDescent="0.3">
      <c r="A65">
        <v>6790</v>
      </c>
      <c r="B65" t="s">
        <v>59</v>
      </c>
      <c r="C65" s="1">
        <v>-709.5</v>
      </c>
      <c r="D65" s="1">
        <v>0</v>
      </c>
    </row>
    <row r="66" spans="1:4" x14ac:dyDescent="0.3">
      <c r="A66">
        <v>6800</v>
      </c>
      <c r="B66" t="s">
        <v>60</v>
      </c>
      <c r="C66" s="1">
        <v>0</v>
      </c>
      <c r="D66" s="1">
        <v>-1347</v>
      </c>
    </row>
    <row r="67" spans="1:4" x14ac:dyDescent="0.3">
      <c r="A67">
        <v>6840</v>
      </c>
      <c r="B67" t="s">
        <v>61</v>
      </c>
      <c r="C67" s="1">
        <v>-13305</v>
      </c>
      <c r="D67" s="1">
        <v>-14657.81</v>
      </c>
    </row>
    <row r="68" spans="1:4" x14ac:dyDescent="0.3">
      <c r="A68">
        <v>6860</v>
      </c>
      <c r="B68" t="s">
        <v>62</v>
      </c>
      <c r="C68" s="1">
        <v>0</v>
      </c>
      <c r="D68" s="1">
        <v>-2187.5</v>
      </c>
    </row>
    <row r="69" spans="1:4" x14ac:dyDescent="0.3">
      <c r="A69">
        <v>6890</v>
      </c>
      <c r="B69" t="s">
        <v>63</v>
      </c>
      <c r="C69" s="1">
        <v>-320</v>
      </c>
      <c r="D69" s="1">
        <v>0</v>
      </c>
    </row>
    <row r="70" spans="1:4" x14ac:dyDescent="0.3">
      <c r="A70">
        <v>6900</v>
      </c>
      <c r="B70" t="s">
        <v>64</v>
      </c>
      <c r="C70" s="1">
        <v>-449.33</v>
      </c>
      <c r="D70" s="1">
        <v>-710.09</v>
      </c>
    </row>
    <row r="71" spans="1:4" x14ac:dyDescent="0.3">
      <c r="A71">
        <v>7000</v>
      </c>
      <c r="B71" t="s">
        <v>65</v>
      </c>
      <c r="C71" s="1">
        <v>-5911.53</v>
      </c>
      <c r="D71" s="1">
        <v>-9346.2199999999993</v>
      </c>
    </row>
    <row r="72" spans="1:4" x14ac:dyDescent="0.3">
      <c r="A72">
        <v>7010</v>
      </c>
      <c r="B72" t="s">
        <v>66</v>
      </c>
      <c r="C72" s="1">
        <v>0</v>
      </c>
      <c r="D72" s="1">
        <v>-1776</v>
      </c>
    </row>
    <row r="73" spans="1:4" x14ac:dyDescent="0.3">
      <c r="A73">
        <v>7020</v>
      </c>
      <c r="B73" t="s">
        <v>67</v>
      </c>
      <c r="C73" s="1">
        <v>0</v>
      </c>
      <c r="D73" s="1">
        <v>-11792.5</v>
      </c>
    </row>
    <row r="74" spans="1:4" x14ac:dyDescent="0.3">
      <c r="A74">
        <v>7100</v>
      </c>
      <c r="B74" t="s">
        <v>68</v>
      </c>
      <c r="C74" s="1">
        <v>-86997</v>
      </c>
      <c r="D74" s="1">
        <v>-86153.13</v>
      </c>
    </row>
    <row r="75" spans="1:4" x14ac:dyDescent="0.3">
      <c r="A75">
        <v>7400</v>
      </c>
      <c r="B75" t="s">
        <v>69</v>
      </c>
      <c r="C75" s="1">
        <v>-27085</v>
      </c>
      <c r="D75" s="1">
        <v>-109204.38</v>
      </c>
    </row>
    <row r="76" spans="1:4" x14ac:dyDescent="0.3">
      <c r="A76">
        <v>7410</v>
      </c>
      <c r="B76" t="s">
        <v>70</v>
      </c>
      <c r="C76" s="1">
        <v>-18439.330000000002</v>
      </c>
      <c r="D76" s="1">
        <v>-1161.3</v>
      </c>
    </row>
    <row r="77" spans="1:4" x14ac:dyDescent="0.3">
      <c r="A77">
        <v>7420</v>
      </c>
      <c r="B77" t="s">
        <v>71</v>
      </c>
      <c r="C77" s="1">
        <v>-2834.45</v>
      </c>
      <c r="D77" s="1">
        <v>0</v>
      </c>
    </row>
    <row r="78" spans="1:4" x14ac:dyDescent="0.3">
      <c r="A78">
        <v>7430</v>
      </c>
      <c r="B78" t="s">
        <v>72</v>
      </c>
      <c r="C78" s="1">
        <v>-1200</v>
      </c>
      <c r="D78" s="1">
        <v>-19850</v>
      </c>
    </row>
    <row r="79" spans="1:4" x14ac:dyDescent="0.3">
      <c r="A79">
        <v>7440</v>
      </c>
      <c r="B79" t="s">
        <v>73</v>
      </c>
      <c r="C79" s="1">
        <v>-19327</v>
      </c>
      <c r="D79" s="1">
        <v>-4760</v>
      </c>
    </row>
    <row r="80" spans="1:4" x14ac:dyDescent="0.3">
      <c r="A80">
        <v>7450</v>
      </c>
      <c r="B80" t="s">
        <v>74</v>
      </c>
      <c r="C80" s="1">
        <v>-4540</v>
      </c>
      <c r="D80" s="1">
        <v>-12365.9</v>
      </c>
    </row>
    <row r="81" spans="1:5" x14ac:dyDescent="0.3">
      <c r="A81">
        <v>7500</v>
      </c>
      <c r="B81" t="s">
        <v>75</v>
      </c>
      <c r="C81" s="1">
        <v>-39569</v>
      </c>
      <c r="D81" s="1">
        <v>-37437</v>
      </c>
    </row>
    <row r="82" spans="1:5" x14ac:dyDescent="0.3">
      <c r="A82">
        <v>7770</v>
      </c>
      <c r="B82" t="s">
        <v>76</v>
      </c>
      <c r="C82" s="1">
        <v>-777</v>
      </c>
      <c r="D82" s="1">
        <v>-933</v>
      </c>
    </row>
    <row r="83" spans="1:5" x14ac:dyDescent="0.3">
      <c r="A83">
        <v>7775</v>
      </c>
      <c r="B83" t="s">
        <v>77</v>
      </c>
      <c r="C83" s="1">
        <v>-2773.67</v>
      </c>
      <c r="D83" s="1">
        <v>-4055.22</v>
      </c>
    </row>
    <row r="84" spans="1:5" x14ac:dyDescent="0.3">
      <c r="A84">
        <v>7780</v>
      </c>
      <c r="B84" t="s">
        <v>78</v>
      </c>
      <c r="C84" s="1">
        <v>-5752</v>
      </c>
      <c r="D84" s="1">
        <v>-2790</v>
      </c>
    </row>
    <row r="85" spans="1:5" x14ac:dyDescent="0.3">
      <c r="A85">
        <v>7790</v>
      </c>
      <c r="B85" t="s">
        <v>79</v>
      </c>
      <c r="C85" s="1">
        <v>-20278</v>
      </c>
      <c r="D85" s="1">
        <v>-9610</v>
      </c>
    </row>
    <row r="86" spans="1:5" s="5" customFormat="1" x14ac:dyDescent="0.3">
      <c r="A86" s="5" t="s">
        <v>80</v>
      </c>
      <c r="C86" s="6">
        <v>-512618.89</v>
      </c>
      <c r="D86" s="6">
        <v>-589218.23</v>
      </c>
      <c r="E86" s="6"/>
    </row>
    <row r="88" spans="1:5" s="4" customFormat="1" x14ac:dyDescent="0.3">
      <c r="A88" s="4" t="s">
        <v>81</v>
      </c>
      <c r="C88" s="7">
        <v>27428.87</v>
      </c>
      <c r="D88" s="7">
        <v>-22404.34</v>
      </c>
      <c r="E88" s="7"/>
    </row>
    <row r="90" spans="1:5" s="4" customFormat="1" x14ac:dyDescent="0.3">
      <c r="A90" s="4" t="s">
        <v>82</v>
      </c>
    </row>
    <row r="91" spans="1:5" x14ac:dyDescent="0.3">
      <c r="A91">
        <v>8050</v>
      </c>
      <c r="B91" t="s">
        <v>83</v>
      </c>
      <c r="C91" s="1">
        <v>16962</v>
      </c>
      <c r="D91" s="1">
        <v>10182</v>
      </c>
    </row>
    <row r="92" spans="1:5" x14ac:dyDescent="0.3">
      <c r="A92">
        <v>8060</v>
      </c>
      <c r="B92" t="s">
        <v>84</v>
      </c>
      <c r="C92" s="1">
        <v>0</v>
      </c>
      <c r="D92" s="1">
        <v>1252.1500000000001</v>
      </c>
    </row>
    <row r="93" spans="1:5" x14ac:dyDescent="0.3">
      <c r="A93">
        <v>8070</v>
      </c>
      <c r="B93" t="s">
        <v>85</v>
      </c>
      <c r="C93" s="1">
        <v>0</v>
      </c>
      <c r="D93" s="1">
        <v>3664</v>
      </c>
    </row>
    <row r="94" spans="1:5" x14ac:dyDescent="0.3">
      <c r="A94">
        <v>8150</v>
      </c>
      <c r="B94" t="s">
        <v>86</v>
      </c>
      <c r="C94" s="1">
        <v>38.86</v>
      </c>
      <c r="D94" s="1">
        <v>-1208.0999999999999</v>
      </c>
    </row>
    <row r="95" spans="1:5" x14ac:dyDescent="0.3">
      <c r="A95">
        <v>8155</v>
      </c>
      <c r="B95" t="s">
        <v>87</v>
      </c>
      <c r="C95" s="1">
        <v>0</v>
      </c>
      <c r="D95" s="1">
        <v>-795.63</v>
      </c>
    </row>
    <row r="96" spans="1:5" x14ac:dyDescent="0.3">
      <c r="A96">
        <v>8160</v>
      </c>
      <c r="B96" t="s">
        <v>88</v>
      </c>
      <c r="C96" s="1">
        <v>0</v>
      </c>
      <c r="D96" s="1">
        <v>-1627.5</v>
      </c>
    </row>
    <row r="97" spans="1:5" x14ac:dyDescent="0.3">
      <c r="A97">
        <v>8179</v>
      </c>
      <c r="B97" t="s">
        <v>89</v>
      </c>
      <c r="C97" s="1">
        <v>0</v>
      </c>
      <c r="D97" s="1">
        <v>-77.930000000000007</v>
      </c>
    </row>
    <row r="98" spans="1:5" s="5" customFormat="1" x14ac:dyDescent="0.3">
      <c r="A98" s="5" t="s">
        <v>90</v>
      </c>
      <c r="C98" s="6">
        <v>17000.86</v>
      </c>
      <c r="D98" s="6">
        <v>11388.99</v>
      </c>
      <c r="E98" s="6"/>
    </row>
    <row r="100" spans="1:5" s="4" customFormat="1" x14ac:dyDescent="0.3">
      <c r="A100" s="4" t="s">
        <v>91</v>
      </c>
      <c r="C100" s="7">
        <v>44429.73</v>
      </c>
      <c r="D100" s="7">
        <v>-11015.35</v>
      </c>
      <c r="E100" s="7"/>
    </row>
    <row r="102" spans="1:5" s="4" customFormat="1" x14ac:dyDescent="0.3">
      <c r="A102" s="4" t="s">
        <v>92</v>
      </c>
      <c r="C102" s="7">
        <v>44429.73</v>
      </c>
      <c r="D102" s="7">
        <v>-11015.35</v>
      </c>
      <c r="E102" s="7"/>
    </row>
    <row r="104" spans="1:5" s="4" customFormat="1" x14ac:dyDescent="0.3"/>
    <row r="106" spans="1:5" s="5" customFormat="1" x14ac:dyDescent="0.3">
      <c r="C106" s="6"/>
      <c r="D106" s="6"/>
      <c r="E106" s="6"/>
    </row>
    <row r="108" spans="1:5" s="4" customFormat="1" x14ac:dyDescent="0.3">
      <c r="C108" s="7"/>
      <c r="D108" s="7"/>
      <c r="E108" s="7"/>
    </row>
  </sheetData>
  <pageMargins left="0.7" right="0.7" top="0.75" bottom="0.75" header="0.3" footer="0.3"/>
  <pageSetup fitToHeight="99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393A-D83B-4D20-94EB-FE8BDD3C803E}">
  <dimension ref="A1:H179"/>
  <sheetViews>
    <sheetView tabSelected="1" topLeftCell="A30" workbookViewId="0">
      <selection activeCell="C103" sqref="C103"/>
    </sheetView>
  </sheetViews>
  <sheetFormatPr baseColWidth="10" defaultRowHeight="14.4" x14ac:dyDescent="0.3"/>
  <cols>
    <col min="2" max="2" width="39.44140625" customWidth="1"/>
    <col min="3" max="3" width="14" style="13" customWidth="1"/>
    <col min="4" max="4" width="11.5546875" style="14"/>
    <col min="5" max="5" width="14.21875" style="13" customWidth="1"/>
    <col min="6" max="6" width="11.5546875" style="14"/>
  </cols>
  <sheetData>
    <row r="1" spans="1:6" ht="22.2" x14ac:dyDescent="0.45">
      <c r="A1" s="2" t="s">
        <v>93</v>
      </c>
      <c r="C1" s="38"/>
      <c r="D1" s="39"/>
      <c r="E1" s="39"/>
      <c r="F1" s="39"/>
    </row>
    <row r="2" spans="1:6" ht="19.8" x14ac:dyDescent="0.4">
      <c r="A2" s="3" t="s">
        <v>1</v>
      </c>
      <c r="C2" s="38"/>
      <c r="D2" s="39"/>
      <c r="E2" s="39"/>
      <c r="F2" s="39"/>
    </row>
    <row r="3" spans="1:6" x14ac:dyDescent="0.3">
      <c r="A3" s="4"/>
      <c r="C3" s="38"/>
      <c r="D3" s="39"/>
      <c r="E3" s="39"/>
      <c r="F3" s="39"/>
    </row>
    <row r="4" spans="1:6" x14ac:dyDescent="0.3">
      <c r="A4" s="16"/>
      <c r="B4" s="16"/>
      <c r="C4" s="17" t="s">
        <v>93</v>
      </c>
      <c r="D4" s="18" t="s">
        <v>94</v>
      </c>
      <c r="E4" s="19" t="s">
        <v>95</v>
      </c>
      <c r="F4" s="18" t="s">
        <v>94</v>
      </c>
    </row>
    <row r="5" spans="1:6" x14ac:dyDescent="0.3">
      <c r="A5" s="16" t="s">
        <v>3</v>
      </c>
      <c r="B5" s="16" t="s">
        <v>3</v>
      </c>
      <c r="C5" s="20"/>
      <c r="D5" s="18">
        <v>2024</v>
      </c>
      <c r="E5" s="19"/>
      <c r="F5" s="18">
        <v>2023</v>
      </c>
    </row>
    <row r="6" spans="1:6" x14ac:dyDescent="0.3">
      <c r="A6" s="16"/>
      <c r="B6" s="16"/>
      <c r="C6" s="20"/>
      <c r="D6" s="18"/>
      <c r="E6" s="19"/>
      <c r="F6" s="18"/>
    </row>
    <row r="7" spans="1:6" x14ac:dyDescent="0.3">
      <c r="A7" s="21" t="s">
        <v>4</v>
      </c>
      <c r="B7" s="21"/>
      <c r="C7" s="22"/>
      <c r="D7" s="23"/>
      <c r="E7" s="22"/>
      <c r="F7" s="23"/>
    </row>
    <row r="8" spans="1:6" x14ac:dyDescent="0.3">
      <c r="A8" s="16">
        <v>3000</v>
      </c>
      <c r="B8" s="16" t="s">
        <v>5</v>
      </c>
      <c r="C8" s="20">
        <v>18000</v>
      </c>
      <c r="D8" s="24">
        <v>16941.650000000001</v>
      </c>
      <c r="E8" s="25">
        <v>20000</v>
      </c>
      <c r="F8" s="24">
        <v>16800</v>
      </c>
    </row>
    <row r="9" spans="1:6" x14ac:dyDescent="0.3">
      <c r="A9" s="16">
        <v>3005</v>
      </c>
      <c r="B9" s="16" t="s">
        <v>6</v>
      </c>
      <c r="C9" s="20">
        <v>14000</v>
      </c>
      <c r="D9" s="24">
        <v>14000</v>
      </c>
      <c r="E9" s="25">
        <v>14000</v>
      </c>
      <c r="F9" s="24">
        <v>500</v>
      </c>
    </row>
    <row r="10" spans="1:6" x14ac:dyDescent="0.3">
      <c r="A10" s="16">
        <v>3015</v>
      </c>
      <c r="B10" s="16" t="s">
        <v>7</v>
      </c>
      <c r="C10" s="20">
        <v>50000</v>
      </c>
      <c r="D10" s="24">
        <v>45500</v>
      </c>
      <c r="E10" s="25">
        <v>50000</v>
      </c>
      <c r="F10" s="24">
        <v>46800</v>
      </c>
    </row>
    <row r="11" spans="1:6" x14ac:dyDescent="0.3">
      <c r="A11" s="16">
        <v>3020</v>
      </c>
      <c r="B11" s="16" t="s">
        <v>8</v>
      </c>
      <c r="C11" s="20">
        <v>40000</v>
      </c>
      <c r="D11" s="24">
        <v>30876</v>
      </c>
      <c r="E11" s="25">
        <v>20000</v>
      </c>
      <c r="F11" s="24">
        <v>8120</v>
      </c>
    </row>
    <row r="12" spans="1:6" x14ac:dyDescent="0.3">
      <c r="A12" s="16">
        <v>3400</v>
      </c>
      <c r="B12" s="16" t="s">
        <v>9</v>
      </c>
      <c r="C12" s="20">
        <v>200000</v>
      </c>
      <c r="D12" s="24">
        <v>181401.83</v>
      </c>
      <c r="E12" s="25">
        <v>200000</v>
      </c>
      <c r="F12" s="24">
        <v>277786.75</v>
      </c>
    </row>
    <row r="13" spans="1:6" x14ac:dyDescent="0.3">
      <c r="A13" s="16">
        <v>3401</v>
      </c>
      <c r="B13" s="16" t="s">
        <v>10</v>
      </c>
      <c r="C13" s="20">
        <v>5000</v>
      </c>
      <c r="D13" s="24">
        <v>50</v>
      </c>
      <c r="E13" s="25">
        <v>20000</v>
      </c>
      <c r="F13" s="24">
        <v>19300</v>
      </c>
    </row>
    <row r="14" spans="1:6" x14ac:dyDescent="0.3">
      <c r="A14" s="16">
        <v>3402</v>
      </c>
      <c r="B14" s="16" t="s">
        <v>11</v>
      </c>
      <c r="C14" s="20">
        <v>90000</v>
      </c>
      <c r="D14" s="24">
        <v>90000</v>
      </c>
      <c r="E14" s="25">
        <v>90000</v>
      </c>
      <c r="F14" s="24">
        <v>78000</v>
      </c>
    </row>
    <row r="15" spans="1:6" x14ac:dyDescent="0.3">
      <c r="A15" s="16">
        <v>3403</v>
      </c>
      <c r="B15" s="16" t="s">
        <v>12</v>
      </c>
      <c r="C15" s="20">
        <v>60000</v>
      </c>
      <c r="D15" s="24">
        <v>61384.1</v>
      </c>
      <c r="E15" s="25">
        <v>60000</v>
      </c>
      <c r="F15" s="24">
        <v>31000</v>
      </c>
    </row>
    <row r="16" spans="1:6" x14ac:dyDescent="0.3">
      <c r="A16" s="16">
        <v>3404</v>
      </c>
      <c r="B16" s="16" t="s">
        <v>13</v>
      </c>
      <c r="C16" s="20">
        <v>0</v>
      </c>
      <c r="D16" s="24">
        <v>0</v>
      </c>
      <c r="E16" s="25">
        <v>0</v>
      </c>
      <c r="F16" s="24">
        <v>11790</v>
      </c>
    </row>
    <row r="17" spans="1:6" x14ac:dyDescent="0.3">
      <c r="A17" s="16">
        <v>3407</v>
      </c>
      <c r="B17" s="16" t="s">
        <v>14</v>
      </c>
      <c r="C17" s="20">
        <v>25000</v>
      </c>
      <c r="D17" s="24">
        <v>21377.77</v>
      </c>
      <c r="E17" s="25">
        <v>25000</v>
      </c>
      <c r="F17" s="24">
        <v>21395.52</v>
      </c>
    </row>
    <row r="18" spans="1:6" x14ac:dyDescent="0.3">
      <c r="A18" s="16">
        <v>3408</v>
      </c>
      <c r="B18" s="16" t="s">
        <v>15</v>
      </c>
      <c r="C18" s="20">
        <v>10000</v>
      </c>
      <c r="D18" s="24">
        <v>3200</v>
      </c>
      <c r="E18" s="25">
        <v>10000</v>
      </c>
      <c r="F18" s="24">
        <v>9755</v>
      </c>
    </row>
    <row r="19" spans="1:6" x14ac:dyDescent="0.3">
      <c r="A19" s="16">
        <v>3409</v>
      </c>
      <c r="B19" s="16" t="s">
        <v>16</v>
      </c>
      <c r="C19" s="20">
        <v>10000</v>
      </c>
      <c r="D19" s="24">
        <v>7408.2</v>
      </c>
      <c r="E19" s="25">
        <v>7400</v>
      </c>
      <c r="F19" s="24">
        <v>11630</v>
      </c>
    </row>
    <row r="20" spans="1:6" x14ac:dyDescent="0.3">
      <c r="A20" s="16">
        <v>3410</v>
      </c>
      <c r="B20" s="16" t="s">
        <v>17</v>
      </c>
      <c r="C20" s="20">
        <v>40000</v>
      </c>
      <c r="D20" s="24">
        <v>55029.65</v>
      </c>
      <c r="E20" s="25">
        <v>20000</v>
      </c>
      <c r="F20" s="24">
        <v>5750</v>
      </c>
    </row>
    <row r="21" spans="1:6" x14ac:dyDescent="0.3">
      <c r="A21" s="16">
        <v>3411</v>
      </c>
      <c r="B21" s="16" t="s">
        <v>18</v>
      </c>
      <c r="C21" s="20">
        <v>0</v>
      </c>
      <c r="D21" s="24">
        <v>13500</v>
      </c>
      <c r="E21" s="25">
        <v>20000</v>
      </c>
      <c r="F21" s="24">
        <v>24100</v>
      </c>
    </row>
    <row r="22" spans="1:6" x14ac:dyDescent="0.3">
      <c r="A22" s="16">
        <v>3412</v>
      </c>
      <c r="B22" s="16" t="s">
        <v>19</v>
      </c>
      <c r="C22" s="20">
        <v>0</v>
      </c>
      <c r="D22" s="24">
        <v>1320</v>
      </c>
      <c r="E22" s="25">
        <v>0</v>
      </c>
      <c r="F22" s="24">
        <v>0</v>
      </c>
    </row>
    <row r="23" spans="1:6" x14ac:dyDescent="0.3">
      <c r="A23" s="16">
        <v>3420</v>
      </c>
      <c r="B23" s="16" t="s">
        <v>20</v>
      </c>
      <c r="C23" s="20">
        <v>8000</v>
      </c>
      <c r="D23" s="24">
        <v>8800</v>
      </c>
      <c r="E23" s="25">
        <v>6000</v>
      </c>
      <c r="F23" s="24">
        <v>5200</v>
      </c>
    </row>
    <row r="24" spans="1:6" x14ac:dyDescent="0.3">
      <c r="A24" s="16">
        <v>3425</v>
      </c>
      <c r="B24" s="16" t="s">
        <v>21</v>
      </c>
      <c r="C24" s="20">
        <v>90000</v>
      </c>
      <c r="D24" s="24">
        <v>128064</v>
      </c>
      <c r="E24" s="25">
        <v>50000</v>
      </c>
      <c r="F24" s="24">
        <v>53977</v>
      </c>
    </row>
    <row r="25" spans="1:6" x14ac:dyDescent="0.3">
      <c r="A25" s="16">
        <v>3500</v>
      </c>
      <c r="B25" s="16" t="s">
        <v>22</v>
      </c>
      <c r="C25" s="20">
        <v>30000</v>
      </c>
      <c r="D25" s="24">
        <v>18715.259999999998</v>
      </c>
      <c r="E25" s="25">
        <v>30000</v>
      </c>
      <c r="F25" s="24">
        <v>23397.5</v>
      </c>
    </row>
    <row r="26" spans="1:6" x14ac:dyDescent="0.3">
      <c r="A26" s="16">
        <v>3502</v>
      </c>
      <c r="B26" s="16" t="s">
        <v>23</v>
      </c>
      <c r="C26" s="20">
        <v>17000</v>
      </c>
      <c r="D26" s="24">
        <v>17645</v>
      </c>
      <c r="E26" s="25">
        <v>15000</v>
      </c>
      <c r="F26" s="24">
        <v>14230</v>
      </c>
    </row>
    <row r="27" spans="1:6" x14ac:dyDescent="0.3">
      <c r="A27" s="16">
        <v>3504</v>
      </c>
      <c r="B27" s="16" t="s">
        <v>24</v>
      </c>
      <c r="C27" s="20">
        <v>3000</v>
      </c>
      <c r="D27" s="24">
        <v>1500</v>
      </c>
      <c r="E27" s="25">
        <v>3000</v>
      </c>
      <c r="F27" s="24">
        <v>1800</v>
      </c>
    </row>
    <row r="28" spans="1:6" x14ac:dyDescent="0.3">
      <c r="A28" s="16">
        <v>3501</v>
      </c>
      <c r="B28" s="16" t="s">
        <v>25</v>
      </c>
      <c r="C28" s="20">
        <v>5000</v>
      </c>
      <c r="D28" s="24">
        <v>1475</v>
      </c>
      <c r="E28" s="25">
        <v>5000</v>
      </c>
      <c r="F28" s="24">
        <v>4705</v>
      </c>
    </row>
    <row r="29" spans="1:6" x14ac:dyDescent="0.3">
      <c r="A29" s="16">
        <v>3510</v>
      </c>
      <c r="B29" s="16" t="s">
        <v>26</v>
      </c>
      <c r="C29" s="20">
        <v>10000</v>
      </c>
      <c r="D29" s="24">
        <v>10000</v>
      </c>
      <c r="E29" s="25">
        <v>12500</v>
      </c>
      <c r="F29" s="24">
        <v>640</v>
      </c>
    </row>
    <row r="30" spans="1:6" x14ac:dyDescent="0.3">
      <c r="A30" s="16">
        <v>3515</v>
      </c>
      <c r="B30" s="16" t="s">
        <v>27</v>
      </c>
      <c r="C30" s="20">
        <v>10000</v>
      </c>
      <c r="D30" s="24">
        <v>10677</v>
      </c>
      <c r="E30" s="25">
        <v>5000</v>
      </c>
      <c r="F30" s="24">
        <v>3159.88</v>
      </c>
    </row>
    <row r="31" spans="1:6" x14ac:dyDescent="0.3">
      <c r="A31" s="16">
        <v>3600</v>
      </c>
      <c r="B31" s="16" t="s">
        <v>28</v>
      </c>
      <c r="C31" s="20">
        <v>10000</v>
      </c>
      <c r="D31" s="24">
        <v>4500</v>
      </c>
      <c r="E31" s="25">
        <v>10000</v>
      </c>
      <c r="F31" s="24">
        <v>3500</v>
      </c>
    </row>
    <row r="32" spans="1:6" x14ac:dyDescent="0.3">
      <c r="A32" s="16">
        <v>3900</v>
      </c>
      <c r="B32" s="16" t="s">
        <v>29</v>
      </c>
      <c r="C32" s="20">
        <v>0</v>
      </c>
      <c r="D32" s="24">
        <v>19075</v>
      </c>
      <c r="E32" s="25">
        <v>0</v>
      </c>
      <c r="F32" s="24">
        <v>960</v>
      </c>
    </row>
    <row r="33" spans="1:6" x14ac:dyDescent="0.3">
      <c r="A33" s="26" t="s">
        <v>30</v>
      </c>
      <c r="B33" s="26"/>
      <c r="C33" s="27">
        <f>SUM(C8:C32)</f>
        <v>745000</v>
      </c>
      <c r="D33" s="28">
        <v>762440.46</v>
      </c>
      <c r="E33" s="29">
        <v>692900</v>
      </c>
      <c r="F33" s="28">
        <v>674296.65</v>
      </c>
    </row>
    <row r="34" spans="1:6" x14ac:dyDescent="0.3">
      <c r="A34" s="16"/>
      <c r="B34" s="16"/>
      <c r="C34" s="20"/>
      <c r="D34" s="24"/>
      <c r="E34" s="25"/>
      <c r="F34" s="24"/>
    </row>
    <row r="35" spans="1:6" x14ac:dyDescent="0.3">
      <c r="A35" s="21" t="s">
        <v>31</v>
      </c>
      <c r="B35" s="21"/>
      <c r="C35" s="22"/>
      <c r="D35" s="23"/>
      <c r="E35" s="22"/>
      <c r="F35" s="23"/>
    </row>
    <row r="36" spans="1:6" x14ac:dyDescent="0.3">
      <c r="A36" s="16">
        <v>4000</v>
      </c>
      <c r="B36" s="16" t="s">
        <v>32</v>
      </c>
      <c r="C36" s="30">
        <v>-180000</v>
      </c>
      <c r="D36" s="24">
        <v>-181285.35</v>
      </c>
      <c r="E36" s="25">
        <v>-120000</v>
      </c>
      <c r="F36" s="24">
        <v>-31334</v>
      </c>
    </row>
    <row r="37" spans="1:6" x14ac:dyDescent="0.3">
      <c r="A37" s="16">
        <v>4300</v>
      </c>
      <c r="B37" s="16" t="s">
        <v>33</v>
      </c>
      <c r="C37" s="30">
        <v>-25000</v>
      </c>
      <c r="D37" s="24">
        <v>-12724.94</v>
      </c>
      <c r="E37" s="25">
        <v>-25000</v>
      </c>
      <c r="F37" s="24">
        <v>-19647.580000000002</v>
      </c>
    </row>
    <row r="38" spans="1:6" x14ac:dyDescent="0.3">
      <c r="A38" s="16">
        <v>4301</v>
      </c>
      <c r="B38" s="16" t="s">
        <v>34</v>
      </c>
      <c r="C38" s="30">
        <v>-7000</v>
      </c>
      <c r="D38" s="24">
        <v>-7242.41</v>
      </c>
      <c r="E38" s="25">
        <v>-7000</v>
      </c>
      <c r="F38" s="24">
        <v>-5775.82</v>
      </c>
    </row>
    <row r="39" spans="1:6" x14ac:dyDescent="0.3">
      <c r="A39" s="16">
        <v>4311</v>
      </c>
      <c r="B39" s="16" t="s">
        <v>35</v>
      </c>
      <c r="C39" s="30">
        <v>-30000</v>
      </c>
      <c r="D39" s="24">
        <v>-5960</v>
      </c>
      <c r="E39" s="25">
        <v>-30000</v>
      </c>
      <c r="F39" s="24">
        <v>-28400</v>
      </c>
    </row>
    <row r="40" spans="1:6" x14ac:dyDescent="0.3">
      <c r="A40" s="16">
        <v>4320</v>
      </c>
      <c r="B40" s="16" t="s">
        <v>36</v>
      </c>
      <c r="C40" s="30">
        <v>-7000</v>
      </c>
      <c r="D40" s="24">
        <v>-7680</v>
      </c>
      <c r="E40" s="25">
        <v>-5000</v>
      </c>
      <c r="F40" s="24">
        <v>-4080</v>
      </c>
    </row>
    <row r="41" spans="1:6" x14ac:dyDescent="0.3">
      <c r="A41" s="16">
        <v>4330</v>
      </c>
      <c r="B41" s="16" t="s">
        <v>37</v>
      </c>
      <c r="C41" s="30">
        <v>-10000</v>
      </c>
      <c r="D41" s="24">
        <v>-7500</v>
      </c>
      <c r="E41" s="25">
        <v>-10000</v>
      </c>
      <c r="F41" s="24">
        <v>-18245.36</v>
      </c>
    </row>
    <row r="42" spans="1:6" x14ac:dyDescent="0.3">
      <c r="A42" s="26" t="s">
        <v>38</v>
      </c>
      <c r="B42" s="26"/>
      <c r="C42" s="31">
        <f>SUM(C36:C41)</f>
        <v>-259000</v>
      </c>
      <c r="D42" s="28">
        <v>-222392.7</v>
      </c>
      <c r="E42" s="29">
        <v>-197000</v>
      </c>
      <c r="F42" s="28">
        <v>-107482.76</v>
      </c>
    </row>
    <row r="43" spans="1:6" x14ac:dyDescent="0.3">
      <c r="A43" s="16"/>
      <c r="B43" s="16"/>
      <c r="C43" s="20"/>
      <c r="D43" s="24"/>
      <c r="E43" s="25"/>
      <c r="F43" s="24"/>
    </row>
    <row r="44" spans="1:6" x14ac:dyDescent="0.3">
      <c r="A44" s="21" t="s">
        <v>39</v>
      </c>
      <c r="B44" s="21"/>
      <c r="C44" s="22">
        <f>SUM(C33+C42)</f>
        <v>486000</v>
      </c>
      <c r="D44" s="23">
        <f t="shared" ref="D44:E44" si="0">SUM(D33+D42)</f>
        <v>540047.76</v>
      </c>
      <c r="E44" s="22">
        <f t="shared" si="0"/>
        <v>495900</v>
      </c>
      <c r="F44" s="32">
        <v>566813.89</v>
      </c>
    </row>
    <row r="45" spans="1:6" x14ac:dyDescent="0.3">
      <c r="A45" s="16"/>
      <c r="B45" s="16"/>
      <c r="C45" s="20"/>
      <c r="D45" s="24"/>
      <c r="E45" s="25"/>
      <c r="F45" s="24"/>
    </row>
    <row r="46" spans="1:6" x14ac:dyDescent="0.3">
      <c r="A46" s="21" t="s">
        <v>40</v>
      </c>
      <c r="B46" s="21"/>
      <c r="C46" s="22"/>
      <c r="D46" s="23"/>
      <c r="E46" s="22"/>
      <c r="F46" s="23"/>
    </row>
    <row r="47" spans="1:6" x14ac:dyDescent="0.3">
      <c r="A47" s="16">
        <v>6000</v>
      </c>
      <c r="B47" s="16" t="s">
        <v>41</v>
      </c>
      <c r="C47" s="30">
        <v>0</v>
      </c>
      <c r="D47" s="33">
        <v>0</v>
      </c>
      <c r="E47" s="34">
        <v>-20000</v>
      </c>
      <c r="F47" s="33">
        <v>-34238.879999999997</v>
      </c>
    </row>
    <row r="48" spans="1:6" x14ac:dyDescent="0.3">
      <c r="A48" s="16">
        <v>6010</v>
      </c>
      <c r="B48" s="16" t="s">
        <v>42</v>
      </c>
      <c r="C48" s="30">
        <v>-66500</v>
      </c>
      <c r="D48" s="33">
        <v>-78002</v>
      </c>
      <c r="E48" s="34">
        <v>-66500</v>
      </c>
      <c r="F48" s="33">
        <v>-66539</v>
      </c>
    </row>
    <row r="49" spans="1:6" x14ac:dyDescent="0.3">
      <c r="A49" s="16">
        <v>6300</v>
      </c>
      <c r="B49" s="16" t="s">
        <v>43</v>
      </c>
      <c r="C49" s="30">
        <v>-15000</v>
      </c>
      <c r="D49" s="33">
        <v>-6543</v>
      </c>
      <c r="E49" s="34">
        <v>-15000</v>
      </c>
      <c r="F49" s="33">
        <v>-15081</v>
      </c>
    </row>
    <row r="50" spans="1:6" x14ac:dyDescent="0.3">
      <c r="A50" s="16">
        <v>6310</v>
      </c>
      <c r="B50" s="16" t="s">
        <v>44</v>
      </c>
      <c r="C50" s="30">
        <v>-8000</v>
      </c>
      <c r="D50" s="33">
        <v>0</v>
      </c>
      <c r="E50" s="34">
        <v>-8000</v>
      </c>
      <c r="F50" s="33">
        <v>-7365.61</v>
      </c>
    </row>
    <row r="51" spans="1:6" x14ac:dyDescent="0.3">
      <c r="A51" s="16">
        <v>6320</v>
      </c>
      <c r="B51" s="16" t="s">
        <v>45</v>
      </c>
      <c r="C51" s="30">
        <v>-7000</v>
      </c>
      <c r="D51" s="33">
        <v>-13971.08</v>
      </c>
      <c r="E51" s="34">
        <v>-7000</v>
      </c>
      <c r="F51" s="33">
        <v>-5733.14</v>
      </c>
    </row>
    <row r="52" spans="1:6" x14ac:dyDescent="0.3">
      <c r="A52" s="16">
        <v>6340</v>
      </c>
      <c r="B52" s="16" t="s">
        <v>46</v>
      </c>
      <c r="C52" s="30">
        <v>-60000</v>
      </c>
      <c r="D52" s="33">
        <v>-39087.93</v>
      </c>
      <c r="E52" s="34">
        <v>-60000</v>
      </c>
      <c r="F52" s="33">
        <v>-49014.93</v>
      </c>
    </row>
    <row r="53" spans="1:6" x14ac:dyDescent="0.3">
      <c r="A53" s="16">
        <v>6400</v>
      </c>
      <c r="B53" s="16" t="s">
        <v>47</v>
      </c>
      <c r="C53" s="30">
        <v>-2000</v>
      </c>
      <c r="D53" s="33">
        <v>0</v>
      </c>
      <c r="E53" s="34">
        <v>-2000</v>
      </c>
      <c r="F53" s="33">
        <v>-1875</v>
      </c>
    </row>
    <row r="54" spans="1:6" x14ac:dyDescent="0.3">
      <c r="A54" s="16">
        <v>6490</v>
      </c>
      <c r="B54" s="16" t="s">
        <v>48</v>
      </c>
      <c r="C54" s="30">
        <v>-5000</v>
      </c>
      <c r="D54" s="33">
        <v>0</v>
      </c>
      <c r="E54" s="34">
        <v>-5000</v>
      </c>
      <c r="F54" s="33">
        <v>-4718</v>
      </c>
    </row>
    <row r="55" spans="1:6" x14ac:dyDescent="0.3">
      <c r="A55" s="16">
        <v>6510</v>
      </c>
      <c r="B55" s="16" t="s">
        <v>49</v>
      </c>
      <c r="C55" s="30">
        <v>-2000</v>
      </c>
      <c r="D55" s="33">
        <v>0</v>
      </c>
      <c r="E55" s="34">
        <v>-2000</v>
      </c>
      <c r="F55" s="33">
        <v>-2871</v>
      </c>
    </row>
    <row r="56" spans="1:6" x14ac:dyDescent="0.3">
      <c r="A56" s="16">
        <v>6530</v>
      </c>
      <c r="B56" s="16" t="s">
        <v>50</v>
      </c>
      <c r="C56" s="30">
        <v>0</v>
      </c>
      <c r="D56" s="33">
        <v>-6250</v>
      </c>
      <c r="E56" s="34">
        <v>0</v>
      </c>
      <c r="F56" s="33">
        <v>-1048</v>
      </c>
    </row>
    <row r="57" spans="1:6" x14ac:dyDescent="0.3">
      <c r="A57" s="16">
        <v>6540</v>
      </c>
      <c r="B57" s="16" t="s">
        <v>51</v>
      </c>
      <c r="C57" s="30">
        <v>-5000</v>
      </c>
      <c r="D57" s="33">
        <v>-7500</v>
      </c>
      <c r="E57" s="34">
        <v>-5000</v>
      </c>
      <c r="F57" s="33">
        <v>-4341.95</v>
      </c>
    </row>
    <row r="58" spans="1:6" x14ac:dyDescent="0.3">
      <c r="A58" s="16">
        <v>6570</v>
      </c>
      <c r="B58" s="16" t="s">
        <v>52</v>
      </c>
      <c r="C58" s="30">
        <v>-10000</v>
      </c>
      <c r="D58" s="33">
        <v>-2327.5</v>
      </c>
      <c r="E58" s="34">
        <v>-10000</v>
      </c>
      <c r="F58" s="33">
        <v>-1197</v>
      </c>
    </row>
    <row r="59" spans="1:6" x14ac:dyDescent="0.3">
      <c r="A59" s="16">
        <v>6600</v>
      </c>
      <c r="B59" s="16" t="s">
        <v>53</v>
      </c>
      <c r="C59" s="30">
        <v>-10000</v>
      </c>
      <c r="D59" s="33">
        <v>0</v>
      </c>
      <c r="E59" s="34">
        <v>-10000</v>
      </c>
      <c r="F59" s="33">
        <v>-8274.5400000000009</v>
      </c>
    </row>
    <row r="60" spans="1:6" x14ac:dyDescent="0.3">
      <c r="A60" s="16">
        <v>6610</v>
      </c>
      <c r="B60" s="16" t="s">
        <v>54</v>
      </c>
      <c r="C60" s="30">
        <v>-10000</v>
      </c>
      <c r="D60" s="33">
        <v>-1892</v>
      </c>
      <c r="E60" s="34">
        <v>-10000</v>
      </c>
      <c r="F60" s="33">
        <v>-10500</v>
      </c>
    </row>
    <row r="61" spans="1:6" x14ac:dyDescent="0.3">
      <c r="A61" s="16">
        <v>6620</v>
      </c>
      <c r="B61" s="16" t="s">
        <v>55</v>
      </c>
      <c r="C61" s="30">
        <v>-10000</v>
      </c>
      <c r="D61" s="33">
        <v>-17865</v>
      </c>
      <c r="E61" s="34">
        <v>-10000</v>
      </c>
      <c r="F61" s="33">
        <v>-1063</v>
      </c>
    </row>
    <row r="62" spans="1:6" x14ac:dyDescent="0.3">
      <c r="A62" s="16">
        <v>6630</v>
      </c>
      <c r="B62" s="16" t="s">
        <v>56</v>
      </c>
      <c r="C62" s="30">
        <v>-10000</v>
      </c>
      <c r="D62" s="33">
        <v>-33592</v>
      </c>
      <c r="E62" s="34">
        <v>-22000</v>
      </c>
      <c r="F62" s="33">
        <v>0</v>
      </c>
    </row>
    <row r="63" spans="1:6" x14ac:dyDescent="0.3">
      <c r="A63" s="16">
        <v>6640</v>
      </c>
      <c r="B63" s="16" t="s">
        <v>57</v>
      </c>
      <c r="C63" s="30">
        <v>-8000</v>
      </c>
      <c r="D63" s="33">
        <v>-8047.66</v>
      </c>
      <c r="E63" s="34">
        <v>-8000</v>
      </c>
      <c r="F63" s="33">
        <v>-9478</v>
      </c>
    </row>
    <row r="64" spans="1:6" x14ac:dyDescent="0.3">
      <c r="A64" s="16">
        <v>6705</v>
      </c>
      <c r="B64" s="16" t="s">
        <v>58</v>
      </c>
      <c r="C64" s="30">
        <v>-35000</v>
      </c>
      <c r="D64" s="33">
        <v>-47272.91</v>
      </c>
      <c r="E64" s="34">
        <v>-40000</v>
      </c>
      <c r="F64" s="33">
        <v>-35742.129999999997</v>
      </c>
    </row>
    <row r="65" spans="1:8" x14ac:dyDescent="0.3">
      <c r="A65" s="16">
        <v>6790</v>
      </c>
      <c r="B65" s="16" t="s">
        <v>59</v>
      </c>
      <c r="C65" s="30">
        <v>0</v>
      </c>
      <c r="D65" s="33">
        <v>-709.5</v>
      </c>
      <c r="E65" s="34">
        <v>0</v>
      </c>
      <c r="F65" s="33">
        <v>0</v>
      </c>
    </row>
    <row r="66" spans="1:8" x14ac:dyDescent="0.3">
      <c r="A66" s="16">
        <v>6800</v>
      </c>
      <c r="B66" s="16" t="s">
        <v>60</v>
      </c>
      <c r="C66" s="30">
        <v>-1500</v>
      </c>
      <c r="D66" s="33">
        <v>0</v>
      </c>
      <c r="E66" s="34">
        <v>-1500</v>
      </c>
      <c r="F66" s="33">
        <v>-1347</v>
      </c>
    </row>
    <row r="67" spans="1:8" x14ac:dyDescent="0.3">
      <c r="A67" s="16">
        <v>6840</v>
      </c>
      <c r="B67" s="16" t="s">
        <v>61</v>
      </c>
      <c r="C67" s="30">
        <v>-20000</v>
      </c>
      <c r="D67" s="33">
        <v>-13305</v>
      </c>
      <c r="E67" s="34">
        <v>-15000</v>
      </c>
      <c r="F67" s="33">
        <v>-14657.81</v>
      </c>
    </row>
    <row r="68" spans="1:8" x14ac:dyDescent="0.3">
      <c r="A68" s="16">
        <v>6860</v>
      </c>
      <c r="B68" s="16" t="s">
        <v>62</v>
      </c>
      <c r="C68" s="30">
        <v>0</v>
      </c>
      <c r="D68" s="33">
        <v>0</v>
      </c>
      <c r="E68" s="34">
        <v>0</v>
      </c>
      <c r="F68" s="33">
        <v>-2187.5</v>
      </c>
    </row>
    <row r="69" spans="1:8" x14ac:dyDescent="0.3">
      <c r="A69" s="16">
        <v>6890</v>
      </c>
      <c r="B69" s="16" t="s">
        <v>63</v>
      </c>
      <c r="C69" s="30">
        <v>0</v>
      </c>
      <c r="D69" s="33">
        <v>-320</v>
      </c>
      <c r="E69" s="34">
        <v>0</v>
      </c>
      <c r="F69" s="33">
        <v>0</v>
      </c>
    </row>
    <row r="70" spans="1:8" x14ac:dyDescent="0.3">
      <c r="A70" s="16">
        <v>6900</v>
      </c>
      <c r="B70" s="16" t="s">
        <v>64</v>
      </c>
      <c r="C70" s="30">
        <v>-500</v>
      </c>
      <c r="D70" s="33">
        <v>-449.33</v>
      </c>
      <c r="E70" s="34">
        <v>0</v>
      </c>
      <c r="F70" s="33">
        <v>-710.09</v>
      </c>
    </row>
    <row r="71" spans="1:8" x14ac:dyDescent="0.3">
      <c r="A71" s="16">
        <v>7000</v>
      </c>
      <c r="B71" s="16" t="s">
        <v>65</v>
      </c>
      <c r="C71" s="30">
        <v>-15000</v>
      </c>
      <c r="D71" s="33">
        <v>-5911.53</v>
      </c>
      <c r="E71" s="34">
        <v>-15000</v>
      </c>
      <c r="F71" s="33">
        <v>-9346.2199999999993</v>
      </c>
    </row>
    <row r="72" spans="1:8" x14ac:dyDescent="0.3">
      <c r="A72" s="16">
        <v>7010</v>
      </c>
      <c r="B72" s="16" t="s">
        <v>66</v>
      </c>
      <c r="C72" s="30">
        <v>0</v>
      </c>
      <c r="D72" s="33">
        <v>0</v>
      </c>
      <c r="E72" s="34">
        <v>0</v>
      </c>
      <c r="F72" s="33">
        <v>-1776</v>
      </c>
    </row>
    <row r="73" spans="1:8" x14ac:dyDescent="0.3">
      <c r="A73" s="16">
        <v>7020</v>
      </c>
      <c r="B73" s="16" t="s">
        <v>67</v>
      </c>
      <c r="C73" s="30">
        <v>-25000</v>
      </c>
      <c r="D73" s="33">
        <v>0</v>
      </c>
      <c r="E73" s="34">
        <v>-25000</v>
      </c>
      <c r="F73" s="33">
        <v>-11792.5</v>
      </c>
    </row>
    <row r="74" spans="1:8" x14ac:dyDescent="0.3">
      <c r="A74" s="16">
        <v>7100</v>
      </c>
      <c r="B74" s="16" t="s">
        <v>68</v>
      </c>
      <c r="C74" s="30">
        <v>-90000</v>
      </c>
      <c r="D74" s="33">
        <v>-86997</v>
      </c>
      <c r="E74" s="34">
        <v>-90000</v>
      </c>
      <c r="F74" s="33">
        <v>-86153.13</v>
      </c>
      <c r="H74" s="12"/>
    </row>
    <row r="75" spans="1:8" x14ac:dyDescent="0.3">
      <c r="A75" s="16">
        <v>7400</v>
      </c>
      <c r="B75" s="16" t="s">
        <v>69</v>
      </c>
      <c r="C75" s="30">
        <v>-5000</v>
      </c>
      <c r="D75" s="33">
        <v>-27085</v>
      </c>
      <c r="E75" s="34">
        <v>-5000</v>
      </c>
      <c r="F75" s="33">
        <v>-109204.38</v>
      </c>
      <c r="H75" s="12"/>
    </row>
    <row r="76" spans="1:8" x14ac:dyDescent="0.3">
      <c r="A76" s="16">
        <v>7410</v>
      </c>
      <c r="B76" s="16" t="s">
        <v>70</v>
      </c>
      <c r="C76" s="30">
        <v>-10000</v>
      </c>
      <c r="D76" s="33">
        <v>-18439.330000000002</v>
      </c>
      <c r="E76" s="34">
        <v>-5000</v>
      </c>
      <c r="F76" s="33">
        <v>-1161.3</v>
      </c>
      <c r="H76" s="12"/>
    </row>
    <row r="77" spans="1:8" x14ac:dyDescent="0.3">
      <c r="A77" s="16">
        <v>7420</v>
      </c>
      <c r="B77" s="16" t="s">
        <v>71</v>
      </c>
      <c r="C77" s="30">
        <v>-5000</v>
      </c>
      <c r="D77" s="33">
        <v>-2834.45</v>
      </c>
      <c r="E77" s="34">
        <v>-5000</v>
      </c>
      <c r="F77" s="33">
        <v>0</v>
      </c>
      <c r="H77" s="10"/>
    </row>
    <row r="78" spans="1:8" x14ac:dyDescent="0.3">
      <c r="A78" s="16">
        <v>7430</v>
      </c>
      <c r="B78" s="16" t="s">
        <v>72</v>
      </c>
      <c r="C78" s="30">
        <v>0</v>
      </c>
      <c r="D78" s="33">
        <v>-1200</v>
      </c>
      <c r="E78" s="34">
        <v>0</v>
      </c>
      <c r="F78" s="33">
        <v>-19850</v>
      </c>
      <c r="H78" s="10"/>
    </row>
    <row r="79" spans="1:8" x14ac:dyDescent="0.3">
      <c r="A79" s="16">
        <v>7440</v>
      </c>
      <c r="B79" s="16" t="s">
        <v>73</v>
      </c>
      <c r="C79" s="30">
        <v>-25000</v>
      </c>
      <c r="D79" s="33">
        <v>-19327</v>
      </c>
      <c r="E79" s="34">
        <v>-25000</v>
      </c>
      <c r="F79" s="33">
        <v>-4760</v>
      </c>
      <c r="H79" s="11"/>
    </row>
    <row r="80" spans="1:8" x14ac:dyDescent="0.3">
      <c r="A80" s="16">
        <v>7450</v>
      </c>
      <c r="B80" s="16" t="s">
        <v>74</v>
      </c>
      <c r="C80" s="30">
        <v>-10000</v>
      </c>
      <c r="D80" s="33">
        <v>-4540</v>
      </c>
      <c r="E80" s="34">
        <v>-10000</v>
      </c>
      <c r="F80" s="33">
        <v>-12365.9</v>
      </c>
      <c r="H80" s="10"/>
    </row>
    <row r="81" spans="1:8" x14ac:dyDescent="0.3">
      <c r="A81" s="16">
        <v>7500</v>
      </c>
      <c r="B81" s="16" t="s">
        <v>75</v>
      </c>
      <c r="C81" s="30">
        <v>-40000</v>
      </c>
      <c r="D81" s="33">
        <v>-39569</v>
      </c>
      <c r="E81" s="34">
        <v>-40000</v>
      </c>
      <c r="F81" s="33">
        <v>-37437</v>
      </c>
      <c r="H81" s="10"/>
    </row>
    <row r="82" spans="1:8" x14ac:dyDescent="0.3">
      <c r="A82" s="16">
        <v>7770</v>
      </c>
      <c r="B82" s="16" t="s">
        <v>76</v>
      </c>
      <c r="C82" s="30">
        <v>-1500</v>
      </c>
      <c r="D82" s="33">
        <v>-777</v>
      </c>
      <c r="E82" s="34">
        <v>-1500</v>
      </c>
      <c r="F82" s="33">
        <v>-933</v>
      </c>
      <c r="H82" s="10"/>
    </row>
    <row r="83" spans="1:8" x14ac:dyDescent="0.3">
      <c r="A83" s="16">
        <v>7775</v>
      </c>
      <c r="B83" s="16" t="s">
        <v>77</v>
      </c>
      <c r="C83" s="30">
        <v>-5000</v>
      </c>
      <c r="D83" s="33">
        <v>-2773.67</v>
      </c>
      <c r="E83" s="34">
        <v>-5000</v>
      </c>
      <c r="F83" s="33">
        <v>-4055.22</v>
      </c>
      <c r="H83" s="10"/>
    </row>
    <row r="84" spans="1:8" x14ac:dyDescent="0.3">
      <c r="A84" s="16">
        <v>7780</v>
      </c>
      <c r="B84" s="16" t="s">
        <v>78</v>
      </c>
      <c r="C84" s="30">
        <v>-2000</v>
      </c>
      <c r="D84" s="33">
        <v>-5752</v>
      </c>
      <c r="E84" s="34">
        <v>-2000</v>
      </c>
      <c r="F84" s="33">
        <v>-2790</v>
      </c>
      <c r="H84" s="10"/>
    </row>
    <row r="85" spans="1:8" x14ac:dyDescent="0.3">
      <c r="A85" s="16">
        <v>7790</v>
      </c>
      <c r="B85" s="16" t="s">
        <v>79</v>
      </c>
      <c r="C85" s="30">
        <v>-10000</v>
      </c>
      <c r="D85" s="33">
        <v>-20278</v>
      </c>
      <c r="E85" s="34">
        <v>-20000</v>
      </c>
      <c r="F85" s="33">
        <v>-9610</v>
      </c>
      <c r="H85" s="10"/>
    </row>
    <row r="86" spans="1:8" x14ac:dyDescent="0.3">
      <c r="A86" s="26" t="s">
        <v>80</v>
      </c>
      <c r="B86" s="26"/>
      <c r="C86" s="31">
        <f>SUM(C47:C85)</f>
        <v>-529000</v>
      </c>
      <c r="D86" s="35">
        <f t="shared" ref="D86:E86" si="1">SUM(D47:D85)</f>
        <v>-512618.89000000007</v>
      </c>
      <c r="E86" s="31">
        <f t="shared" si="1"/>
        <v>-565500</v>
      </c>
      <c r="F86" s="36">
        <v>-589218.23</v>
      </c>
      <c r="H86" s="10"/>
    </row>
    <row r="87" spans="1:8" x14ac:dyDescent="0.3">
      <c r="A87" s="16"/>
      <c r="B87" s="16"/>
      <c r="C87" s="20"/>
      <c r="D87" s="24"/>
      <c r="E87" s="25"/>
      <c r="F87" s="24"/>
      <c r="H87" s="12"/>
    </row>
    <row r="88" spans="1:8" x14ac:dyDescent="0.3">
      <c r="A88" s="21" t="s">
        <v>81</v>
      </c>
      <c r="B88" s="21"/>
      <c r="C88" s="22">
        <f>SUM(C33+C42+C86)</f>
        <v>-43000</v>
      </c>
      <c r="D88" s="22">
        <f t="shared" ref="D88:F88" si="2">SUM(D33+D42+D86)</f>
        <v>27428.869999999937</v>
      </c>
      <c r="E88" s="22">
        <f t="shared" si="2"/>
        <v>-69600</v>
      </c>
      <c r="F88" s="22">
        <f t="shared" si="2"/>
        <v>-22404.339999999967</v>
      </c>
      <c r="H88" s="12"/>
    </row>
    <row r="89" spans="1:8" x14ac:dyDescent="0.3">
      <c r="A89" s="16"/>
      <c r="B89" s="16"/>
      <c r="C89" s="20"/>
      <c r="D89" s="24"/>
      <c r="E89" s="25"/>
      <c r="F89" s="24"/>
    </row>
    <row r="90" spans="1:8" x14ac:dyDescent="0.3">
      <c r="A90" s="21" t="s">
        <v>82</v>
      </c>
      <c r="B90" s="21"/>
      <c r="C90" s="22"/>
      <c r="D90" s="23"/>
      <c r="E90" s="22"/>
      <c r="F90" s="23"/>
    </row>
    <row r="91" spans="1:8" x14ac:dyDescent="0.3">
      <c r="A91" s="16">
        <v>8050</v>
      </c>
      <c r="B91" s="16" t="s">
        <v>83</v>
      </c>
      <c r="C91" s="20">
        <v>5000</v>
      </c>
      <c r="D91" s="24">
        <v>16962</v>
      </c>
      <c r="E91" s="25">
        <v>10000</v>
      </c>
      <c r="F91" s="24">
        <v>10182</v>
      </c>
    </row>
    <row r="92" spans="1:8" x14ac:dyDescent="0.3">
      <c r="A92" s="16">
        <v>8060</v>
      </c>
      <c r="B92" s="16" t="s">
        <v>84</v>
      </c>
      <c r="C92" s="20">
        <v>0</v>
      </c>
      <c r="D92" s="24">
        <v>0</v>
      </c>
      <c r="E92" s="25">
        <v>1500</v>
      </c>
      <c r="F92" s="24">
        <v>1252.1500000000001</v>
      </c>
    </row>
    <row r="93" spans="1:8" x14ac:dyDescent="0.3">
      <c r="A93" s="16">
        <v>8070</v>
      </c>
      <c r="B93" s="16" t="s">
        <v>85</v>
      </c>
      <c r="C93" s="20">
        <v>0</v>
      </c>
      <c r="D93" s="24">
        <v>0</v>
      </c>
      <c r="E93" s="25">
        <v>3500</v>
      </c>
      <c r="F93" s="24">
        <v>3664</v>
      </c>
    </row>
    <row r="94" spans="1:8" x14ac:dyDescent="0.3">
      <c r="A94" s="16">
        <v>8150</v>
      </c>
      <c r="B94" s="16" t="s">
        <v>86</v>
      </c>
      <c r="C94" s="30">
        <v>-1000</v>
      </c>
      <c r="D94" s="24">
        <v>38.86</v>
      </c>
      <c r="E94" s="34">
        <v>-1500</v>
      </c>
      <c r="F94" s="33">
        <v>-1208.0999999999999</v>
      </c>
    </row>
    <row r="95" spans="1:8" x14ac:dyDescent="0.3">
      <c r="A95" s="16">
        <v>8155</v>
      </c>
      <c r="B95" s="16" t="s">
        <v>87</v>
      </c>
      <c r="C95" s="20">
        <v>0</v>
      </c>
      <c r="D95" s="24">
        <v>0</v>
      </c>
      <c r="E95" s="25">
        <v>0</v>
      </c>
      <c r="F95" s="33">
        <v>-795.63</v>
      </c>
    </row>
    <row r="96" spans="1:8" x14ac:dyDescent="0.3">
      <c r="A96" s="16">
        <v>8160</v>
      </c>
      <c r="B96" s="16" t="s">
        <v>88</v>
      </c>
      <c r="C96" s="20">
        <v>0</v>
      </c>
      <c r="D96" s="24">
        <v>0</v>
      </c>
      <c r="E96" s="34">
        <v>-1500</v>
      </c>
      <c r="F96" s="33">
        <v>-1627.5</v>
      </c>
    </row>
    <row r="97" spans="1:6" x14ac:dyDescent="0.3">
      <c r="A97" s="16">
        <v>8179</v>
      </c>
      <c r="B97" s="16" t="s">
        <v>89</v>
      </c>
      <c r="C97" s="20">
        <v>0</v>
      </c>
      <c r="D97" s="24">
        <v>0</v>
      </c>
      <c r="E97" s="25"/>
      <c r="F97" s="33">
        <v>-77.930000000000007</v>
      </c>
    </row>
    <row r="98" spans="1:6" x14ac:dyDescent="0.3">
      <c r="A98" s="26" t="s">
        <v>90</v>
      </c>
      <c r="B98" s="26"/>
      <c r="C98" s="27">
        <f>SUM(C91:C97)</f>
        <v>4000</v>
      </c>
      <c r="D98" s="37">
        <f t="shared" ref="D98:F98" si="3">SUM(D91:D97)</f>
        <v>17000.86</v>
      </c>
      <c r="E98" s="27">
        <f t="shared" si="3"/>
        <v>12000</v>
      </c>
      <c r="F98" s="37">
        <f t="shared" si="3"/>
        <v>11388.99</v>
      </c>
    </row>
    <row r="99" spans="1:6" x14ac:dyDescent="0.3">
      <c r="A99" s="16"/>
      <c r="B99" s="16"/>
      <c r="C99" s="20"/>
      <c r="D99" s="24"/>
      <c r="E99" s="25"/>
      <c r="F99" s="24"/>
    </row>
    <row r="100" spans="1:6" x14ac:dyDescent="0.3">
      <c r="A100" s="21" t="s">
        <v>91</v>
      </c>
      <c r="B100" s="21"/>
      <c r="C100" s="31">
        <f>SUM(C44+C86+C98)</f>
        <v>-39000</v>
      </c>
      <c r="D100" s="23">
        <f t="shared" ref="D100:F100" si="4">SUM(D44+D86+D98)</f>
        <v>44429.729999999938</v>
      </c>
      <c r="E100" s="31">
        <f t="shared" si="4"/>
        <v>-57600</v>
      </c>
      <c r="F100" s="35">
        <f t="shared" si="4"/>
        <v>-11015.349999999968</v>
      </c>
    </row>
    <row r="101" spans="1:6" x14ac:dyDescent="0.3">
      <c r="A101" s="16"/>
      <c r="B101" s="16"/>
      <c r="C101" s="30"/>
      <c r="D101" s="24"/>
      <c r="E101" s="34"/>
      <c r="F101" s="33"/>
    </row>
    <row r="102" spans="1:6" x14ac:dyDescent="0.3">
      <c r="A102" s="21" t="s">
        <v>92</v>
      </c>
      <c r="B102" s="21"/>
      <c r="C102" s="31">
        <f>SUM(C44+C86+C98)</f>
        <v>-39000</v>
      </c>
      <c r="D102" s="23">
        <f t="shared" ref="D102:F102" si="5">SUM(D44+D86+D98)</f>
        <v>44429.729999999938</v>
      </c>
      <c r="E102" s="31">
        <f t="shared" si="5"/>
        <v>-57600</v>
      </c>
      <c r="F102" s="35">
        <f t="shared" si="5"/>
        <v>-11015.349999999968</v>
      </c>
    </row>
    <row r="103" spans="1:6" x14ac:dyDescent="0.3">
      <c r="C103" s="38"/>
      <c r="D103" s="38"/>
      <c r="E103" s="40"/>
      <c r="F103" s="15"/>
    </row>
    <row r="104" spans="1:6" x14ac:dyDescent="0.3">
      <c r="C104" s="38"/>
      <c r="D104" s="38"/>
      <c r="E104" s="38"/>
    </row>
    <row r="105" spans="1:6" x14ac:dyDescent="0.3">
      <c r="C105" s="38"/>
      <c r="D105" s="38"/>
      <c r="E105" s="38"/>
    </row>
    <row r="106" spans="1:6" x14ac:dyDescent="0.3">
      <c r="C106" s="38"/>
      <c r="D106" s="38"/>
      <c r="E106" s="38"/>
    </row>
    <row r="107" spans="1:6" x14ac:dyDescent="0.3">
      <c r="C107" s="38"/>
      <c r="D107" s="38"/>
      <c r="E107" s="38"/>
    </row>
    <row r="108" spans="1:6" x14ac:dyDescent="0.3">
      <c r="C108" s="38"/>
      <c r="D108" s="38"/>
      <c r="E108" s="38"/>
    </row>
    <row r="109" spans="1:6" x14ac:dyDescent="0.3">
      <c r="C109" s="38"/>
      <c r="D109" s="38"/>
      <c r="E109" s="38"/>
    </row>
    <row r="110" spans="1:6" x14ac:dyDescent="0.3">
      <c r="C110" s="38"/>
      <c r="D110" s="38"/>
      <c r="E110" s="38"/>
    </row>
    <row r="111" spans="1:6" x14ac:dyDescent="0.3">
      <c r="C111" s="38"/>
      <c r="D111" s="38"/>
      <c r="E111" s="38"/>
    </row>
    <row r="112" spans="1:6" x14ac:dyDescent="0.3">
      <c r="C112" s="38"/>
      <c r="D112" s="38"/>
      <c r="E112" s="38"/>
    </row>
    <row r="113" spans="3:5" x14ac:dyDescent="0.3">
      <c r="C113" s="38"/>
      <c r="D113" s="38"/>
      <c r="E113" s="38"/>
    </row>
    <row r="114" spans="3:5" x14ac:dyDescent="0.3">
      <c r="C114" s="38"/>
      <c r="D114" s="38"/>
      <c r="E114" s="38"/>
    </row>
    <row r="115" spans="3:5" x14ac:dyDescent="0.3">
      <c r="C115" s="38"/>
      <c r="D115" s="38"/>
      <c r="E115" s="38"/>
    </row>
    <row r="116" spans="3:5" x14ac:dyDescent="0.3">
      <c r="C116" s="38"/>
      <c r="D116" s="38"/>
      <c r="E116" s="38"/>
    </row>
    <row r="117" spans="3:5" x14ac:dyDescent="0.3">
      <c r="C117" s="38"/>
      <c r="D117" s="38"/>
      <c r="E117" s="38"/>
    </row>
    <row r="118" spans="3:5" x14ac:dyDescent="0.3">
      <c r="C118" s="38"/>
      <c r="D118" s="38"/>
      <c r="E118" s="38"/>
    </row>
    <row r="119" spans="3:5" x14ac:dyDescent="0.3">
      <c r="C119" s="38"/>
      <c r="D119" s="38"/>
      <c r="E119" s="38"/>
    </row>
    <row r="120" spans="3:5" x14ac:dyDescent="0.3">
      <c r="C120" s="38"/>
      <c r="D120" s="38"/>
      <c r="E120" s="38"/>
    </row>
    <row r="121" spans="3:5" x14ac:dyDescent="0.3">
      <c r="C121" s="38"/>
      <c r="D121" s="38"/>
      <c r="E121" s="38"/>
    </row>
    <row r="122" spans="3:5" x14ac:dyDescent="0.3">
      <c r="C122" s="38"/>
      <c r="D122" s="38"/>
      <c r="E122" s="38"/>
    </row>
    <row r="123" spans="3:5" x14ac:dyDescent="0.3">
      <c r="C123" s="38"/>
      <c r="D123" s="38"/>
      <c r="E123" s="38"/>
    </row>
    <row r="124" spans="3:5" x14ac:dyDescent="0.3">
      <c r="C124" s="38"/>
      <c r="D124" s="38"/>
      <c r="E124" s="38"/>
    </row>
    <row r="125" spans="3:5" x14ac:dyDescent="0.3">
      <c r="C125" s="38"/>
      <c r="D125" s="38"/>
      <c r="E125" s="38"/>
    </row>
    <row r="126" spans="3:5" x14ac:dyDescent="0.3">
      <c r="C126" s="38"/>
      <c r="D126" s="38"/>
      <c r="E126" s="38"/>
    </row>
    <row r="127" spans="3:5" x14ac:dyDescent="0.3">
      <c r="C127" s="38"/>
      <c r="D127" s="38"/>
      <c r="E127" s="38"/>
    </row>
    <row r="128" spans="3:5" x14ac:dyDescent="0.3">
      <c r="C128" s="38"/>
      <c r="D128" s="38"/>
      <c r="E128" s="38"/>
    </row>
    <row r="129" spans="3:5" x14ac:dyDescent="0.3">
      <c r="C129" s="38"/>
      <c r="D129" s="38"/>
      <c r="E129" s="38"/>
    </row>
    <row r="130" spans="3:5" x14ac:dyDescent="0.3">
      <c r="C130" s="38"/>
      <c r="D130" s="38"/>
      <c r="E130" s="38"/>
    </row>
    <row r="131" spans="3:5" x14ac:dyDescent="0.3">
      <c r="C131" s="38"/>
      <c r="D131" s="38"/>
      <c r="E131" s="38"/>
    </row>
    <row r="132" spans="3:5" x14ac:dyDescent="0.3">
      <c r="C132" s="38"/>
      <c r="D132" s="38"/>
      <c r="E132" s="38"/>
    </row>
    <row r="133" spans="3:5" x14ac:dyDescent="0.3">
      <c r="C133" s="38"/>
      <c r="D133" s="38"/>
      <c r="E133" s="38"/>
    </row>
    <row r="134" spans="3:5" x14ac:dyDescent="0.3">
      <c r="C134" s="38"/>
      <c r="D134" s="38"/>
      <c r="E134" s="38"/>
    </row>
    <row r="135" spans="3:5" x14ac:dyDescent="0.3">
      <c r="C135" s="38"/>
      <c r="D135" s="38"/>
      <c r="E135" s="38"/>
    </row>
    <row r="136" spans="3:5" x14ac:dyDescent="0.3">
      <c r="C136" s="38"/>
      <c r="D136" s="38"/>
      <c r="E136" s="38"/>
    </row>
    <row r="137" spans="3:5" x14ac:dyDescent="0.3">
      <c r="C137" s="38"/>
      <c r="D137" s="38"/>
      <c r="E137" s="38"/>
    </row>
    <row r="138" spans="3:5" x14ac:dyDescent="0.3">
      <c r="C138" s="38"/>
      <c r="D138" s="38"/>
      <c r="E138" s="38"/>
    </row>
    <row r="139" spans="3:5" x14ac:dyDescent="0.3">
      <c r="C139" s="38"/>
      <c r="D139" s="38"/>
      <c r="E139" s="38"/>
    </row>
    <row r="140" spans="3:5" x14ac:dyDescent="0.3">
      <c r="C140" s="38"/>
      <c r="D140" s="38"/>
      <c r="E140" s="38"/>
    </row>
    <row r="141" spans="3:5" x14ac:dyDescent="0.3">
      <c r="C141" s="38"/>
      <c r="D141" s="38"/>
      <c r="E141" s="38"/>
    </row>
    <row r="142" spans="3:5" x14ac:dyDescent="0.3">
      <c r="C142" s="38"/>
      <c r="D142" s="38"/>
      <c r="E142" s="38"/>
    </row>
    <row r="143" spans="3:5" x14ac:dyDescent="0.3">
      <c r="C143" s="38"/>
      <c r="D143" s="38"/>
      <c r="E143" s="38"/>
    </row>
    <row r="144" spans="3:5" x14ac:dyDescent="0.3">
      <c r="C144" s="38"/>
      <c r="D144" s="38"/>
      <c r="E144" s="38"/>
    </row>
    <row r="145" spans="3:5" x14ac:dyDescent="0.3">
      <c r="C145" s="38"/>
      <c r="D145" s="38"/>
      <c r="E145" s="38"/>
    </row>
    <row r="146" spans="3:5" x14ac:dyDescent="0.3">
      <c r="C146" s="38"/>
      <c r="D146" s="38"/>
      <c r="E146" s="38"/>
    </row>
    <row r="147" spans="3:5" x14ac:dyDescent="0.3">
      <c r="C147" s="38"/>
      <c r="D147" s="38"/>
      <c r="E147" s="38"/>
    </row>
    <row r="148" spans="3:5" x14ac:dyDescent="0.3">
      <c r="C148" s="38"/>
      <c r="D148" s="38"/>
      <c r="E148" s="38"/>
    </row>
    <row r="149" spans="3:5" x14ac:dyDescent="0.3">
      <c r="C149" s="38"/>
      <c r="D149" s="38"/>
      <c r="E149" s="38"/>
    </row>
    <row r="150" spans="3:5" x14ac:dyDescent="0.3">
      <c r="C150" s="38"/>
      <c r="D150" s="38"/>
      <c r="E150" s="38"/>
    </row>
    <row r="151" spans="3:5" x14ac:dyDescent="0.3">
      <c r="C151" s="38"/>
      <c r="D151" s="38"/>
      <c r="E151" s="38"/>
    </row>
    <row r="152" spans="3:5" x14ac:dyDescent="0.3">
      <c r="C152" s="38"/>
      <c r="D152" s="38"/>
      <c r="E152" s="38"/>
    </row>
    <row r="153" spans="3:5" x14ac:dyDescent="0.3">
      <c r="C153" s="38"/>
      <c r="D153" s="38"/>
      <c r="E153" s="38"/>
    </row>
    <row r="154" spans="3:5" x14ac:dyDescent="0.3">
      <c r="C154" s="38"/>
      <c r="D154" s="38"/>
      <c r="E154" s="38"/>
    </row>
    <row r="155" spans="3:5" x14ac:dyDescent="0.3">
      <c r="C155" s="38"/>
      <c r="D155" s="38"/>
      <c r="E155" s="38"/>
    </row>
    <row r="156" spans="3:5" x14ac:dyDescent="0.3">
      <c r="C156" s="38"/>
      <c r="D156" s="38"/>
      <c r="E156" s="38"/>
    </row>
    <row r="157" spans="3:5" x14ac:dyDescent="0.3">
      <c r="C157" s="38"/>
      <c r="D157" s="38"/>
      <c r="E157" s="38"/>
    </row>
    <row r="158" spans="3:5" x14ac:dyDescent="0.3">
      <c r="C158" s="38"/>
      <c r="D158" s="38"/>
      <c r="E158" s="38"/>
    </row>
    <row r="159" spans="3:5" x14ac:dyDescent="0.3">
      <c r="C159" s="38"/>
      <c r="D159" s="38"/>
      <c r="E159" s="38"/>
    </row>
    <row r="160" spans="3:5" x14ac:dyDescent="0.3">
      <c r="C160" s="38"/>
      <c r="D160" s="38"/>
      <c r="E160" s="38"/>
    </row>
    <row r="161" spans="3:5" x14ac:dyDescent="0.3">
      <c r="C161" s="38"/>
      <c r="D161" s="38"/>
      <c r="E161" s="38"/>
    </row>
    <row r="162" spans="3:5" x14ac:dyDescent="0.3">
      <c r="C162" s="38"/>
      <c r="D162" s="38"/>
      <c r="E162" s="38"/>
    </row>
    <row r="163" spans="3:5" x14ac:dyDescent="0.3">
      <c r="C163" s="38"/>
      <c r="D163" s="38"/>
      <c r="E163" s="38"/>
    </row>
    <row r="164" spans="3:5" x14ac:dyDescent="0.3">
      <c r="C164" s="38"/>
      <c r="D164" s="38"/>
      <c r="E164" s="38"/>
    </row>
    <row r="165" spans="3:5" x14ac:dyDescent="0.3">
      <c r="C165" s="38"/>
      <c r="D165" s="38"/>
      <c r="E165" s="38"/>
    </row>
    <row r="166" spans="3:5" x14ac:dyDescent="0.3">
      <c r="C166" s="38"/>
      <c r="D166" s="38"/>
      <c r="E166" s="38"/>
    </row>
    <row r="167" spans="3:5" x14ac:dyDescent="0.3">
      <c r="C167" s="38"/>
      <c r="D167" s="38"/>
      <c r="E167" s="38"/>
    </row>
    <row r="168" spans="3:5" x14ac:dyDescent="0.3">
      <c r="C168" s="38"/>
      <c r="D168" s="38"/>
      <c r="E168" s="38"/>
    </row>
    <row r="169" spans="3:5" x14ac:dyDescent="0.3">
      <c r="C169" s="38"/>
      <c r="D169" s="38"/>
      <c r="E169" s="38"/>
    </row>
    <row r="170" spans="3:5" x14ac:dyDescent="0.3">
      <c r="C170" s="38"/>
      <c r="D170" s="38"/>
      <c r="E170" s="38"/>
    </row>
    <row r="171" spans="3:5" x14ac:dyDescent="0.3">
      <c r="C171" s="38"/>
      <c r="D171" s="38"/>
      <c r="E171" s="38"/>
    </row>
    <row r="172" spans="3:5" x14ac:dyDescent="0.3">
      <c r="C172" s="38"/>
      <c r="D172" s="38"/>
      <c r="E172" s="38"/>
    </row>
    <row r="173" spans="3:5" x14ac:dyDescent="0.3">
      <c r="C173" s="38"/>
      <c r="D173" s="38"/>
      <c r="E173" s="38"/>
    </row>
    <row r="174" spans="3:5" x14ac:dyDescent="0.3">
      <c r="C174" s="38"/>
      <c r="D174" s="38"/>
      <c r="E174" s="38"/>
    </row>
    <row r="175" spans="3:5" x14ac:dyDescent="0.3">
      <c r="C175" s="38"/>
      <c r="D175" s="38"/>
      <c r="E175" s="38"/>
    </row>
    <row r="176" spans="3:5" x14ac:dyDescent="0.3">
      <c r="C176" s="38"/>
      <c r="D176" s="38"/>
      <c r="E176" s="38"/>
    </row>
    <row r="177" spans="3:5" x14ac:dyDescent="0.3">
      <c r="C177" s="38"/>
      <c r="D177" s="38"/>
      <c r="E177" s="38"/>
    </row>
    <row r="178" spans="3:5" x14ac:dyDescent="0.3">
      <c r="C178" s="38"/>
      <c r="D178" s="38"/>
      <c r="E178" s="38"/>
    </row>
    <row r="179" spans="3:5" x14ac:dyDescent="0.3">
      <c r="C179" s="38"/>
      <c r="D179" s="38"/>
      <c r="E179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2024</vt:lpstr>
      <vt:lpstr>Budsjett 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2025-02-25T20:56:37Z</dcterms:created>
  <dcterms:modified xsi:type="dcterms:W3CDTF">2025-03-01T19:18:01Z</dcterms:modified>
  <cp:category/>
</cp:coreProperties>
</file>