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otto\Documents\"/>
    </mc:Choice>
  </mc:AlternateContent>
  <xr:revisionPtr revIDLastSave="0" documentId="8_{D15D8DF6-8A29-4F0D-AAF9-9961A8E81D55}" xr6:coauthVersionLast="47" xr6:coauthVersionMax="47" xr10:uidLastSave="{00000000-0000-0000-0000-000000000000}"/>
  <bookViews>
    <workbookView xWindow="-108" yWindow="-108" windowWidth="23256" windowHeight="12576" xr2:uid="{8E6C7C40-6EC4-498A-AFA7-57D47BCFC49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1" l="1"/>
  <c r="G90" i="1" s="1"/>
  <c r="F102" i="1"/>
  <c r="F88" i="1"/>
  <c r="D88" i="1"/>
  <c r="D90" i="1" s="1"/>
  <c r="D92" i="1" s="1"/>
  <c r="C88" i="1"/>
  <c r="G102" i="1"/>
  <c r="E44" i="1"/>
  <c r="E40" i="1"/>
  <c r="E28" i="1"/>
  <c r="G44" i="1"/>
  <c r="G40" i="1"/>
  <c r="G28" i="1"/>
  <c r="E90" i="1" l="1"/>
  <c r="E92" i="1" s="1"/>
  <c r="G92" i="1"/>
  <c r="C44" i="1" l="1"/>
  <c r="C40" i="1"/>
  <c r="C28" i="1"/>
  <c r="F44" i="1"/>
  <c r="F40" i="1"/>
  <c r="F28" i="1"/>
  <c r="C90" i="1" l="1"/>
  <c r="C92" i="1" s="1"/>
  <c r="F90" i="1"/>
  <c r="F92" i="1" s="1"/>
</calcChain>
</file>

<file path=xl/sharedStrings.xml><?xml version="1.0" encoding="utf-8"?>
<sst xmlns="http://schemas.openxmlformats.org/spreadsheetml/2006/main" count="105" uniqueCount="101">
  <si>
    <t>Budsjett 2021</t>
  </si>
  <si>
    <t>Budsjett 2022</t>
  </si>
  <si>
    <t>NR.</t>
  </si>
  <si>
    <t>Kontonavn</t>
  </si>
  <si>
    <t>Medlemskontigent</t>
  </si>
  <si>
    <t xml:space="preserve">Treningsavg. </t>
  </si>
  <si>
    <t>Egenandel samlinger</t>
  </si>
  <si>
    <t>Offentlig støtte</t>
  </si>
  <si>
    <t>Annen støtte frivillig løypeavgift,gaver o.l.</t>
  </si>
  <si>
    <t>Sponsor/stadionreklame</t>
  </si>
  <si>
    <t>Dugnadshonorar</t>
  </si>
  <si>
    <t>Grasrotandel</t>
  </si>
  <si>
    <t>Klubbrenn</t>
  </si>
  <si>
    <t>Stevneinntekter krets</t>
  </si>
  <si>
    <t>Inntekter skiskole</t>
  </si>
  <si>
    <t>Bingoinntekter</t>
  </si>
  <si>
    <t>Salg kiosk</t>
  </si>
  <si>
    <t>Parkering</t>
  </si>
  <si>
    <t>Parkering årskort</t>
  </si>
  <si>
    <t>Videresalg treningsutstyr klær</t>
  </si>
  <si>
    <t>Videresalg ammunisjon</t>
  </si>
  <si>
    <t>Leieinntekter skihytte</t>
  </si>
  <si>
    <t>Deltakelse i andre stevner</t>
  </si>
  <si>
    <t>Innkjøp varer kiosk</t>
  </si>
  <si>
    <t>Innkjøp av utstyr for salg diverse</t>
  </si>
  <si>
    <t>Innkjøp av ammunisjon for videresalg</t>
  </si>
  <si>
    <t>Innkjøp av ammunisjon for de yngste</t>
  </si>
  <si>
    <t>Utgifter lotteri</t>
  </si>
  <si>
    <t>Trenerutgifter</t>
  </si>
  <si>
    <t>Sum Varekostnad</t>
  </si>
  <si>
    <t>Avskrivninger</t>
  </si>
  <si>
    <t>Kostnader grunneiere</t>
  </si>
  <si>
    <t>Kommunale avgifter</t>
  </si>
  <si>
    <t>Strøm</t>
  </si>
  <si>
    <t>Annen leiekostnad</t>
  </si>
  <si>
    <t>Trening, instruksjon og idrettsmatr.</t>
  </si>
  <si>
    <t>Inventar</t>
  </si>
  <si>
    <t>Rekvisita</t>
  </si>
  <si>
    <t>Brøyting/ strøm park.plass</t>
  </si>
  <si>
    <t>Rep./vedlikehold bygninger</t>
  </si>
  <si>
    <t>Vedlikehold løyper/standplass</t>
  </si>
  <si>
    <t>Rep./vedlikehold utstyr</t>
  </si>
  <si>
    <t>Innkjøp våpenteknisk, våpen</t>
  </si>
  <si>
    <t>Rep.vedlikehold annet(rulleski,våpen</t>
  </si>
  <si>
    <t>Kontorrekvisita</t>
  </si>
  <si>
    <t>IT-kostnader</t>
  </si>
  <si>
    <t>Drivstoff scooter/ATV</t>
  </si>
  <si>
    <t>Drivstoff løypekomite</t>
  </si>
  <si>
    <t>Vedlikehold scooter/ATV</t>
  </si>
  <si>
    <t>Utg. treningsamlinger</t>
  </si>
  <si>
    <t>Kontingent utøvere</t>
  </si>
  <si>
    <t>Stevneutgifter</t>
  </si>
  <si>
    <t>Premier</t>
  </si>
  <si>
    <t>Forsikringspremie</t>
  </si>
  <si>
    <t>Bank og kortgebyr</t>
  </si>
  <si>
    <t>Gebyrer Vipps</t>
  </si>
  <si>
    <t>Annen kostnad</t>
  </si>
  <si>
    <t>Regnskapshonorar</t>
  </si>
  <si>
    <t>Andre driftsinntekter</t>
  </si>
  <si>
    <t>Fremmedytelse og underentreprise</t>
  </si>
  <si>
    <t>Sum Driftsinntekter</t>
  </si>
  <si>
    <t>Annen personalkostnad</t>
  </si>
  <si>
    <t>Sum andre personalkostnader</t>
  </si>
  <si>
    <t>Kostnadsført håndverktøy</t>
  </si>
  <si>
    <t>Utmerkelser/gaver</t>
  </si>
  <si>
    <t>Øreavrunding</t>
  </si>
  <si>
    <t>Kontingenter</t>
  </si>
  <si>
    <t>Sum andre kostnader</t>
  </si>
  <si>
    <t>Sum Driftkostnader</t>
  </si>
  <si>
    <t>Driftsresultat</t>
  </si>
  <si>
    <t>Regnskap 21</t>
  </si>
  <si>
    <t>Alarm, skadedyr</t>
  </si>
  <si>
    <t>Lotteriinntekter</t>
  </si>
  <si>
    <t xml:space="preserve"> </t>
  </si>
  <si>
    <t>Finansinntekter og kostnader</t>
  </si>
  <si>
    <t>Annen renteinntekt</t>
  </si>
  <si>
    <t>Årsresultat</t>
  </si>
  <si>
    <t>Innkjøp løypeutstyr</t>
  </si>
  <si>
    <t>Regnskap 2022</t>
  </si>
  <si>
    <t>Budsjett 2023</t>
  </si>
  <si>
    <t>FORSLAG REGNSKAP/BUDSJETT -2022-2023</t>
  </si>
  <si>
    <t>Andre arr.</t>
  </si>
  <si>
    <t>Sosiale sammenk.</t>
  </si>
  <si>
    <t>Premier internt</t>
  </si>
  <si>
    <t>Mat treninger</t>
  </si>
  <si>
    <t>Innkjøp mat treninger</t>
  </si>
  <si>
    <r>
      <t>Renovasjon, v</t>
    </r>
    <r>
      <rPr>
        <sz val="11"/>
        <color rgb="FFFF0000"/>
        <rFont val="Calibri"/>
        <family val="2"/>
        <scheme val="minor"/>
      </rPr>
      <t>ann og avløp</t>
    </r>
  </si>
  <si>
    <t>Egenandel andre</t>
  </si>
  <si>
    <t>Avskrivning transportmidler</t>
  </si>
  <si>
    <t>Allidrett</t>
  </si>
  <si>
    <t>Annen kostnad lokaler</t>
  </si>
  <si>
    <t>Varekostnad</t>
  </si>
  <si>
    <t>Lønnskostnad</t>
  </si>
  <si>
    <t>Annen Driftskostnad</t>
  </si>
  <si>
    <t>Akjeutbytte</t>
  </si>
  <si>
    <t>Annen rentekostnad</t>
  </si>
  <si>
    <t>Rentekostnad leerandørgjeld</t>
  </si>
  <si>
    <t>Annen finanskostnad</t>
  </si>
  <si>
    <t>Overføringer annen egenkapital</t>
  </si>
  <si>
    <t xml:space="preserve">Sum </t>
  </si>
  <si>
    <t>Stolpesalg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</si>
</sst>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6" fillId="0" borderId="0" xfId="0" applyFont="1"/>
    <xf numFmtId="0" fontId="4" fillId="5" borderId="0" xfId="0" applyFont="1" applyFill="1"/>
    <xf numFmtId="0" fontId="5" fillId="5" borderId="0" xfId="0" applyFont="1" applyFill="1"/>
    <xf numFmtId="0" fontId="0" fillId="5" borderId="0" xfId="0" applyFill="1"/>
    <xf numFmtId="0" fontId="1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6" fillId="4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17C7-BDD1-4268-AD25-0322C95C8F88}">
  <dimension ref="A1:I104"/>
  <sheetViews>
    <sheetView tabSelected="1" workbookViewId="0">
      <pane ySplit="1" topLeftCell="A2" activePane="bottomLeft" state="frozen"/>
      <selection pane="bottomLeft" activeCell="H107" sqref="H107"/>
    </sheetView>
  </sheetViews>
  <sheetFormatPr baseColWidth="10" defaultRowHeight="14.4" x14ac:dyDescent="0.3"/>
  <cols>
    <col min="2" max="2" width="37.6640625" customWidth="1"/>
    <col min="3" max="3" width="11" customWidth="1"/>
    <col min="5" max="5" width="13" customWidth="1"/>
    <col min="7" max="7" width="13.21875" customWidth="1"/>
    <col min="10" max="10" width="25.109375" customWidth="1"/>
  </cols>
  <sheetData>
    <row r="1" spans="1:7" x14ac:dyDescent="0.3">
      <c r="B1" t="s">
        <v>80</v>
      </c>
      <c r="C1" s="4" t="s">
        <v>70</v>
      </c>
      <c r="D1" s="6" t="s">
        <v>0</v>
      </c>
      <c r="E1" s="14" t="s">
        <v>78</v>
      </c>
      <c r="F1" s="9" t="s">
        <v>1</v>
      </c>
      <c r="G1" t="s">
        <v>79</v>
      </c>
    </row>
    <row r="2" spans="1:7" x14ac:dyDescent="0.3">
      <c r="A2" t="s">
        <v>2</v>
      </c>
      <c r="B2" s="1" t="s">
        <v>3</v>
      </c>
      <c r="C2" s="5">
        <v>2021</v>
      </c>
      <c r="D2" s="7">
        <v>2021</v>
      </c>
      <c r="E2" s="15">
        <v>2022</v>
      </c>
      <c r="F2" s="10">
        <v>2022</v>
      </c>
      <c r="G2" s="1">
        <v>2023</v>
      </c>
    </row>
    <row r="3" spans="1:7" x14ac:dyDescent="0.3">
      <c r="A3">
        <v>3000</v>
      </c>
      <c r="B3" t="s">
        <v>4</v>
      </c>
      <c r="C3" s="4">
        <v>23193.38</v>
      </c>
      <c r="D3" s="6">
        <v>31000</v>
      </c>
      <c r="E3" s="14">
        <v>26200</v>
      </c>
      <c r="F3" s="9">
        <v>25000</v>
      </c>
      <c r="G3">
        <v>23000</v>
      </c>
    </row>
    <row r="4" spans="1:7" x14ac:dyDescent="0.3">
      <c r="A4">
        <v>3005</v>
      </c>
      <c r="B4" t="s">
        <v>5</v>
      </c>
      <c r="C4" s="4">
        <v>63589.75</v>
      </c>
      <c r="D4" s="6">
        <v>10000</v>
      </c>
      <c r="E4" s="14">
        <v>15000</v>
      </c>
      <c r="F4" s="9">
        <v>15000</v>
      </c>
      <c r="G4">
        <v>18000</v>
      </c>
    </row>
    <row r="5" spans="1:7" x14ac:dyDescent="0.3">
      <c r="A5" s="2">
        <v>3015</v>
      </c>
      <c r="B5" s="2" t="s">
        <v>6</v>
      </c>
      <c r="C5" s="4"/>
      <c r="D5" s="8"/>
      <c r="E5" s="14">
        <v>100636</v>
      </c>
      <c r="F5" s="11">
        <v>70000</v>
      </c>
      <c r="G5" s="2">
        <v>110000</v>
      </c>
    </row>
    <row r="6" spans="1:7" x14ac:dyDescent="0.3">
      <c r="A6" s="2">
        <v>3020</v>
      </c>
      <c r="B6" s="13" t="s">
        <v>87</v>
      </c>
      <c r="C6" s="4"/>
      <c r="D6" s="8"/>
      <c r="E6" s="14">
        <v>0</v>
      </c>
      <c r="F6" s="11">
        <v>0</v>
      </c>
      <c r="G6" s="2">
        <v>10000</v>
      </c>
    </row>
    <row r="7" spans="1:7" x14ac:dyDescent="0.3">
      <c r="A7">
        <v>3400</v>
      </c>
      <c r="B7" t="s">
        <v>7</v>
      </c>
      <c r="C7" s="4">
        <v>170671</v>
      </c>
      <c r="D7" s="6">
        <v>200000</v>
      </c>
      <c r="E7" s="14">
        <v>184575</v>
      </c>
      <c r="F7" s="11">
        <v>100000</v>
      </c>
      <c r="G7" s="2">
        <v>200000</v>
      </c>
    </row>
    <row r="8" spans="1:7" x14ac:dyDescent="0.3">
      <c r="A8">
        <v>3401</v>
      </c>
      <c r="B8" t="s">
        <v>8</v>
      </c>
      <c r="C8" s="4">
        <v>4651.7700000000004</v>
      </c>
      <c r="D8" s="6">
        <v>10000</v>
      </c>
      <c r="E8" s="14">
        <v>36000</v>
      </c>
      <c r="F8" s="11">
        <v>5000</v>
      </c>
      <c r="G8" s="2">
        <v>30000</v>
      </c>
    </row>
    <row r="9" spans="1:7" x14ac:dyDescent="0.3">
      <c r="A9">
        <v>3402</v>
      </c>
      <c r="B9" t="s">
        <v>9</v>
      </c>
      <c r="C9" s="4">
        <v>92000</v>
      </c>
      <c r="D9" s="6">
        <v>150000</v>
      </c>
      <c r="E9" s="14">
        <v>75000</v>
      </c>
      <c r="F9" s="11">
        <v>150000</v>
      </c>
      <c r="G9" s="2">
        <v>100000</v>
      </c>
    </row>
    <row r="10" spans="1:7" x14ac:dyDescent="0.3">
      <c r="A10">
        <v>3403</v>
      </c>
      <c r="B10" t="s">
        <v>10</v>
      </c>
      <c r="C10" s="4">
        <v>61480</v>
      </c>
      <c r="D10" s="6">
        <v>50000</v>
      </c>
      <c r="E10" s="14">
        <v>68740</v>
      </c>
      <c r="F10" s="11">
        <v>55000</v>
      </c>
      <c r="G10" s="2">
        <v>80000</v>
      </c>
    </row>
    <row r="11" spans="1:7" x14ac:dyDescent="0.3">
      <c r="A11">
        <v>3404</v>
      </c>
      <c r="B11" s="13" t="s">
        <v>100</v>
      </c>
      <c r="C11" s="4"/>
      <c r="D11" s="6"/>
      <c r="E11" s="14">
        <v>0</v>
      </c>
      <c r="F11" s="11">
        <v>50000</v>
      </c>
      <c r="G11" s="2">
        <v>0</v>
      </c>
    </row>
    <row r="12" spans="1:7" x14ac:dyDescent="0.3">
      <c r="A12">
        <v>3407</v>
      </c>
      <c r="B12" t="s">
        <v>11</v>
      </c>
      <c r="C12" s="4">
        <v>23119.63</v>
      </c>
      <c r="D12" s="6">
        <v>25000</v>
      </c>
      <c r="E12" s="14">
        <v>22362</v>
      </c>
      <c r="F12" s="11">
        <v>23000</v>
      </c>
      <c r="G12" s="2">
        <v>25000</v>
      </c>
    </row>
    <row r="13" spans="1:7" x14ac:dyDescent="0.3">
      <c r="A13">
        <v>3408</v>
      </c>
      <c r="B13" t="s">
        <v>12</v>
      </c>
      <c r="C13" s="4"/>
      <c r="D13" s="6"/>
      <c r="E13" s="14">
        <v>40610</v>
      </c>
      <c r="F13" s="11">
        <v>41000</v>
      </c>
      <c r="G13" s="2">
        <v>10000</v>
      </c>
    </row>
    <row r="14" spans="1:7" x14ac:dyDescent="0.3">
      <c r="A14">
        <v>3409</v>
      </c>
      <c r="B14" t="s">
        <v>89</v>
      </c>
      <c r="C14" s="4">
        <v>13620</v>
      </c>
      <c r="D14" s="6"/>
      <c r="E14" s="14">
        <v>11989</v>
      </c>
      <c r="F14" s="11">
        <v>12000</v>
      </c>
      <c r="G14" s="2">
        <v>11630</v>
      </c>
    </row>
    <row r="15" spans="1:7" x14ac:dyDescent="0.3">
      <c r="A15">
        <v>3410</v>
      </c>
      <c r="B15" t="s">
        <v>13</v>
      </c>
      <c r="C15" s="4">
        <v>30791.97</v>
      </c>
      <c r="D15" s="6">
        <v>40000</v>
      </c>
      <c r="E15" s="14">
        <v>29027</v>
      </c>
      <c r="F15" s="11">
        <v>35000</v>
      </c>
      <c r="G15" s="2">
        <v>20000</v>
      </c>
    </row>
    <row r="16" spans="1:7" x14ac:dyDescent="0.3">
      <c r="A16">
        <v>3411</v>
      </c>
      <c r="B16" t="s">
        <v>14</v>
      </c>
      <c r="C16" s="4">
        <v>0</v>
      </c>
      <c r="D16" s="6">
        <v>20000</v>
      </c>
      <c r="E16" s="14">
        <v>11000</v>
      </c>
      <c r="F16" s="11">
        <v>11000</v>
      </c>
      <c r="G16" s="2">
        <v>23600</v>
      </c>
    </row>
    <row r="17" spans="1:7" x14ac:dyDescent="0.3">
      <c r="A17" s="13">
        <v>3412</v>
      </c>
      <c r="B17" s="13" t="s">
        <v>81</v>
      </c>
      <c r="C17" s="4"/>
      <c r="D17" s="6"/>
      <c r="E17" s="14">
        <v>0</v>
      </c>
      <c r="F17" s="11">
        <v>0</v>
      </c>
      <c r="G17" s="2">
        <v>20000</v>
      </c>
    </row>
    <row r="18" spans="1:7" x14ac:dyDescent="0.3">
      <c r="A18">
        <v>3420</v>
      </c>
      <c r="B18" t="s">
        <v>72</v>
      </c>
      <c r="C18" s="4">
        <v>4283.68</v>
      </c>
      <c r="D18" s="6">
        <v>5600</v>
      </c>
      <c r="E18" s="14">
        <v>6400</v>
      </c>
      <c r="F18" s="11">
        <v>6000</v>
      </c>
      <c r="G18" s="2">
        <v>6000</v>
      </c>
    </row>
    <row r="19" spans="1:7" x14ac:dyDescent="0.3">
      <c r="A19">
        <v>3425</v>
      </c>
      <c r="B19" t="s">
        <v>15</v>
      </c>
      <c r="C19" s="4">
        <v>26859</v>
      </c>
      <c r="D19" s="6">
        <v>25000</v>
      </c>
      <c r="E19" s="14">
        <v>26617</v>
      </c>
      <c r="F19" s="11">
        <v>30000</v>
      </c>
      <c r="G19" s="2">
        <v>90000</v>
      </c>
    </row>
    <row r="20" spans="1:7" x14ac:dyDescent="0.3">
      <c r="A20">
        <v>3500</v>
      </c>
      <c r="B20" t="s">
        <v>16</v>
      </c>
      <c r="C20" s="4">
        <v>17266.64</v>
      </c>
      <c r="D20" s="6">
        <v>50000</v>
      </c>
      <c r="E20" s="14">
        <v>40110</v>
      </c>
      <c r="F20" s="11">
        <v>35000</v>
      </c>
      <c r="G20" s="2">
        <v>35000</v>
      </c>
    </row>
    <row r="21" spans="1:7" x14ac:dyDescent="0.3">
      <c r="A21" s="13">
        <v>3501</v>
      </c>
      <c r="B21" s="13" t="s">
        <v>84</v>
      </c>
      <c r="C21" s="4"/>
      <c r="D21" s="6"/>
      <c r="E21" s="14">
        <v>0</v>
      </c>
      <c r="F21" s="11">
        <v>0</v>
      </c>
      <c r="G21" s="2">
        <v>7000</v>
      </c>
    </row>
    <row r="22" spans="1:7" x14ac:dyDescent="0.3">
      <c r="A22">
        <v>3502</v>
      </c>
      <c r="B22" t="s">
        <v>17</v>
      </c>
      <c r="C22" s="4">
        <v>18577.71</v>
      </c>
      <c r="D22" s="6">
        <v>15000</v>
      </c>
      <c r="E22" s="14">
        <v>16337</v>
      </c>
      <c r="F22" s="11">
        <v>15000</v>
      </c>
      <c r="G22" s="2">
        <v>15000</v>
      </c>
    </row>
    <row r="23" spans="1:7" x14ac:dyDescent="0.3">
      <c r="A23">
        <v>3504</v>
      </c>
      <c r="B23" t="s">
        <v>18</v>
      </c>
      <c r="C23" s="4"/>
      <c r="D23" s="6"/>
      <c r="E23" s="14">
        <v>3600</v>
      </c>
      <c r="F23" s="11">
        <v>3000</v>
      </c>
      <c r="G23" s="2">
        <v>3000</v>
      </c>
    </row>
    <row r="24" spans="1:7" x14ac:dyDescent="0.3">
      <c r="A24" s="2">
        <v>3510</v>
      </c>
      <c r="B24" s="2" t="s">
        <v>19</v>
      </c>
      <c r="C24" s="4">
        <v>7065.37</v>
      </c>
      <c r="D24" s="8">
        <v>0</v>
      </c>
      <c r="E24" s="14">
        <v>250</v>
      </c>
      <c r="F24" s="11">
        <v>1500</v>
      </c>
      <c r="G24" s="2">
        <v>1000</v>
      </c>
    </row>
    <row r="25" spans="1:7" x14ac:dyDescent="0.3">
      <c r="A25" s="2">
        <v>3515</v>
      </c>
      <c r="B25" s="2" t="s">
        <v>20</v>
      </c>
      <c r="C25" s="4"/>
      <c r="D25" s="8"/>
      <c r="E25" s="14">
        <v>12250</v>
      </c>
      <c r="F25" s="11">
        <v>20000</v>
      </c>
      <c r="G25" s="2">
        <v>10000</v>
      </c>
    </row>
    <row r="26" spans="1:7" x14ac:dyDescent="0.3">
      <c r="A26">
        <v>3600</v>
      </c>
      <c r="B26" t="s">
        <v>21</v>
      </c>
      <c r="C26" s="4">
        <v>3786</v>
      </c>
      <c r="D26" s="6">
        <v>10000</v>
      </c>
      <c r="E26" s="14">
        <v>3700</v>
      </c>
      <c r="F26" s="11">
        <v>5000</v>
      </c>
      <c r="G26" s="2">
        <v>10000</v>
      </c>
    </row>
    <row r="27" spans="1:7" x14ac:dyDescent="0.3">
      <c r="A27" s="2">
        <v>3900</v>
      </c>
      <c r="B27" s="2" t="s">
        <v>58</v>
      </c>
      <c r="C27" s="4">
        <v>0</v>
      </c>
      <c r="D27" s="6"/>
      <c r="E27" s="14"/>
      <c r="F27" s="11">
        <v>5000</v>
      </c>
      <c r="G27" s="2">
        <v>0</v>
      </c>
    </row>
    <row r="28" spans="1:7" x14ac:dyDescent="0.3">
      <c r="B28" s="1" t="s">
        <v>60</v>
      </c>
      <c r="C28" s="5">
        <f>SUM(C3:C27)</f>
        <v>560955.89999999991</v>
      </c>
      <c r="D28" s="7">
        <v>646600</v>
      </c>
      <c r="E28" s="15">
        <f>SUM(E3:E27)</f>
        <v>730403</v>
      </c>
      <c r="F28" s="10">
        <f>SUM(F3:F27)</f>
        <v>712500</v>
      </c>
      <c r="G28" s="1">
        <f>SUM(G3:G27)</f>
        <v>858230</v>
      </c>
    </row>
    <row r="29" spans="1:7" x14ac:dyDescent="0.3">
      <c r="C29" s="4"/>
      <c r="D29" s="6"/>
      <c r="E29" s="14"/>
      <c r="F29" s="9"/>
    </row>
    <row r="30" spans="1:7" x14ac:dyDescent="0.3">
      <c r="B30" s="1" t="s">
        <v>91</v>
      </c>
      <c r="C30" s="5"/>
      <c r="D30" s="6"/>
      <c r="E30" s="14"/>
      <c r="F30" s="9"/>
    </row>
    <row r="31" spans="1:7" x14ac:dyDescent="0.3">
      <c r="A31">
        <v>4000</v>
      </c>
      <c r="B31" t="s">
        <v>22</v>
      </c>
      <c r="C31" s="4">
        <v>28024.5</v>
      </c>
      <c r="D31" s="6">
        <v>50000</v>
      </c>
      <c r="E31" s="14">
        <v>98130</v>
      </c>
      <c r="F31" s="11">
        <v>80000</v>
      </c>
      <c r="G31" s="2">
        <v>100000</v>
      </c>
    </row>
    <row r="32" spans="1:7" x14ac:dyDescent="0.3">
      <c r="A32">
        <v>4300</v>
      </c>
      <c r="B32" t="s">
        <v>23</v>
      </c>
      <c r="C32" s="4">
        <v>12798.02</v>
      </c>
      <c r="D32" s="6">
        <v>40000</v>
      </c>
      <c r="E32" s="14">
        <v>22812</v>
      </c>
      <c r="F32" s="11">
        <v>15000</v>
      </c>
      <c r="G32" s="2">
        <v>20000</v>
      </c>
    </row>
    <row r="33" spans="1:9" x14ac:dyDescent="0.3">
      <c r="A33" s="13">
        <v>4301</v>
      </c>
      <c r="B33" s="13" t="s">
        <v>85</v>
      </c>
      <c r="C33" s="4"/>
      <c r="D33" s="6"/>
      <c r="E33" s="14">
        <v>0</v>
      </c>
      <c r="F33" s="11">
        <v>0</v>
      </c>
      <c r="G33" s="2">
        <v>7000</v>
      </c>
    </row>
    <row r="34" spans="1:9" x14ac:dyDescent="0.3">
      <c r="A34">
        <v>4310</v>
      </c>
      <c r="B34" t="s">
        <v>24</v>
      </c>
      <c r="C34" s="4">
        <v>20056.560000000001</v>
      </c>
      <c r="D34" s="6"/>
      <c r="E34" s="14">
        <v>5180</v>
      </c>
      <c r="F34" s="11">
        <v>0</v>
      </c>
      <c r="G34" s="2">
        <v>0</v>
      </c>
    </row>
    <row r="35" spans="1:9" x14ac:dyDescent="0.3">
      <c r="A35" s="2">
        <v>4311</v>
      </c>
      <c r="B35" s="2" t="s">
        <v>25</v>
      </c>
      <c r="C35" s="4"/>
      <c r="D35" s="8"/>
      <c r="E35" s="14">
        <v>17568</v>
      </c>
      <c r="F35" s="11">
        <v>15000</v>
      </c>
      <c r="G35" s="2">
        <v>10000</v>
      </c>
      <c r="I35" t="s">
        <v>73</v>
      </c>
    </row>
    <row r="36" spans="1:9" x14ac:dyDescent="0.3">
      <c r="A36" s="2">
        <v>4312</v>
      </c>
      <c r="B36" s="2" t="s">
        <v>26</v>
      </c>
      <c r="C36" s="4"/>
      <c r="D36" s="8"/>
      <c r="E36" s="14">
        <v>17568</v>
      </c>
      <c r="F36" s="11">
        <v>15000</v>
      </c>
      <c r="G36" s="2">
        <v>30000</v>
      </c>
    </row>
    <row r="37" spans="1:9" x14ac:dyDescent="0.3">
      <c r="A37">
        <v>4320</v>
      </c>
      <c r="B37" t="s">
        <v>27</v>
      </c>
      <c r="C37" s="4">
        <v>4080</v>
      </c>
      <c r="D37" s="6">
        <v>5000</v>
      </c>
      <c r="E37" s="14">
        <v>1340</v>
      </c>
      <c r="F37" s="11">
        <v>5000</v>
      </c>
      <c r="G37" s="2">
        <v>5000</v>
      </c>
    </row>
    <row r="38" spans="1:9" x14ac:dyDescent="0.3">
      <c r="A38" s="2">
        <v>4330</v>
      </c>
      <c r="B38" s="2" t="s">
        <v>28</v>
      </c>
      <c r="C38" s="4"/>
      <c r="D38" s="8"/>
      <c r="E38" s="14">
        <v>8950</v>
      </c>
      <c r="F38" s="11">
        <v>10000</v>
      </c>
      <c r="G38" s="2">
        <v>10000</v>
      </c>
    </row>
    <row r="39" spans="1:9" x14ac:dyDescent="0.3">
      <c r="A39" s="2">
        <v>4500</v>
      </c>
      <c r="B39" s="2" t="s">
        <v>59</v>
      </c>
      <c r="C39" s="4">
        <v>504.01</v>
      </c>
      <c r="D39" s="8"/>
      <c r="E39" s="14">
        <v>0</v>
      </c>
      <c r="F39" s="11">
        <v>0</v>
      </c>
      <c r="G39" s="2">
        <v>0</v>
      </c>
    </row>
    <row r="40" spans="1:9" x14ac:dyDescent="0.3">
      <c r="B40" s="1" t="s">
        <v>29</v>
      </c>
      <c r="C40" s="5">
        <f>SUM(C31:C39)</f>
        <v>65463.090000000004</v>
      </c>
      <c r="D40" s="7">
        <v>95000</v>
      </c>
      <c r="E40" s="15">
        <f>SUM(E31:E39)</f>
        <v>171548</v>
      </c>
      <c r="F40" s="10">
        <f>SUM(F31:F39)</f>
        <v>140000</v>
      </c>
      <c r="G40" s="1">
        <f>SUM(G31:G39)</f>
        <v>182000</v>
      </c>
    </row>
    <row r="41" spans="1:9" x14ac:dyDescent="0.3">
      <c r="B41" s="1"/>
      <c r="C41" s="5"/>
      <c r="D41" s="7"/>
      <c r="E41" s="15"/>
      <c r="F41" s="10"/>
      <c r="G41" s="1"/>
    </row>
    <row r="42" spans="1:9" x14ac:dyDescent="0.3">
      <c r="B42" s="1" t="s">
        <v>92</v>
      </c>
      <c r="C42" s="5"/>
      <c r="D42" s="7"/>
      <c r="E42" s="15"/>
      <c r="F42" s="10"/>
      <c r="G42" s="1"/>
    </row>
    <row r="43" spans="1:9" x14ac:dyDescent="0.3">
      <c r="A43">
        <v>5990</v>
      </c>
      <c r="B43" t="s">
        <v>61</v>
      </c>
      <c r="C43" s="4">
        <v>1768.01</v>
      </c>
      <c r="D43" s="6"/>
      <c r="E43" s="14">
        <v>0</v>
      </c>
      <c r="F43" s="9">
        <v>0</v>
      </c>
      <c r="G43" s="2">
        <v>0</v>
      </c>
    </row>
    <row r="44" spans="1:9" x14ac:dyDescent="0.3">
      <c r="B44" s="1" t="s">
        <v>62</v>
      </c>
      <c r="C44" s="5">
        <f>SUM(C43)</f>
        <v>1768.01</v>
      </c>
      <c r="D44" s="6"/>
      <c r="E44" s="15">
        <f>SUM(E43)</f>
        <v>0</v>
      </c>
      <c r="F44" s="10">
        <f>SUM(F43)</f>
        <v>0</v>
      </c>
      <c r="G44" s="1">
        <f>SUM(G43)</f>
        <v>0</v>
      </c>
    </row>
    <row r="45" spans="1:9" x14ac:dyDescent="0.3">
      <c r="B45" s="1"/>
      <c r="C45" s="5"/>
      <c r="D45" s="6"/>
      <c r="E45" s="14"/>
      <c r="F45" s="9"/>
    </row>
    <row r="46" spans="1:9" x14ac:dyDescent="0.3">
      <c r="B46" s="1" t="s">
        <v>93</v>
      </c>
      <c r="C46" s="5"/>
      <c r="D46" s="6"/>
      <c r="E46" s="14"/>
      <c r="F46" s="9"/>
    </row>
    <row r="47" spans="1:9" x14ac:dyDescent="0.3">
      <c r="A47">
        <v>6000</v>
      </c>
      <c r="B47" t="s">
        <v>30</v>
      </c>
      <c r="C47" s="4">
        <v>167756.01999999999</v>
      </c>
      <c r="D47" s="6">
        <v>159707</v>
      </c>
      <c r="E47" s="14">
        <v>121251</v>
      </c>
      <c r="F47" s="11">
        <v>217553</v>
      </c>
      <c r="G47" s="2">
        <v>120000</v>
      </c>
    </row>
    <row r="48" spans="1:9" x14ac:dyDescent="0.3">
      <c r="A48">
        <v>6010</v>
      </c>
      <c r="B48" t="s">
        <v>88</v>
      </c>
      <c r="C48" s="4"/>
      <c r="D48" s="6"/>
      <c r="E48" s="14">
        <v>37152</v>
      </c>
      <c r="F48" s="11"/>
      <c r="G48" s="2">
        <v>40000</v>
      </c>
    </row>
    <row r="49" spans="1:7" x14ac:dyDescent="0.3">
      <c r="A49">
        <v>6300</v>
      </c>
      <c r="B49" t="s">
        <v>31</v>
      </c>
      <c r="C49" s="4">
        <v>16645</v>
      </c>
      <c r="D49" s="6">
        <v>12780</v>
      </c>
      <c r="E49" s="14">
        <v>15081</v>
      </c>
      <c r="F49" s="11">
        <v>15081</v>
      </c>
      <c r="G49" s="2">
        <v>15081</v>
      </c>
    </row>
    <row r="50" spans="1:7" x14ac:dyDescent="0.3">
      <c r="A50">
        <v>6310</v>
      </c>
      <c r="B50" t="s">
        <v>32</v>
      </c>
      <c r="C50" s="4">
        <v>10862.75</v>
      </c>
      <c r="D50" s="6">
        <v>11000</v>
      </c>
      <c r="E50" s="14">
        <v>2627</v>
      </c>
      <c r="F50" s="11">
        <v>6000</v>
      </c>
      <c r="G50" s="2">
        <v>4000</v>
      </c>
    </row>
    <row r="51" spans="1:7" x14ac:dyDescent="0.3">
      <c r="A51">
        <v>6320</v>
      </c>
      <c r="B51" t="s">
        <v>86</v>
      </c>
      <c r="C51" s="4"/>
      <c r="D51" s="6"/>
      <c r="E51" s="14">
        <v>8291</v>
      </c>
      <c r="F51" s="11">
        <v>5000</v>
      </c>
      <c r="G51" s="2">
        <v>7000</v>
      </c>
    </row>
    <row r="52" spans="1:7" x14ac:dyDescent="0.3">
      <c r="A52">
        <v>6340</v>
      </c>
      <c r="B52" t="s">
        <v>33</v>
      </c>
      <c r="C52" s="4">
        <v>44685.1</v>
      </c>
      <c r="D52" s="6">
        <v>50000</v>
      </c>
      <c r="E52" s="14">
        <v>52421</v>
      </c>
      <c r="F52" s="11">
        <v>50000</v>
      </c>
      <c r="G52" s="2">
        <v>60000</v>
      </c>
    </row>
    <row r="53" spans="1:7" x14ac:dyDescent="0.3">
      <c r="A53">
        <v>6390</v>
      </c>
      <c r="B53" t="s">
        <v>90</v>
      </c>
      <c r="C53" s="4">
        <v>5000</v>
      </c>
      <c r="D53" s="6"/>
      <c r="E53" s="14">
        <v>19376</v>
      </c>
      <c r="F53" s="11">
        <v>5000</v>
      </c>
      <c r="G53" s="2">
        <v>3000</v>
      </c>
    </row>
    <row r="54" spans="1:7" x14ac:dyDescent="0.3">
      <c r="A54">
        <v>6490</v>
      </c>
      <c r="B54" t="s">
        <v>34</v>
      </c>
      <c r="C54" s="4">
        <v>14015</v>
      </c>
      <c r="D54" s="6">
        <v>0</v>
      </c>
      <c r="E54" s="14">
        <v>3600</v>
      </c>
      <c r="F54" s="11">
        <v>13000</v>
      </c>
      <c r="G54" s="2">
        <v>13000</v>
      </c>
    </row>
    <row r="55" spans="1:7" x14ac:dyDescent="0.3">
      <c r="A55">
        <v>6500</v>
      </c>
      <c r="B55" t="s">
        <v>35</v>
      </c>
      <c r="C55" s="4">
        <v>54869.39</v>
      </c>
      <c r="D55" s="6">
        <v>5000</v>
      </c>
      <c r="E55" s="14">
        <v>2774</v>
      </c>
      <c r="F55" s="11">
        <v>10000</v>
      </c>
      <c r="G55" s="2">
        <v>8000</v>
      </c>
    </row>
    <row r="56" spans="1:7" x14ac:dyDescent="0.3">
      <c r="A56">
        <v>6510</v>
      </c>
      <c r="B56" t="s">
        <v>63</v>
      </c>
      <c r="C56" s="4">
        <v>-59</v>
      </c>
      <c r="D56" s="6"/>
      <c r="E56" s="14">
        <v>1214</v>
      </c>
      <c r="F56" s="11">
        <v>5000</v>
      </c>
      <c r="G56" s="2">
        <v>2000</v>
      </c>
    </row>
    <row r="57" spans="1:7" x14ac:dyDescent="0.3">
      <c r="A57">
        <v>6530</v>
      </c>
      <c r="B57" t="s">
        <v>77</v>
      </c>
      <c r="C57" s="4">
        <v>3800</v>
      </c>
      <c r="D57" s="6"/>
      <c r="E57" s="14">
        <v>9058</v>
      </c>
      <c r="F57" s="11">
        <v>10000</v>
      </c>
      <c r="G57" s="2">
        <v>10000</v>
      </c>
    </row>
    <row r="58" spans="1:7" x14ac:dyDescent="0.3">
      <c r="A58">
        <v>6540</v>
      </c>
      <c r="B58" t="s">
        <v>36</v>
      </c>
      <c r="C58" s="4">
        <v>299</v>
      </c>
      <c r="D58" s="6"/>
      <c r="E58" s="14">
        <v>15423</v>
      </c>
      <c r="F58" s="11">
        <v>17000</v>
      </c>
      <c r="G58" s="2">
        <v>5000</v>
      </c>
    </row>
    <row r="59" spans="1:7" x14ac:dyDescent="0.3">
      <c r="A59">
        <v>6560</v>
      </c>
      <c r="B59" t="s">
        <v>37</v>
      </c>
      <c r="C59" s="4"/>
      <c r="D59" s="6"/>
      <c r="E59" s="14">
        <v>1208</v>
      </c>
      <c r="F59" s="11">
        <v>5000</v>
      </c>
      <c r="G59" s="2">
        <v>5000</v>
      </c>
    </row>
    <row r="60" spans="1:7" x14ac:dyDescent="0.3">
      <c r="A60">
        <v>6570</v>
      </c>
      <c r="B60" t="s">
        <v>38</v>
      </c>
      <c r="C60" s="4"/>
      <c r="D60" s="6"/>
      <c r="E60" s="14">
        <v>9250</v>
      </c>
      <c r="F60" s="11">
        <v>8000</v>
      </c>
      <c r="G60" s="2">
        <v>10000</v>
      </c>
    </row>
    <row r="61" spans="1:7" x14ac:dyDescent="0.3">
      <c r="A61">
        <v>6600</v>
      </c>
      <c r="B61" t="s">
        <v>39</v>
      </c>
      <c r="C61" s="4">
        <v>0</v>
      </c>
      <c r="D61" s="6">
        <v>225000</v>
      </c>
      <c r="E61" s="14">
        <v>362</v>
      </c>
      <c r="F61" s="11">
        <v>10000</v>
      </c>
      <c r="G61" s="2">
        <v>10000</v>
      </c>
    </row>
    <row r="62" spans="1:7" x14ac:dyDescent="0.3">
      <c r="A62">
        <v>6610</v>
      </c>
      <c r="B62" t="s">
        <v>40</v>
      </c>
      <c r="C62" s="4">
        <v>23793</v>
      </c>
      <c r="D62" s="6">
        <v>10000</v>
      </c>
      <c r="E62" s="14">
        <v>15783</v>
      </c>
      <c r="F62" s="11">
        <v>35000</v>
      </c>
      <c r="G62" s="2">
        <v>15000</v>
      </c>
    </row>
    <row r="63" spans="1:7" x14ac:dyDescent="0.3">
      <c r="A63">
        <v>6620</v>
      </c>
      <c r="B63" t="s">
        <v>41</v>
      </c>
      <c r="C63" s="4"/>
      <c r="D63" s="6"/>
      <c r="E63" s="14">
        <v>1986</v>
      </c>
      <c r="F63" s="11">
        <v>10000</v>
      </c>
      <c r="G63" s="2">
        <v>10000</v>
      </c>
    </row>
    <row r="64" spans="1:7" x14ac:dyDescent="0.3">
      <c r="A64">
        <v>6630</v>
      </c>
      <c r="B64" t="s">
        <v>42</v>
      </c>
      <c r="C64" s="4"/>
      <c r="D64" s="6"/>
      <c r="E64" s="14">
        <v>33540</v>
      </c>
      <c r="F64" s="11">
        <v>40000</v>
      </c>
      <c r="G64" s="2">
        <v>10000</v>
      </c>
    </row>
    <row r="65" spans="1:7" x14ac:dyDescent="0.3">
      <c r="A65">
        <v>6640</v>
      </c>
      <c r="B65" t="s">
        <v>71</v>
      </c>
      <c r="C65" s="4"/>
      <c r="D65" s="6"/>
      <c r="E65" s="14">
        <v>4062</v>
      </c>
      <c r="F65" s="11">
        <v>8000</v>
      </c>
      <c r="G65" s="2">
        <v>8000</v>
      </c>
    </row>
    <row r="66" spans="1:7" x14ac:dyDescent="0.3">
      <c r="A66">
        <v>6690</v>
      </c>
      <c r="B66" t="s">
        <v>43</v>
      </c>
      <c r="C66" s="4"/>
      <c r="D66" s="6">
        <v>0</v>
      </c>
      <c r="E66" s="14">
        <v>0</v>
      </c>
      <c r="F66" s="11">
        <v>3000</v>
      </c>
      <c r="G66" s="2">
        <v>3000</v>
      </c>
    </row>
    <row r="67" spans="1:7" x14ac:dyDescent="0.3">
      <c r="A67">
        <v>6705</v>
      </c>
      <c r="B67" t="s">
        <v>57</v>
      </c>
      <c r="C67" s="4">
        <v>35369</v>
      </c>
      <c r="D67" s="6">
        <v>28000</v>
      </c>
      <c r="E67" s="14">
        <v>83089</v>
      </c>
      <c r="F67" s="11">
        <v>45000</v>
      </c>
      <c r="G67" s="2">
        <v>50000</v>
      </c>
    </row>
    <row r="68" spans="1:7" x14ac:dyDescent="0.3">
      <c r="A68">
        <v>6800</v>
      </c>
      <c r="B68" t="s">
        <v>44</v>
      </c>
      <c r="C68" s="4">
        <v>1255.8399999999999</v>
      </c>
      <c r="D68" s="6">
        <v>2500</v>
      </c>
      <c r="E68" s="14">
        <v>1214</v>
      </c>
      <c r="F68" s="11">
        <v>2000</v>
      </c>
      <c r="G68" s="2">
        <v>2000</v>
      </c>
    </row>
    <row r="69" spans="1:7" x14ac:dyDescent="0.3">
      <c r="A69">
        <v>6840</v>
      </c>
      <c r="B69" t="s">
        <v>45</v>
      </c>
      <c r="C69" s="4">
        <v>32023.23</v>
      </c>
      <c r="D69" s="6">
        <v>25000</v>
      </c>
      <c r="E69" s="14">
        <v>22539</v>
      </c>
      <c r="F69" s="11">
        <v>15000</v>
      </c>
      <c r="G69" s="2">
        <v>25000</v>
      </c>
    </row>
    <row r="70" spans="1:7" x14ac:dyDescent="0.3">
      <c r="A70">
        <v>7000</v>
      </c>
      <c r="B70" t="s">
        <v>46</v>
      </c>
      <c r="C70" s="4">
        <v>8166.76</v>
      </c>
      <c r="D70" s="6">
        <v>10000</v>
      </c>
      <c r="E70" s="14">
        <v>14790</v>
      </c>
      <c r="F70" s="11">
        <v>20000</v>
      </c>
      <c r="G70" s="2">
        <v>20000</v>
      </c>
    </row>
    <row r="71" spans="1:7" x14ac:dyDescent="0.3">
      <c r="A71" s="2">
        <v>7010</v>
      </c>
      <c r="B71" s="2" t="s">
        <v>47</v>
      </c>
      <c r="C71" s="4"/>
      <c r="D71" s="8"/>
      <c r="E71" s="14">
        <v>315</v>
      </c>
      <c r="F71" s="11">
        <v>3000</v>
      </c>
      <c r="G71" s="2">
        <v>2000</v>
      </c>
    </row>
    <row r="72" spans="1:7" x14ac:dyDescent="0.3">
      <c r="A72">
        <v>7020</v>
      </c>
      <c r="B72" t="s">
        <v>48</v>
      </c>
      <c r="C72" s="4">
        <v>25204.65</v>
      </c>
      <c r="D72" s="6">
        <v>15000</v>
      </c>
      <c r="E72" s="14">
        <v>30008</v>
      </c>
      <c r="F72" s="11">
        <v>45000</v>
      </c>
      <c r="G72" s="2">
        <v>25000</v>
      </c>
    </row>
    <row r="73" spans="1:7" x14ac:dyDescent="0.3">
      <c r="A73">
        <v>7100</v>
      </c>
      <c r="B73" t="s">
        <v>49</v>
      </c>
      <c r="C73" s="4">
        <v>78467.490000000005</v>
      </c>
      <c r="D73" s="6">
        <v>30000</v>
      </c>
      <c r="E73" s="14">
        <v>162240</v>
      </c>
      <c r="F73" s="11">
        <v>90000</v>
      </c>
      <c r="G73" s="2">
        <v>140000</v>
      </c>
    </row>
    <row r="74" spans="1:7" x14ac:dyDescent="0.3">
      <c r="A74">
        <v>7400</v>
      </c>
      <c r="B74" t="s">
        <v>50</v>
      </c>
      <c r="C74" s="4">
        <v>4550</v>
      </c>
      <c r="D74" s="6">
        <v>2000</v>
      </c>
      <c r="E74" s="14">
        <v>1400</v>
      </c>
      <c r="F74" s="11">
        <v>10000</v>
      </c>
      <c r="G74" s="2">
        <v>5000</v>
      </c>
    </row>
    <row r="75" spans="1:7" x14ac:dyDescent="0.3">
      <c r="A75">
        <v>7410</v>
      </c>
      <c r="B75" t="s">
        <v>51</v>
      </c>
      <c r="C75" s="4">
        <v>6890.6</v>
      </c>
      <c r="D75" s="6">
        <v>10000</v>
      </c>
      <c r="E75" s="14">
        <v>11110</v>
      </c>
      <c r="F75" s="11">
        <v>6000</v>
      </c>
      <c r="G75" s="2">
        <v>15000</v>
      </c>
    </row>
    <row r="76" spans="1:7" x14ac:dyDescent="0.3">
      <c r="A76" s="13">
        <v>7415</v>
      </c>
      <c r="B76" s="13" t="s">
        <v>81</v>
      </c>
      <c r="C76" s="4"/>
      <c r="D76" s="6"/>
      <c r="E76" s="14">
        <v>0</v>
      </c>
      <c r="F76" s="11"/>
      <c r="G76" s="2">
        <v>10000</v>
      </c>
    </row>
    <row r="77" spans="1:7" x14ac:dyDescent="0.3">
      <c r="A77" s="13">
        <v>7420</v>
      </c>
      <c r="B77" s="13" t="s">
        <v>82</v>
      </c>
      <c r="C77" s="4"/>
      <c r="D77" s="6"/>
      <c r="E77" s="14">
        <v>0</v>
      </c>
      <c r="F77" s="11"/>
      <c r="G77" s="2">
        <v>10000</v>
      </c>
    </row>
    <row r="78" spans="1:7" x14ac:dyDescent="0.3">
      <c r="A78" s="13">
        <v>7430</v>
      </c>
      <c r="B78" s="13" t="s">
        <v>83</v>
      </c>
      <c r="C78" s="4"/>
      <c r="D78" s="6"/>
      <c r="E78" s="14">
        <v>0</v>
      </c>
      <c r="F78" s="11"/>
      <c r="G78" s="2">
        <v>15000</v>
      </c>
    </row>
    <row r="79" spans="1:7" x14ac:dyDescent="0.3">
      <c r="A79">
        <v>7440</v>
      </c>
      <c r="B79" t="s">
        <v>52</v>
      </c>
      <c r="C79" s="4">
        <v>33241.699999999997</v>
      </c>
      <c r="D79" s="6">
        <v>25000</v>
      </c>
      <c r="E79" s="14">
        <v>32705</v>
      </c>
      <c r="F79" s="11">
        <v>35000</v>
      </c>
      <c r="G79" s="2">
        <v>20000</v>
      </c>
    </row>
    <row r="80" spans="1:7" x14ac:dyDescent="0.3">
      <c r="A80">
        <v>7450</v>
      </c>
      <c r="B80" t="s">
        <v>64</v>
      </c>
      <c r="C80" s="4">
        <v>1632.9</v>
      </c>
      <c r="D80" s="6"/>
      <c r="E80" s="14">
        <v>12016</v>
      </c>
      <c r="F80" s="11">
        <v>8000</v>
      </c>
      <c r="G80" s="2">
        <v>10000</v>
      </c>
    </row>
    <row r="81" spans="1:7" x14ac:dyDescent="0.3">
      <c r="A81">
        <v>7500</v>
      </c>
      <c r="B81" t="s">
        <v>53</v>
      </c>
      <c r="C81" s="4">
        <v>32153.99</v>
      </c>
      <c r="D81" s="6">
        <v>15000</v>
      </c>
      <c r="E81" s="14">
        <v>33759</v>
      </c>
      <c r="F81" s="11">
        <v>40000</v>
      </c>
      <c r="G81" s="2">
        <v>40000</v>
      </c>
    </row>
    <row r="82" spans="1:7" x14ac:dyDescent="0.3">
      <c r="A82">
        <v>7740</v>
      </c>
      <c r="B82" t="s">
        <v>65</v>
      </c>
      <c r="C82" s="5"/>
      <c r="D82" s="6"/>
      <c r="E82" s="14">
        <v>1</v>
      </c>
      <c r="F82" s="11"/>
      <c r="G82" s="2">
        <v>0</v>
      </c>
    </row>
    <row r="83" spans="1:7" x14ac:dyDescent="0.3">
      <c r="A83">
        <v>7770</v>
      </c>
      <c r="B83" t="s">
        <v>54</v>
      </c>
      <c r="C83" s="4">
        <v>728.06</v>
      </c>
      <c r="D83" s="6">
        <v>0</v>
      </c>
      <c r="E83" s="14">
        <v>902</v>
      </c>
      <c r="F83" s="11">
        <v>2000</v>
      </c>
      <c r="G83" s="2">
        <v>1500</v>
      </c>
    </row>
    <row r="84" spans="1:7" x14ac:dyDescent="0.3">
      <c r="A84">
        <v>7771</v>
      </c>
      <c r="B84" t="s">
        <v>65</v>
      </c>
      <c r="C84" s="4">
        <v>0.56000000000000005</v>
      </c>
      <c r="D84" s="6"/>
      <c r="E84" s="14">
        <v>0</v>
      </c>
      <c r="F84" s="11">
        <v>0</v>
      </c>
      <c r="G84" s="2">
        <v>0</v>
      </c>
    </row>
    <row r="85" spans="1:7" x14ac:dyDescent="0.3">
      <c r="A85">
        <v>7775</v>
      </c>
      <c r="B85" t="s">
        <v>55</v>
      </c>
      <c r="C85" s="4">
        <v>1537.89</v>
      </c>
      <c r="D85" s="6"/>
      <c r="E85" s="14">
        <v>4427</v>
      </c>
      <c r="F85" s="11">
        <v>3000</v>
      </c>
      <c r="G85" s="2">
        <v>6000</v>
      </c>
    </row>
    <row r="86" spans="1:7" x14ac:dyDescent="0.3">
      <c r="A86">
        <v>7780</v>
      </c>
      <c r="B86" t="s">
        <v>66</v>
      </c>
      <c r="C86" s="4">
        <v>1432</v>
      </c>
      <c r="D86" s="6">
        <v>0</v>
      </c>
      <c r="E86" s="14">
        <v>11704</v>
      </c>
      <c r="F86" s="11">
        <v>8000</v>
      </c>
      <c r="G86" s="2">
        <v>10000</v>
      </c>
    </row>
    <row r="87" spans="1:7" x14ac:dyDescent="0.3">
      <c r="A87">
        <v>7790</v>
      </c>
      <c r="B87" t="s">
        <v>56</v>
      </c>
      <c r="C87" s="4">
        <v>1428.21</v>
      </c>
      <c r="D87" s="6">
        <v>4000</v>
      </c>
      <c r="E87" s="14">
        <v>10451</v>
      </c>
      <c r="F87" s="11">
        <v>2000</v>
      </c>
      <c r="G87" s="2">
        <v>2000</v>
      </c>
    </row>
    <row r="88" spans="1:7" x14ac:dyDescent="0.3">
      <c r="B88" s="1" t="s">
        <v>67</v>
      </c>
      <c r="C88" s="5">
        <f>SUM(C47:C87)</f>
        <v>605749.14</v>
      </c>
      <c r="D88" s="7">
        <f>SUM(D47:D87)</f>
        <v>639987</v>
      </c>
      <c r="E88" s="15">
        <v>787125</v>
      </c>
      <c r="F88" s="12">
        <f>SUM(F47:F87)</f>
        <v>806634</v>
      </c>
      <c r="G88" s="3">
        <f>SUM(G47:G87)</f>
        <v>766581</v>
      </c>
    </row>
    <row r="89" spans="1:7" x14ac:dyDescent="0.3">
      <c r="B89" s="1"/>
      <c r="C89" s="5"/>
      <c r="D89" s="6"/>
      <c r="E89" s="14"/>
      <c r="F89" s="11"/>
      <c r="G89" s="2"/>
    </row>
    <row r="90" spans="1:7" x14ac:dyDescent="0.3">
      <c r="B90" s="1" t="s">
        <v>68</v>
      </c>
      <c r="C90" s="5">
        <f t="shared" ref="C90:G90" si="0">SUM(C40+C44+C88)</f>
        <v>672980.24</v>
      </c>
      <c r="D90" s="7">
        <f t="shared" si="0"/>
        <v>734987</v>
      </c>
      <c r="E90" s="15">
        <f t="shared" si="0"/>
        <v>958673</v>
      </c>
      <c r="F90" s="10">
        <f t="shared" si="0"/>
        <v>946634</v>
      </c>
      <c r="G90" s="1">
        <f t="shared" si="0"/>
        <v>948581</v>
      </c>
    </row>
    <row r="91" spans="1:7" x14ac:dyDescent="0.3">
      <c r="C91" s="4"/>
      <c r="D91" s="6"/>
      <c r="E91" s="14"/>
      <c r="F91" s="9"/>
    </row>
    <row r="92" spans="1:7" x14ac:dyDescent="0.3">
      <c r="B92" s="1" t="s">
        <v>69</v>
      </c>
      <c r="C92" s="5">
        <f t="shared" ref="C92:G92" si="1">SUM(C28-C90)</f>
        <v>-112024.34000000008</v>
      </c>
      <c r="D92" s="7">
        <f t="shared" si="1"/>
        <v>-88387</v>
      </c>
      <c r="E92" s="15">
        <f t="shared" si="1"/>
        <v>-228270</v>
      </c>
      <c r="F92" s="10">
        <f t="shared" si="1"/>
        <v>-234134</v>
      </c>
      <c r="G92" s="1">
        <f t="shared" si="1"/>
        <v>-90351</v>
      </c>
    </row>
    <row r="93" spans="1:7" x14ac:dyDescent="0.3">
      <c r="E93" s="16"/>
      <c r="F93" s="9"/>
    </row>
    <row r="94" spans="1:7" x14ac:dyDescent="0.3">
      <c r="B94" s="1" t="s">
        <v>74</v>
      </c>
      <c r="E94" s="16" t="s">
        <v>73</v>
      </c>
      <c r="F94" s="9"/>
    </row>
    <row r="95" spans="1:7" x14ac:dyDescent="0.3">
      <c r="A95">
        <v>8050</v>
      </c>
      <c r="B95" t="s">
        <v>75</v>
      </c>
      <c r="E95" s="18">
        <v>3031</v>
      </c>
      <c r="F95" s="9">
        <v>1000</v>
      </c>
      <c r="G95" s="13">
        <v>5000</v>
      </c>
    </row>
    <row r="96" spans="1:7" x14ac:dyDescent="0.3">
      <c r="A96">
        <v>8059</v>
      </c>
      <c r="B96" t="s">
        <v>75</v>
      </c>
      <c r="E96" s="16"/>
      <c r="F96" s="9">
        <v>0</v>
      </c>
      <c r="G96">
        <v>0</v>
      </c>
    </row>
    <row r="97" spans="1:7" x14ac:dyDescent="0.3">
      <c r="A97">
        <v>8070</v>
      </c>
      <c r="B97" t="s">
        <v>94</v>
      </c>
      <c r="E97" s="18">
        <v>3390</v>
      </c>
      <c r="F97" s="9">
        <v>5000</v>
      </c>
      <c r="G97" s="13">
        <v>3000</v>
      </c>
    </row>
    <row r="98" spans="1:7" x14ac:dyDescent="0.3">
      <c r="A98">
        <v>8150</v>
      </c>
      <c r="B98" t="s">
        <v>95</v>
      </c>
      <c r="E98" s="16">
        <v>40</v>
      </c>
      <c r="F98" s="9">
        <v>3500</v>
      </c>
      <c r="G98">
        <v>500</v>
      </c>
    </row>
    <row r="99" spans="1:7" x14ac:dyDescent="0.3">
      <c r="A99">
        <v>8155</v>
      </c>
      <c r="B99" t="s">
        <v>96</v>
      </c>
      <c r="E99" s="16">
        <v>93</v>
      </c>
      <c r="F99" s="10"/>
      <c r="G99">
        <v>0</v>
      </c>
    </row>
    <row r="100" spans="1:7" x14ac:dyDescent="0.3">
      <c r="A100">
        <v>8179</v>
      </c>
      <c r="B100" t="s">
        <v>97</v>
      </c>
      <c r="E100" s="16">
        <v>39</v>
      </c>
      <c r="F100" s="9"/>
      <c r="G100">
        <v>0</v>
      </c>
    </row>
    <row r="101" spans="1:7" x14ac:dyDescent="0.3">
      <c r="A101">
        <v>8960</v>
      </c>
      <c r="B101" t="s">
        <v>98</v>
      </c>
      <c r="E101" s="16">
        <v>0</v>
      </c>
      <c r="F101" s="9">
        <v>500</v>
      </c>
      <c r="G101">
        <v>0</v>
      </c>
    </row>
    <row r="102" spans="1:7" x14ac:dyDescent="0.3">
      <c r="B102" s="1" t="s">
        <v>99</v>
      </c>
      <c r="E102" s="19">
        <v>6249</v>
      </c>
      <c r="F102" s="20">
        <f>SUM(F95:F101)</f>
        <v>10000</v>
      </c>
      <c r="G102" s="21">
        <f>SUM(G95:G101)</f>
        <v>8500</v>
      </c>
    </row>
    <row r="103" spans="1:7" x14ac:dyDescent="0.3">
      <c r="B103" s="1" t="s">
        <v>76</v>
      </c>
      <c r="E103" s="17">
        <v>223021</v>
      </c>
      <c r="F103" s="10">
        <v>224134</v>
      </c>
      <c r="G103" s="1">
        <v>-81851</v>
      </c>
    </row>
    <row r="104" spans="1:7" x14ac:dyDescent="0.3">
      <c r="B104" s="1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perotto</dc:creator>
  <cp:lastModifiedBy>perotto</cp:lastModifiedBy>
  <cp:lastPrinted>2023-03-10T07:26:53Z</cp:lastPrinted>
  <dcterms:created xsi:type="dcterms:W3CDTF">2022-03-16T12:28:18Z</dcterms:created>
  <dcterms:modified xsi:type="dcterms:W3CDTF">2023-03-17T08:07:44Z</dcterms:modified>
</cp:coreProperties>
</file>