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pgplc-my.sharepoint.com/personal/eli_kristin_vinje_compass-group_no/Documents/Documents/"/>
    </mc:Choice>
  </mc:AlternateContent>
  <xr:revisionPtr revIDLastSave="0" documentId="8_{D84AFF00-EB27-46B1-A879-A699A78D9A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udsjett inkl prosjekter" sheetId="1" r:id="rId1"/>
    <sheet name="Budsjett totalt" sheetId="3" r:id="rId2"/>
    <sheet name="Regnskap 202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" l="1"/>
  <c r="B11" i="2"/>
  <c r="D11" i="2" s="1"/>
  <c r="D10" i="2"/>
  <c r="D9" i="2"/>
  <c r="D8" i="2"/>
  <c r="D7" i="2"/>
  <c r="C6" i="2"/>
  <c r="B6" i="2"/>
  <c r="D5" i="2"/>
  <c r="D4" i="2"/>
  <c r="B12" i="2" l="1"/>
  <c r="C12" i="2"/>
  <c r="B14" i="2"/>
  <c r="D12" i="2"/>
  <c r="D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Lehn, Tove</author>
  </authors>
  <commentList>
    <comment ref="C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65`vedlikeholdsavtale Bankhallen
Utbetales Runar Rygh</t>
        </r>
      </text>
    </comment>
    <comment ref="D9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Må dekkes inn selv av Herrer sr : 180000 fotballskole x 2   </t>
        </r>
      </text>
    </comment>
    <comment ref="C10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Ref oversikt arkfane Sponsormidler</t>
        </r>
      </text>
    </comment>
    <comment ref="C12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Ref oversikt arkafane Sponsorinntekter+ nye sponsorer rundt ny kunstgressbane</t>
        </r>
      </text>
    </comment>
    <comment ref="C13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Salg av  høst sokker 2023</t>
        </r>
      </text>
    </comment>
    <comment ref="D15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Må dekkes inn av hr sr selv-  loddsalg kamp, konkurranser osv</t>
        </r>
      </text>
    </comment>
    <comment ref="C17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refusjon Uefa-</t>
        </r>
      </text>
    </comment>
    <comment ref="C18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Redusesrt noe fra resultat 21 og 22.</t>
        </r>
      </text>
    </comment>
    <comment ref="C19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noe under regnskap for 2021. Ingen tall for 2022 foreløpig.</t>
        </r>
      </text>
    </comment>
    <comment ref="C20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40 000,- i regnskap 2021. søkt om 70 000,- for 2022.</t>
        </r>
      </text>
    </comment>
    <comment ref="C21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Leie bane+ leie av vgs</t>
        </r>
      </text>
    </comment>
    <comment ref="Q25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sees i sammenheng med kostnad påmeldinger. Lagene samler inn det de må ut med….Egenandel egne cuper holdes utenfor</t>
        </r>
      </text>
    </comment>
    <comment ref="Q26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Diverse refusjoner/inntekter</t>
        </r>
      </text>
    </comment>
    <comment ref="C35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Honorar ansvarlig Bankhallen</t>
        </r>
      </text>
    </comment>
    <comment ref="D35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leie bankhallen 2022</t>
        </r>
      </text>
    </comment>
    <comment ref="I35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Baneleie felles med 5.div??</t>
        </r>
      </text>
    </comment>
    <comment ref="C38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Leasing traktor</t>
        </r>
      </text>
    </comment>
    <comment ref="C39" authorId="0" shapeId="0" xr:uid="{00000000-0006-0000-0000-000012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Leie container - lik forbruk 2022</t>
        </r>
      </text>
    </comment>
    <comment ref="C46" authorId="0" shapeId="0" xr:uid="{00000000-0006-0000-0000-000013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Honorar Effektiv bedrift</t>
        </r>
      </text>
    </comment>
    <comment ref="D47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Even inkl. sos.kost+80 000 Alseth</t>
        </r>
      </text>
    </comment>
    <comment ref="C50" authorId="0" shapeId="0" xr:uid="{00000000-0006-0000-0000-000015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 13500 regnskap 2022.</t>
        </r>
      </text>
    </comment>
    <comment ref="C51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Dugnader 2023</t>
        </r>
      </text>
    </comment>
    <comment ref="C52" authorId="0" shapeId="0" xr:uid="{00000000-0006-0000-0000-000017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Nets</t>
        </r>
      </text>
    </comment>
    <comment ref="L52" authorId="0" shapeId="0" xr:uid="{00000000-0006-0000-0000-000018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Holder nett?</t>
        </r>
      </text>
    </comment>
    <comment ref="C53" authorId="0" shapeId="0" xr:uid="{00000000-0006-0000-0000-000019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Dynamis? Annet…..</t>
        </r>
      </text>
    </comment>
    <comment ref="C54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web-abonnement Trønderbladet</t>
        </r>
      </text>
    </comment>
    <comment ref="C55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UEFA-B lisens= 26000</t>
        </r>
      </text>
    </comment>
    <comment ref="C56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Mobilt bredbånd</t>
        </r>
      </text>
    </comment>
    <comment ref="D58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reiseregninger trenere pluss reise lag. Lagt på 100 000,-</t>
        </r>
      </text>
    </comment>
    <comment ref="H58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reiseregninger, hvilket avd oppsett, reisekostn. laget</t>
        </r>
      </text>
    </comment>
    <comment ref="C63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Lik 2022</t>
        </r>
      </text>
    </comment>
    <comment ref="C65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Lehn, Tove:</t>
        </r>
        <r>
          <rPr>
            <sz val="9"/>
            <color rgb="FF000000"/>
            <rFont val="Tahoma"/>
            <family val="2"/>
          </rPr>
          <t xml:space="preserve">
Lik 2022 regnskap</t>
        </r>
      </text>
    </comment>
  </commentList>
</comments>
</file>

<file path=xl/sharedStrings.xml><?xml version="1.0" encoding="utf-8"?>
<sst xmlns="http://schemas.openxmlformats.org/spreadsheetml/2006/main" count="161" uniqueCount="97">
  <si>
    <t>Lag</t>
  </si>
  <si>
    <t>MIL fotball total</t>
  </si>
  <si>
    <t>Styret</t>
  </si>
  <si>
    <t>Herrer sr. 3.div</t>
  </si>
  <si>
    <t>Klubbdugnad</t>
  </si>
  <si>
    <t>Herrer sr. 6.div</t>
  </si>
  <si>
    <t>Junior G-19</t>
  </si>
  <si>
    <t>Damer sr</t>
  </si>
  <si>
    <t>J-17</t>
  </si>
  <si>
    <t>Futsal hr</t>
  </si>
  <si>
    <t>Futsal ladies</t>
  </si>
  <si>
    <t>Supportern</t>
  </si>
  <si>
    <t>Melhus-cup</t>
  </si>
  <si>
    <t>3x3-cup</t>
  </si>
  <si>
    <t>SUM</t>
  </si>
  <si>
    <t>Anlegg</t>
  </si>
  <si>
    <t>Bredde</t>
  </si>
  <si>
    <t>Årskull</t>
  </si>
  <si>
    <t>Prosjektnr</t>
  </si>
  <si>
    <t>Konto</t>
  </si>
  <si>
    <t>INNTEKTER</t>
  </si>
  <si>
    <t>Salgsinntekt avg.pl.</t>
  </si>
  <si>
    <t>Sponsorinntekter m/mva</t>
  </si>
  <si>
    <t>Samarbeidsavtaler</t>
  </si>
  <si>
    <t>Dugnadsinntekter avg.fri</t>
  </si>
  <si>
    <t>Sponsorinntekter u/mva</t>
  </si>
  <si>
    <t>Dugnad</t>
  </si>
  <si>
    <t>Kiosksalg</t>
  </si>
  <si>
    <t>Loddsalg</t>
  </si>
  <si>
    <t>Salgsinntekter</t>
  </si>
  <si>
    <t>Utviklingsmidler</t>
  </si>
  <si>
    <t>Momskompensasjon</t>
  </si>
  <si>
    <t>LAM-midler</t>
  </si>
  <si>
    <t>Solidaritetsmidler</t>
  </si>
  <si>
    <t>Annen leieinntekt</t>
  </si>
  <si>
    <t>Treningsavgifter</t>
  </si>
  <si>
    <t>Påmeldingsavgifter egne arrangement</t>
  </si>
  <si>
    <t>Treningsavgift vintertrening</t>
  </si>
  <si>
    <t>Egenandeler</t>
  </si>
  <si>
    <t>Diverse inntekter</t>
  </si>
  <si>
    <t>Annen driftsinntekt</t>
  </si>
  <si>
    <t>SUM DRIFTSINNTEKTER</t>
  </si>
  <si>
    <t>KOSTNADER</t>
  </si>
  <si>
    <t>Varekjøp kiosk</t>
  </si>
  <si>
    <t>Kaffekopper for salg</t>
  </si>
  <si>
    <t>Varekostnad</t>
  </si>
  <si>
    <t>Leie bane</t>
  </si>
  <si>
    <t>Lys/varme</t>
  </si>
  <si>
    <t>Renhold</t>
  </si>
  <si>
    <t>Leie transportmidler</t>
  </si>
  <si>
    <t>Annen leiekostnad</t>
  </si>
  <si>
    <t>Inventar</t>
  </si>
  <si>
    <t>Driftsmateriale</t>
  </si>
  <si>
    <t>Idrettsutstyr, materiell, drakter</t>
  </si>
  <si>
    <t>Annet driftsmateriale</t>
  </si>
  <si>
    <t>Drift Gruva</t>
  </si>
  <si>
    <t>Reparasjon og vedlikehold annet</t>
  </si>
  <si>
    <t>Honorar regnskap</t>
  </si>
  <si>
    <t>Trenerhonorar</t>
  </si>
  <si>
    <t>Dommerhonorar</t>
  </si>
  <si>
    <t>Honorar NFF</t>
  </si>
  <si>
    <t>Overganger</t>
  </si>
  <si>
    <t>Kostnader dugnad</t>
  </si>
  <si>
    <t>Datakommunikasjon</t>
  </si>
  <si>
    <t>Web-lisenser/e-post</t>
  </si>
  <si>
    <t>Aviser, tidsskrifter,bøker</t>
  </si>
  <si>
    <t>Møter, kurs, oppdatering</t>
  </si>
  <si>
    <t>Telefon</t>
  </si>
  <si>
    <t>Drivstoff transportmidler</t>
  </si>
  <si>
    <t>Reisekostnad, ikke oppg.pliktig</t>
  </si>
  <si>
    <t>Diett, ikke oppg.pliktig</t>
  </si>
  <si>
    <t>Reklamekostnad</t>
  </si>
  <si>
    <t>Sosiale arrangement</t>
  </si>
  <si>
    <t>Påmeldinger</t>
  </si>
  <si>
    <t>Forsikringspremie</t>
  </si>
  <si>
    <t>Overføring Gimse il</t>
  </si>
  <si>
    <t xml:space="preserve"> </t>
  </si>
  <si>
    <t>Bank og kortgebyr</t>
  </si>
  <si>
    <t>Lån kunstgressbane</t>
  </si>
  <si>
    <t>Annen driftskostnad</t>
  </si>
  <si>
    <t>SUM DRIFTSKOSTNADER</t>
  </si>
  <si>
    <t>RESULTAT</t>
  </si>
  <si>
    <t>Regnskap</t>
  </si>
  <si>
    <t>Melhus fotball total</t>
  </si>
  <si>
    <t>Budsjett</t>
  </si>
  <si>
    <t>Differanse</t>
  </si>
  <si>
    <t>Annen inntekt</t>
  </si>
  <si>
    <t>Sum Driftsinntekter</t>
  </si>
  <si>
    <t>Varekjøp</t>
  </si>
  <si>
    <t>Lønn</t>
  </si>
  <si>
    <t>Avskriving driftsmidler</t>
  </si>
  <si>
    <t>Andre driftskostnader</t>
  </si>
  <si>
    <t>Sum Driftskostnader</t>
  </si>
  <si>
    <t>Driftsresultat</t>
  </si>
  <si>
    <t>Finanskostnader</t>
  </si>
  <si>
    <t>Årsresultat</t>
  </si>
  <si>
    <t>BUDSJETT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</si>
</sst>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0" xfId="0" applyFont="1" applyFill="1" applyBorder="1"/>
    <xf numFmtId="3" fontId="2" fillId="0" borderId="1" xfId="0" applyNumberFormat="1" applyFont="1" applyFill="1" applyBorder="1"/>
    <xf numFmtId="3" fontId="2" fillId="0" borderId="0" xfId="0" applyNumberFormat="1" applyFont="1" applyFill="1" applyBorder="1"/>
    <xf numFmtId="0" fontId="3" fillId="2" borderId="0" xfId="0" applyFont="1" applyFill="1" applyBorder="1"/>
    <xf numFmtId="0" fontId="1" fillId="2" borderId="2" xfId="0" applyFont="1" applyFill="1" applyBorder="1"/>
    <xf numFmtId="3" fontId="1" fillId="2" borderId="3" xfId="0" applyNumberFormat="1" applyFont="1" applyFill="1" applyBorder="1"/>
    <xf numFmtId="3" fontId="1" fillId="2" borderId="2" xfId="0" applyNumberFormat="1" applyFont="1" applyFill="1" applyBorder="1"/>
    <xf numFmtId="0" fontId="2" fillId="0" borderId="0" xfId="0" applyFont="1" applyFill="1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4" xfId="0" applyFont="1" applyFill="1" applyBorder="1"/>
    <xf numFmtId="3" fontId="2" fillId="0" borderId="3" xfId="0" applyNumberFormat="1" applyFont="1" applyFill="1" applyBorder="1"/>
    <xf numFmtId="0" fontId="7" fillId="0" borderId="0" xfId="0" applyFont="1"/>
    <xf numFmtId="0" fontId="0" fillId="4" borderId="5" xfId="0" applyFill="1" applyBorder="1"/>
    <xf numFmtId="0" fontId="0" fillId="0" borderId="2" xfId="0" applyBorder="1"/>
    <xf numFmtId="0" fontId="7" fillId="5" borderId="6" xfId="0" applyFont="1" applyFill="1" applyBorder="1"/>
    <xf numFmtId="0" fontId="7" fillId="5" borderId="4" xfId="0" applyFont="1" applyFill="1" applyBorder="1"/>
    <xf numFmtId="0" fontId="7" fillId="4" borderId="5" xfId="0" applyFont="1" applyFill="1" applyBorder="1"/>
    <xf numFmtId="3" fontId="0" fillId="0" borderId="0" xfId="0" applyNumberFormat="1"/>
    <xf numFmtId="3" fontId="0" fillId="0" borderId="2" xfId="0" applyNumberFormat="1" applyBorder="1"/>
    <xf numFmtId="3" fontId="7" fillId="5" borderId="6" xfId="0" applyNumberFormat="1" applyFont="1" applyFill="1" applyBorder="1"/>
    <xf numFmtId="3" fontId="7" fillId="5" borderId="4" xfId="0" applyNumberFormat="1" applyFont="1" applyFill="1" applyBorder="1"/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topLeftCell="A31" workbookViewId="0">
      <selection activeCell="F32" sqref="F32"/>
    </sheetView>
  </sheetViews>
  <sheetFormatPr baseColWidth="10" defaultRowHeight="14.5" x14ac:dyDescent="0.35"/>
  <cols>
    <col min="1" max="1" width="35.453125" bestFit="1" customWidth="1"/>
    <col min="2" max="2" width="15.1796875" bestFit="1" customWidth="1"/>
    <col min="4" max="4" width="14" bestFit="1" customWidth="1"/>
    <col min="5" max="5" width="12.7265625" bestFit="1" customWidth="1"/>
    <col min="6" max="6" width="14" bestFit="1" customWidth="1"/>
  </cols>
  <sheetData>
    <row r="1" spans="1:17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</row>
    <row r="2" spans="1:17" x14ac:dyDescent="0.35">
      <c r="A2" s="1" t="s">
        <v>17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</row>
    <row r="3" spans="1:17" x14ac:dyDescent="0.35">
      <c r="A3" s="1" t="s">
        <v>18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6"/>
    </row>
    <row r="4" spans="1:17" x14ac:dyDescent="0.35">
      <c r="A4" s="1" t="s">
        <v>19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</row>
    <row r="5" spans="1:17" x14ac:dyDescent="0.3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6"/>
    </row>
    <row r="6" spans="1:17" ht="18.5" x14ac:dyDescent="0.45">
      <c r="A6" s="27" t="s">
        <v>96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6"/>
    </row>
    <row r="7" spans="1:17" ht="15.5" x14ac:dyDescent="0.35">
      <c r="A7" s="8" t="s">
        <v>20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6"/>
    </row>
    <row r="8" spans="1:17" x14ac:dyDescent="0.35">
      <c r="A8" s="5" t="s">
        <v>21</v>
      </c>
      <c r="B8" s="6">
        <v>65000</v>
      </c>
      <c r="C8" s="7">
        <v>65000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6"/>
    </row>
    <row r="9" spans="1:17" x14ac:dyDescent="0.35">
      <c r="A9" s="5" t="s">
        <v>22</v>
      </c>
      <c r="B9" s="6">
        <v>80000</v>
      </c>
      <c r="C9" s="7"/>
      <c r="D9" s="7">
        <v>75000</v>
      </c>
      <c r="E9" s="7"/>
      <c r="F9" s="7"/>
      <c r="G9" s="7"/>
      <c r="H9" s="7"/>
      <c r="I9" s="7"/>
      <c r="J9" s="7"/>
      <c r="K9" s="7"/>
      <c r="L9" s="7"/>
      <c r="M9" s="7"/>
      <c r="N9" s="7">
        <v>5000</v>
      </c>
      <c r="O9" s="7"/>
      <c r="P9" s="7"/>
      <c r="Q9" s="6"/>
    </row>
    <row r="10" spans="1:17" x14ac:dyDescent="0.35">
      <c r="A10" s="5" t="s">
        <v>23</v>
      </c>
      <c r="B10" s="6">
        <v>430000</v>
      </c>
      <c r="C10" s="7">
        <v>430000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</row>
    <row r="11" spans="1:17" x14ac:dyDescent="0.35">
      <c r="A11" s="5" t="s">
        <v>24</v>
      </c>
      <c r="B11" s="6">
        <v>100000</v>
      </c>
      <c r="C11" s="7"/>
      <c r="D11" s="7">
        <v>100000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</row>
    <row r="12" spans="1:17" x14ac:dyDescent="0.35">
      <c r="A12" s="5" t="s">
        <v>25</v>
      </c>
      <c r="B12" s="6">
        <v>274500</v>
      </c>
      <c r="C12" s="7">
        <v>224500</v>
      </c>
      <c r="D12" s="7"/>
      <c r="E12" s="7"/>
      <c r="F12" s="7"/>
      <c r="G12" s="7"/>
      <c r="H12" s="7"/>
      <c r="I12" s="7"/>
      <c r="J12" s="7"/>
      <c r="K12" s="7"/>
      <c r="L12" s="7"/>
      <c r="M12" s="7">
        <v>50000</v>
      </c>
      <c r="N12" s="7"/>
      <c r="O12" s="7"/>
      <c r="P12" s="7"/>
      <c r="Q12" s="6"/>
    </row>
    <row r="13" spans="1:17" x14ac:dyDescent="0.35">
      <c r="A13" s="5" t="s">
        <v>26</v>
      </c>
      <c r="B13" s="6">
        <v>1230000</v>
      </c>
      <c r="C13" s="7"/>
      <c r="D13" s="7">
        <v>175000</v>
      </c>
      <c r="E13" s="7">
        <v>800000</v>
      </c>
      <c r="F13" s="7"/>
      <c r="G13" s="7">
        <v>30000</v>
      </c>
      <c r="H13" s="7">
        <v>25000</v>
      </c>
      <c r="I13" s="7"/>
      <c r="J13" s="7"/>
      <c r="K13" s="7"/>
      <c r="L13" s="7"/>
      <c r="M13" s="7"/>
      <c r="N13" s="7"/>
      <c r="O13" s="7"/>
      <c r="P13" s="7"/>
      <c r="Q13" s="6">
        <v>200000</v>
      </c>
    </row>
    <row r="14" spans="1:17" x14ac:dyDescent="0.35">
      <c r="A14" s="5" t="s">
        <v>27</v>
      </c>
      <c r="B14" s="6">
        <v>705000</v>
      </c>
      <c r="C14" s="7"/>
      <c r="D14" s="7"/>
      <c r="E14" s="7"/>
      <c r="F14" s="7"/>
      <c r="G14" s="7"/>
      <c r="H14" s="7"/>
      <c r="I14" s="7"/>
      <c r="J14" s="7"/>
      <c r="K14" s="7"/>
      <c r="L14" s="7">
        <v>245000</v>
      </c>
      <c r="M14" s="7">
        <v>340000</v>
      </c>
      <c r="N14" s="7">
        <v>120000</v>
      </c>
      <c r="O14" s="7"/>
      <c r="P14" s="7"/>
      <c r="Q14" s="6"/>
    </row>
    <row r="15" spans="1:17" x14ac:dyDescent="0.35">
      <c r="A15" s="5" t="s">
        <v>28</v>
      </c>
      <c r="B15" s="6">
        <v>55000</v>
      </c>
      <c r="C15" s="7"/>
      <c r="D15" s="7">
        <v>45000</v>
      </c>
      <c r="E15" s="7"/>
      <c r="F15" s="7"/>
      <c r="G15" s="7"/>
      <c r="H15" s="7">
        <v>10000</v>
      </c>
      <c r="I15" s="7"/>
      <c r="J15" s="7"/>
      <c r="K15" s="7"/>
      <c r="L15" s="7"/>
      <c r="M15" s="7"/>
      <c r="N15" s="7"/>
      <c r="O15" s="7"/>
      <c r="P15" s="7"/>
      <c r="Q15" s="6"/>
    </row>
    <row r="16" spans="1:17" ht="15" thickBot="1" x14ac:dyDescent="0.4">
      <c r="A16" s="9" t="s">
        <v>29</v>
      </c>
      <c r="B16" s="10">
        <v>2939500</v>
      </c>
      <c r="C16" s="11">
        <v>719500</v>
      </c>
      <c r="D16" s="11">
        <v>395000</v>
      </c>
      <c r="E16" s="11">
        <v>800000</v>
      </c>
      <c r="F16" s="11">
        <v>0</v>
      </c>
      <c r="G16" s="11">
        <v>30000</v>
      </c>
      <c r="H16" s="11">
        <v>35000</v>
      </c>
      <c r="I16" s="11">
        <v>0</v>
      </c>
      <c r="J16" s="11">
        <v>0</v>
      </c>
      <c r="K16" s="11">
        <v>0</v>
      </c>
      <c r="L16" s="11">
        <v>245000</v>
      </c>
      <c r="M16" s="11">
        <v>390000</v>
      </c>
      <c r="N16" s="11">
        <v>125000</v>
      </c>
      <c r="O16" s="11">
        <v>0</v>
      </c>
      <c r="P16" s="11">
        <v>0</v>
      </c>
      <c r="Q16" s="11">
        <v>200000</v>
      </c>
    </row>
    <row r="17" spans="1:17" x14ac:dyDescent="0.35">
      <c r="A17" s="5" t="s">
        <v>30</v>
      </c>
      <c r="B17" s="6">
        <v>10000</v>
      </c>
      <c r="C17" s="7">
        <v>10000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6"/>
    </row>
    <row r="18" spans="1:17" x14ac:dyDescent="0.35">
      <c r="A18" s="5" t="s">
        <v>31</v>
      </c>
      <c r="B18" s="6">
        <v>205000</v>
      </c>
      <c r="C18" s="7">
        <v>205000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6"/>
    </row>
    <row r="19" spans="1:17" x14ac:dyDescent="0.35">
      <c r="A19" s="5" t="s">
        <v>32</v>
      </c>
      <c r="B19" s="6">
        <v>180000</v>
      </c>
      <c r="C19" s="7">
        <v>180000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6"/>
    </row>
    <row r="20" spans="1:17" x14ac:dyDescent="0.35">
      <c r="A20" s="5" t="s">
        <v>33</v>
      </c>
      <c r="B20" s="6">
        <v>50000</v>
      </c>
      <c r="C20" s="7">
        <v>50000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6"/>
    </row>
    <row r="21" spans="1:17" x14ac:dyDescent="0.35">
      <c r="A21" s="5" t="s">
        <v>34</v>
      </c>
      <c r="B21" s="6">
        <v>80000</v>
      </c>
      <c r="C21" s="7">
        <v>80000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6"/>
    </row>
    <row r="22" spans="1:17" x14ac:dyDescent="0.35">
      <c r="A22" s="5" t="s">
        <v>35</v>
      </c>
      <c r="B22" s="6">
        <v>1050000</v>
      </c>
      <c r="C22" s="7">
        <v>920000</v>
      </c>
      <c r="D22" s="7">
        <v>85000</v>
      </c>
      <c r="E22" s="7"/>
      <c r="F22" s="7"/>
      <c r="G22" s="7"/>
      <c r="H22" s="7">
        <v>45000</v>
      </c>
      <c r="I22" s="7"/>
      <c r="J22" s="7"/>
      <c r="K22" s="7"/>
      <c r="L22" s="7"/>
      <c r="M22" s="7"/>
      <c r="N22" s="7"/>
      <c r="O22" s="7"/>
      <c r="P22" s="7"/>
      <c r="Q22" s="6"/>
    </row>
    <row r="23" spans="1:17" x14ac:dyDescent="0.35">
      <c r="A23" s="5" t="s">
        <v>36</v>
      </c>
      <c r="B23" s="6">
        <v>315000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>
        <v>220000</v>
      </c>
      <c r="N23" s="7">
        <v>95000</v>
      </c>
      <c r="O23" s="7"/>
      <c r="P23" s="7"/>
      <c r="Q23" s="6"/>
    </row>
    <row r="24" spans="1:17" x14ac:dyDescent="0.35">
      <c r="A24" s="5" t="s">
        <v>37</v>
      </c>
      <c r="B24" s="6">
        <v>345000</v>
      </c>
      <c r="C24" s="7"/>
      <c r="D24" s="7"/>
      <c r="E24" s="7"/>
      <c r="F24" s="7"/>
      <c r="G24" s="7"/>
      <c r="H24" s="7">
        <v>35000</v>
      </c>
      <c r="I24" s="7"/>
      <c r="J24" s="7"/>
      <c r="K24" s="7"/>
      <c r="L24" s="7"/>
      <c r="M24" s="7"/>
      <c r="N24" s="7"/>
      <c r="O24" s="7"/>
      <c r="P24" s="7"/>
      <c r="Q24" s="6">
        <v>310000</v>
      </c>
    </row>
    <row r="25" spans="1:17" x14ac:dyDescent="0.35">
      <c r="A25" s="5" t="s">
        <v>38</v>
      </c>
      <c r="B25" s="6">
        <v>320000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>
        <v>20000</v>
      </c>
      <c r="P25" s="7"/>
      <c r="Q25" s="6">
        <v>300000</v>
      </c>
    </row>
    <row r="26" spans="1:17" x14ac:dyDescent="0.35">
      <c r="A26" s="5" t="s">
        <v>39</v>
      </c>
      <c r="B26" s="6">
        <v>68000</v>
      </c>
      <c r="C26" s="7"/>
      <c r="D26" s="7"/>
      <c r="E26" s="7"/>
      <c r="F26" s="7"/>
      <c r="G26" s="7"/>
      <c r="H26" s="7"/>
      <c r="I26" s="7"/>
      <c r="J26" s="7">
        <v>8000</v>
      </c>
      <c r="K26" s="7">
        <v>10000</v>
      </c>
      <c r="L26" s="7"/>
      <c r="M26" s="7"/>
      <c r="N26" s="7"/>
      <c r="O26" s="7"/>
      <c r="P26" s="7"/>
      <c r="Q26" s="6">
        <v>50000</v>
      </c>
    </row>
    <row r="27" spans="1:17" ht="15" thickBot="1" x14ac:dyDescent="0.4">
      <c r="A27" s="9" t="s">
        <v>40</v>
      </c>
      <c r="B27" s="10">
        <v>2623000</v>
      </c>
      <c r="C27" s="11">
        <v>1445000</v>
      </c>
      <c r="D27" s="11">
        <v>85000</v>
      </c>
      <c r="E27" s="11">
        <v>0</v>
      </c>
      <c r="F27" s="11">
        <v>0</v>
      </c>
      <c r="G27" s="11">
        <v>0</v>
      </c>
      <c r="H27" s="11">
        <v>80000</v>
      </c>
      <c r="I27" s="11">
        <v>0</v>
      </c>
      <c r="J27" s="11">
        <v>8000</v>
      </c>
      <c r="K27" s="11">
        <v>10000</v>
      </c>
      <c r="L27" s="11">
        <v>0</v>
      </c>
      <c r="M27" s="11">
        <v>220000</v>
      </c>
      <c r="N27" s="11">
        <v>95000</v>
      </c>
      <c r="O27" s="11">
        <v>20000</v>
      </c>
      <c r="P27" s="11">
        <v>0</v>
      </c>
      <c r="Q27" s="11">
        <v>660000</v>
      </c>
    </row>
    <row r="28" spans="1:17" ht="15" thickBot="1" x14ac:dyDescent="0.4">
      <c r="A28" s="12"/>
      <c r="B28" s="1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6"/>
    </row>
    <row r="29" spans="1:17" ht="16" thickBot="1" x14ac:dyDescent="0.4">
      <c r="A29" s="13" t="s">
        <v>41</v>
      </c>
      <c r="B29" s="10">
        <v>5562500</v>
      </c>
      <c r="C29" s="14">
        <v>2164500</v>
      </c>
      <c r="D29" s="14">
        <v>480000</v>
      </c>
      <c r="E29" s="14">
        <v>800000</v>
      </c>
      <c r="F29" s="14">
        <v>0</v>
      </c>
      <c r="G29" s="14">
        <v>30000</v>
      </c>
      <c r="H29" s="14">
        <v>115000</v>
      </c>
      <c r="I29" s="14">
        <v>0</v>
      </c>
      <c r="J29" s="14">
        <v>8000</v>
      </c>
      <c r="K29" s="14">
        <v>10000</v>
      </c>
      <c r="L29" s="14">
        <v>245000</v>
      </c>
      <c r="M29" s="14">
        <v>610000</v>
      </c>
      <c r="N29" s="14">
        <v>220000</v>
      </c>
      <c r="O29" s="14">
        <v>20000</v>
      </c>
      <c r="P29" s="14">
        <v>0</v>
      </c>
      <c r="Q29" s="14">
        <v>860000</v>
      </c>
    </row>
    <row r="30" spans="1:17" x14ac:dyDescent="0.35">
      <c r="A30" s="1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6"/>
    </row>
    <row r="31" spans="1:17" ht="15.5" x14ac:dyDescent="0.35">
      <c r="A31" s="8" t="s">
        <v>42</v>
      </c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6"/>
    </row>
    <row r="32" spans="1:17" x14ac:dyDescent="0.35">
      <c r="A32" s="5" t="s">
        <v>43</v>
      </c>
      <c r="B32" s="6">
        <v>270000</v>
      </c>
      <c r="C32" s="7"/>
      <c r="D32" s="7"/>
      <c r="E32" s="7"/>
      <c r="F32" s="7"/>
      <c r="G32" s="7"/>
      <c r="H32" s="7"/>
      <c r="I32" s="7"/>
      <c r="J32" s="7"/>
      <c r="K32" s="7"/>
      <c r="L32" s="7">
        <v>100000</v>
      </c>
      <c r="M32" s="7">
        <v>120000</v>
      </c>
      <c r="N32" s="7">
        <v>50000</v>
      </c>
      <c r="O32" s="7"/>
      <c r="P32" s="7"/>
      <c r="Q32" s="6"/>
    </row>
    <row r="33" spans="1:17" x14ac:dyDescent="0.35">
      <c r="A33" s="5" t="s">
        <v>44</v>
      </c>
      <c r="B33" s="6">
        <v>0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6"/>
    </row>
    <row r="34" spans="1:17" ht="15" thickBot="1" x14ac:dyDescent="0.4">
      <c r="A34" s="9" t="s">
        <v>45</v>
      </c>
      <c r="B34" s="10">
        <v>270000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100000</v>
      </c>
      <c r="M34" s="11">
        <v>120000</v>
      </c>
      <c r="N34" s="11">
        <v>50000</v>
      </c>
      <c r="O34" s="11"/>
      <c r="P34" s="11"/>
      <c r="Q34" s="10">
        <v>0</v>
      </c>
    </row>
    <row r="35" spans="1:17" x14ac:dyDescent="0.35">
      <c r="A35" s="5" t="s">
        <v>46</v>
      </c>
      <c r="B35" s="6">
        <v>470000</v>
      </c>
      <c r="C35" s="7">
        <v>20000</v>
      </c>
      <c r="D35" s="7">
        <v>70000</v>
      </c>
      <c r="E35" s="7"/>
      <c r="F35" s="7"/>
      <c r="G35" s="7"/>
      <c r="H35" s="7">
        <v>35000</v>
      </c>
      <c r="I35" s="7"/>
      <c r="J35" s="7"/>
      <c r="K35" s="7"/>
      <c r="L35" s="7"/>
      <c r="M35" s="7"/>
      <c r="N35" s="7">
        <v>25000</v>
      </c>
      <c r="O35" s="7">
        <v>10000</v>
      </c>
      <c r="P35" s="7"/>
      <c r="Q35" s="6">
        <v>310000</v>
      </c>
    </row>
    <row r="36" spans="1:17" x14ac:dyDescent="0.35">
      <c r="A36" s="5" t="s">
        <v>47</v>
      </c>
      <c r="B36" s="6">
        <v>120000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>
        <v>120000</v>
      </c>
      <c r="Q36" s="6"/>
    </row>
    <row r="37" spans="1:17" x14ac:dyDescent="0.35">
      <c r="A37" s="5" t="s">
        <v>48</v>
      </c>
      <c r="B37" s="6">
        <v>20000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>
        <v>20000</v>
      </c>
      <c r="Q37" s="6"/>
    </row>
    <row r="38" spans="1:17" x14ac:dyDescent="0.35">
      <c r="A38" s="5" t="s">
        <v>49</v>
      </c>
      <c r="B38" s="6">
        <v>60000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>
        <v>60000</v>
      </c>
      <c r="Q38" s="6"/>
    </row>
    <row r="39" spans="1:17" x14ac:dyDescent="0.35">
      <c r="A39" s="5" t="s">
        <v>50</v>
      </c>
      <c r="B39" s="6">
        <v>80000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30000</v>
      </c>
      <c r="N39" s="7">
        <v>5000</v>
      </c>
      <c r="O39" s="7"/>
      <c r="P39" s="7">
        <v>45000</v>
      </c>
      <c r="Q39" s="6"/>
    </row>
    <row r="40" spans="1:17" x14ac:dyDescent="0.35">
      <c r="A40" s="5" t="s">
        <v>51</v>
      </c>
      <c r="B40" s="6">
        <v>20000</v>
      </c>
      <c r="C40" s="7">
        <v>10000</v>
      </c>
      <c r="D40" s="7"/>
      <c r="E40" s="7"/>
      <c r="F40" s="7"/>
      <c r="G40" s="7"/>
      <c r="H40" s="7"/>
      <c r="I40" s="7"/>
      <c r="J40" s="7"/>
      <c r="K40" s="7"/>
      <c r="L40" s="7">
        <v>5000</v>
      </c>
      <c r="M40" s="7">
        <v>5000</v>
      </c>
      <c r="N40" s="7"/>
      <c r="O40" s="7"/>
      <c r="P40" s="7"/>
      <c r="Q40" s="6"/>
    </row>
    <row r="41" spans="1:17" x14ac:dyDescent="0.35">
      <c r="A41" s="5" t="s">
        <v>52</v>
      </c>
      <c r="B41" s="6">
        <v>101000</v>
      </c>
      <c r="C41" s="7"/>
      <c r="D41" s="7">
        <v>10000</v>
      </c>
      <c r="E41" s="7"/>
      <c r="F41" s="7"/>
      <c r="G41" s="7"/>
      <c r="H41" s="7">
        <v>10000</v>
      </c>
      <c r="I41" s="7"/>
      <c r="J41" s="7"/>
      <c r="K41" s="7"/>
      <c r="L41" s="7">
        <v>25000</v>
      </c>
      <c r="M41" s="7">
        <v>3000</v>
      </c>
      <c r="N41" s="7"/>
      <c r="O41" s="7">
        <v>53000</v>
      </c>
      <c r="P41" s="7"/>
      <c r="Q41" s="6"/>
    </row>
    <row r="42" spans="1:17" x14ac:dyDescent="0.35">
      <c r="A42" s="5" t="s">
        <v>53</v>
      </c>
      <c r="B42" s="6">
        <v>338000</v>
      </c>
      <c r="C42" s="7"/>
      <c r="D42" s="7">
        <v>65000</v>
      </c>
      <c r="E42" s="7"/>
      <c r="F42" s="7"/>
      <c r="G42" s="7"/>
      <c r="H42" s="7">
        <v>50000</v>
      </c>
      <c r="I42" s="7"/>
      <c r="J42" s="7">
        <v>8000</v>
      </c>
      <c r="K42" s="7">
        <v>10000</v>
      </c>
      <c r="L42" s="7"/>
      <c r="M42" s="7">
        <v>25000</v>
      </c>
      <c r="N42" s="7">
        <v>30000</v>
      </c>
      <c r="O42" s="7"/>
      <c r="P42" s="7"/>
      <c r="Q42" s="6">
        <v>150000</v>
      </c>
    </row>
    <row r="43" spans="1:17" x14ac:dyDescent="0.35">
      <c r="A43" s="5" t="s">
        <v>54</v>
      </c>
      <c r="B43" s="6">
        <v>95000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>
        <v>65000</v>
      </c>
      <c r="N43" s="7">
        <v>30000</v>
      </c>
      <c r="O43" s="7"/>
      <c r="P43" s="7"/>
      <c r="Q43" s="6"/>
    </row>
    <row r="44" spans="1:17" x14ac:dyDescent="0.35">
      <c r="A44" s="5" t="s">
        <v>55</v>
      </c>
      <c r="B44" s="6">
        <v>200000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>
        <v>200000</v>
      </c>
      <c r="Q44" s="6"/>
    </row>
    <row r="45" spans="1:17" x14ac:dyDescent="0.35">
      <c r="A45" s="5" t="s">
        <v>56</v>
      </c>
      <c r="B45" s="6">
        <v>0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6"/>
    </row>
    <row r="46" spans="1:17" x14ac:dyDescent="0.35">
      <c r="A46" s="5" t="s">
        <v>57</v>
      </c>
      <c r="B46" s="6">
        <v>100000</v>
      </c>
      <c r="C46" s="7">
        <v>100000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6"/>
    </row>
    <row r="47" spans="1:17" x14ac:dyDescent="0.35">
      <c r="A47" s="5" t="s">
        <v>58</v>
      </c>
      <c r="B47" s="6">
        <v>465000</v>
      </c>
      <c r="C47" s="7"/>
      <c r="D47" s="7">
        <v>360000</v>
      </c>
      <c r="E47" s="7"/>
      <c r="F47" s="7"/>
      <c r="G47" s="7">
        <v>65000</v>
      </c>
      <c r="H47" s="7">
        <v>30000</v>
      </c>
      <c r="I47" s="7">
        <v>10000</v>
      </c>
      <c r="J47" s="7"/>
      <c r="K47" s="7"/>
      <c r="L47" s="7"/>
      <c r="M47" s="7"/>
      <c r="N47" s="7"/>
      <c r="O47" s="7"/>
      <c r="P47" s="7"/>
      <c r="Q47" s="6"/>
    </row>
    <row r="48" spans="1:17" x14ac:dyDescent="0.35">
      <c r="A48" s="5" t="s">
        <v>59</v>
      </c>
      <c r="B48" s="6">
        <v>307000</v>
      </c>
      <c r="C48" s="7">
        <v>260000</v>
      </c>
      <c r="D48" s="7"/>
      <c r="E48" s="7"/>
      <c r="F48" s="7"/>
      <c r="G48" s="7"/>
      <c r="H48" s="7"/>
      <c r="I48" s="7"/>
      <c r="J48" s="7"/>
      <c r="K48" s="7"/>
      <c r="L48" s="7"/>
      <c r="M48" s="7">
        <v>30000</v>
      </c>
      <c r="N48" s="7">
        <v>15000</v>
      </c>
      <c r="O48" s="7">
        <v>2000</v>
      </c>
      <c r="P48" s="7"/>
      <c r="Q48" s="6"/>
    </row>
    <row r="49" spans="1:17" x14ac:dyDescent="0.35">
      <c r="A49" s="5" t="s">
        <v>60</v>
      </c>
      <c r="B49" s="6">
        <v>162500</v>
      </c>
      <c r="C49" s="7">
        <v>162500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6"/>
    </row>
    <row r="50" spans="1:17" x14ac:dyDescent="0.35">
      <c r="A50" s="5" t="s">
        <v>61</v>
      </c>
      <c r="B50" s="6">
        <v>20000</v>
      </c>
      <c r="C50" s="7">
        <v>20000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6"/>
    </row>
    <row r="51" spans="1:17" x14ac:dyDescent="0.35">
      <c r="A51" s="5" t="s">
        <v>62</v>
      </c>
      <c r="B51" s="6">
        <v>500000</v>
      </c>
      <c r="C51" s="7"/>
      <c r="D51" s="7"/>
      <c r="E51" s="7">
        <v>400000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6">
        <v>100000</v>
      </c>
    </row>
    <row r="52" spans="1:17" x14ac:dyDescent="0.35">
      <c r="A52" s="5" t="s">
        <v>63</v>
      </c>
      <c r="B52" s="6">
        <v>13000</v>
      </c>
      <c r="C52" s="7">
        <v>7000</v>
      </c>
      <c r="D52" s="7"/>
      <c r="E52" s="7"/>
      <c r="F52" s="7"/>
      <c r="G52" s="7"/>
      <c r="H52" s="7"/>
      <c r="I52" s="7"/>
      <c r="J52" s="7"/>
      <c r="K52" s="7"/>
      <c r="L52" s="7">
        <v>6000</v>
      </c>
      <c r="M52" s="7"/>
      <c r="N52" s="7"/>
      <c r="O52" s="7"/>
      <c r="P52" s="7"/>
      <c r="Q52" s="6"/>
    </row>
    <row r="53" spans="1:17" x14ac:dyDescent="0.35">
      <c r="A53" s="5" t="s">
        <v>64</v>
      </c>
      <c r="B53" s="6">
        <v>52000</v>
      </c>
      <c r="C53" s="7">
        <v>25000</v>
      </c>
      <c r="D53" s="7"/>
      <c r="E53" s="7"/>
      <c r="F53" s="7"/>
      <c r="G53" s="7"/>
      <c r="H53" s="7"/>
      <c r="I53" s="7"/>
      <c r="J53" s="7"/>
      <c r="K53" s="7"/>
      <c r="L53" s="7"/>
      <c r="M53" s="7">
        <v>20000</v>
      </c>
      <c r="N53" s="7">
        <v>7000</v>
      </c>
      <c r="O53" s="7"/>
      <c r="P53" s="7"/>
      <c r="Q53" s="6"/>
    </row>
    <row r="54" spans="1:17" x14ac:dyDescent="0.35">
      <c r="A54" s="5" t="s">
        <v>65</v>
      </c>
      <c r="B54" s="6">
        <v>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6"/>
    </row>
    <row r="55" spans="1:17" x14ac:dyDescent="0.35">
      <c r="A55" s="5" t="s">
        <v>66</v>
      </c>
      <c r="B55" s="6">
        <v>26000</v>
      </c>
      <c r="C55" s="7">
        <v>26000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6"/>
    </row>
    <row r="56" spans="1:17" x14ac:dyDescent="0.35">
      <c r="A56" s="5" t="s">
        <v>67</v>
      </c>
      <c r="B56" s="6">
        <v>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6"/>
    </row>
    <row r="57" spans="1:17" x14ac:dyDescent="0.35">
      <c r="A57" s="5" t="s">
        <v>68</v>
      </c>
      <c r="B57" s="6">
        <v>30000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>
        <v>30000</v>
      </c>
      <c r="Q57" s="6"/>
    </row>
    <row r="58" spans="1:17" x14ac:dyDescent="0.35">
      <c r="A58" s="5" t="s">
        <v>69</v>
      </c>
      <c r="B58" s="6">
        <v>550000</v>
      </c>
      <c r="C58" s="7"/>
      <c r="D58" s="7">
        <v>500000</v>
      </c>
      <c r="E58" s="7"/>
      <c r="F58" s="7"/>
      <c r="G58" s="7"/>
      <c r="H58" s="7">
        <v>50000</v>
      </c>
      <c r="I58" s="7"/>
      <c r="J58" s="7"/>
      <c r="K58" s="7"/>
      <c r="L58" s="7"/>
      <c r="M58" s="7"/>
      <c r="N58" s="7"/>
      <c r="O58" s="7"/>
      <c r="P58" s="7"/>
      <c r="Q58" s="6"/>
    </row>
    <row r="59" spans="1:17" x14ac:dyDescent="0.35">
      <c r="A59" s="5" t="s">
        <v>70</v>
      </c>
      <c r="B59" s="6">
        <v>40000</v>
      </c>
      <c r="C59" s="7"/>
      <c r="D59" s="7">
        <v>25000</v>
      </c>
      <c r="E59" s="7"/>
      <c r="F59" s="7"/>
      <c r="G59" s="7"/>
      <c r="H59" s="7">
        <v>10000</v>
      </c>
      <c r="I59" s="7"/>
      <c r="J59" s="7"/>
      <c r="K59" s="7"/>
      <c r="L59" s="7"/>
      <c r="M59" s="7"/>
      <c r="N59" s="7"/>
      <c r="O59" s="7">
        <v>5000</v>
      </c>
      <c r="P59" s="7"/>
      <c r="Q59" s="6"/>
    </row>
    <row r="60" spans="1:17" x14ac:dyDescent="0.35">
      <c r="A60" s="5" t="s">
        <v>71</v>
      </c>
      <c r="B60" s="6">
        <v>25000</v>
      </c>
      <c r="C60" s="7">
        <v>12000</v>
      </c>
      <c r="D60" s="7"/>
      <c r="E60" s="7"/>
      <c r="F60" s="7"/>
      <c r="G60" s="7"/>
      <c r="H60" s="7"/>
      <c r="I60" s="7"/>
      <c r="J60" s="7"/>
      <c r="K60" s="7"/>
      <c r="L60" s="7"/>
      <c r="M60" s="7">
        <v>13000</v>
      </c>
      <c r="N60" s="7"/>
      <c r="O60" s="7"/>
      <c r="P60" s="7"/>
      <c r="Q60" s="6"/>
    </row>
    <row r="61" spans="1:17" x14ac:dyDescent="0.35">
      <c r="A61" s="5" t="s">
        <v>72</v>
      </c>
      <c r="B61" s="6">
        <v>120000</v>
      </c>
      <c r="C61" s="7">
        <v>20000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6">
        <v>100000</v>
      </c>
    </row>
    <row r="62" spans="1:17" x14ac:dyDescent="0.35">
      <c r="A62" s="5" t="s">
        <v>73</v>
      </c>
      <c r="B62" s="6">
        <v>400000</v>
      </c>
      <c r="C62" s="7">
        <v>200000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6">
        <v>200000</v>
      </c>
    </row>
    <row r="63" spans="1:17" x14ac:dyDescent="0.35">
      <c r="A63" s="5" t="s">
        <v>74</v>
      </c>
      <c r="B63" s="6">
        <v>100000</v>
      </c>
      <c r="C63" s="7">
        <v>100000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6"/>
    </row>
    <row r="64" spans="1:17" x14ac:dyDescent="0.35">
      <c r="A64" s="5" t="s">
        <v>75</v>
      </c>
      <c r="B64" s="6">
        <v>29000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>
        <v>29000</v>
      </c>
      <c r="O64" s="7" t="s">
        <v>76</v>
      </c>
      <c r="P64" s="7"/>
      <c r="Q64" s="6"/>
    </row>
    <row r="65" spans="1:17" x14ac:dyDescent="0.35">
      <c r="A65" s="5" t="s">
        <v>77</v>
      </c>
      <c r="B65" s="6">
        <v>27000</v>
      </c>
      <c r="C65" s="7">
        <v>25000</v>
      </c>
      <c r="D65" s="7"/>
      <c r="E65" s="7"/>
      <c r="F65" s="7"/>
      <c r="G65" s="7"/>
      <c r="H65" s="7"/>
      <c r="I65" s="7"/>
      <c r="J65" s="7"/>
      <c r="K65" s="7"/>
      <c r="L65" s="7"/>
      <c r="M65" s="7">
        <v>2000</v>
      </c>
      <c r="N65" s="7"/>
      <c r="O65" s="7"/>
      <c r="P65" s="7"/>
      <c r="Q65" s="6"/>
    </row>
    <row r="66" spans="1:17" x14ac:dyDescent="0.35">
      <c r="A66" s="5" t="s">
        <v>78</v>
      </c>
      <c r="B66" s="6">
        <v>822000</v>
      </c>
      <c r="C66" s="7">
        <v>822000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6"/>
    </row>
    <row r="67" spans="1:17" ht="15" thickBot="1" x14ac:dyDescent="0.4">
      <c r="A67" s="9" t="s">
        <v>79</v>
      </c>
      <c r="B67" s="10">
        <v>5292500</v>
      </c>
      <c r="C67" s="11">
        <v>1809500</v>
      </c>
      <c r="D67" s="11">
        <v>1030000</v>
      </c>
      <c r="E67" s="11">
        <v>400000</v>
      </c>
      <c r="F67" s="11">
        <v>0</v>
      </c>
      <c r="G67" s="11">
        <v>65000</v>
      </c>
      <c r="H67" s="11">
        <v>185000</v>
      </c>
      <c r="I67" s="11">
        <v>10000</v>
      </c>
      <c r="J67" s="11">
        <v>8000</v>
      </c>
      <c r="K67" s="11">
        <v>10000</v>
      </c>
      <c r="L67" s="11">
        <v>36000</v>
      </c>
      <c r="M67" s="11">
        <v>193000</v>
      </c>
      <c r="N67" s="11">
        <v>141000</v>
      </c>
      <c r="O67" s="11">
        <v>70000</v>
      </c>
      <c r="P67" s="11">
        <v>475000</v>
      </c>
      <c r="Q67" s="11">
        <v>860000</v>
      </c>
    </row>
    <row r="68" spans="1:17" x14ac:dyDescent="0.35">
      <c r="A68" s="12"/>
      <c r="B68" s="6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6"/>
    </row>
    <row r="69" spans="1:17" ht="16" thickBot="1" x14ac:dyDescent="0.4">
      <c r="A69" s="13" t="s">
        <v>80</v>
      </c>
      <c r="B69" s="10">
        <v>5562500</v>
      </c>
      <c r="C69" s="14">
        <v>1809500</v>
      </c>
      <c r="D69" s="14">
        <v>1030000</v>
      </c>
      <c r="E69" s="14">
        <v>400000</v>
      </c>
      <c r="F69" s="14">
        <v>0</v>
      </c>
      <c r="G69" s="14">
        <v>65000</v>
      </c>
      <c r="H69" s="14">
        <v>185000</v>
      </c>
      <c r="I69" s="14">
        <v>10000</v>
      </c>
      <c r="J69" s="14">
        <v>8000</v>
      </c>
      <c r="K69" s="14">
        <v>10000</v>
      </c>
      <c r="L69" s="14">
        <v>136000</v>
      </c>
      <c r="M69" s="14">
        <v>313000</v>
      </c>
      <c r="N69" s="14">
        <v>191000</v>
      </c>
      <c r="O69" s="14">
        <v>70000</v>
      </c>
      <c r="P69" s="14">
        <v>475000</v>
      </c>
      <c r="Q69" s="14">
        <v>860000</v>
      </c>
    </row>
    <row r="70" spans="1:17" x14ac:dyDescent="0.35">
      <c r="A70" s="12"/>
      <c r="B70" s="6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6"/>
    </row>
    <row r="71" spans="1:17" ht="19" thickBot="1" x14ac:dyDescent="0.5">
      <c r="A71" s="15" t="s">
        <v>81</v>
      </c>
      <c r="B71" s="10">
        <v>0</v>
      </c>
      <c r="C71" s="10">
        <v>355000</v>
      </c>
      <c r="D71" s="10">
        <v>-550000</v>
      </c>
      <c r="E71" s="10">
        <v>400000</v>
      </c>
      <c r="F71" s="10">
        <v>0</v>
      </c>
      <c r="G71" s="10">
        <v>-35000</v>
      </c>
      <c r="H71" s="10">
        <v>-70000</v>
      </c>
      <c r="I71" s="10">
        <v>-10000</v>
      </c>
      <c r="J71" s="10">
        <v>0</v>
      </c>
      <c r="K71" s="10">
        <v>0</v>
      </c>
      <c r="L71" s="10">
        <v>109000</v>
      </c>
      <c r="M71" s="10">
        <v>297000</v>
      </c>
      <c r="N71" s="10">
        <v>29000</v>
      </c>
      <c r="O71" s="10">
        <v>-50000</v>
      </c>
      <c r="P71" s="10">
        <v>-475000</v>
      </c>
      <c r="Q71" s="10">
        <v>0</v>
      </c>
    </row>
    <row r="72" spans="1:17" ht="15" thickTop="1" x14ac:dyDescent="0.35">
      <c r="A72" s="1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7"/>
  <sheetViews>
    <sheetView topLeftCell="A29" workbookViewId="0">
      <selection activeCell="F23" sqref="F23"/>
    </sheetView>
  </sheetViews>
  <sheetFormatPr baseColWidth="10" defaultRowHeight="14.5" x14ac:dyDescent="0.35"/>
  <cols>
    <col min="1" max="1" width="35.453125" bestFit="1" customWidth="1"/>
  </cols>
  <sheetData>
    <row r="1" spans="1:2" ht="18.5" x14ac:dyDescent="0.45">
      <c r="A1" s="27" t="s">
        <v>96</v>
      </c>
      <c r="B1" s="6"/>
    </row>
    <row r="2" spans="1:2" ht="15.5" x14ac:dyDescent="0.35">
      <c r="A2" s="8" t="s">
        <v>20</v>
      </c>
      <c r="B2" s="6"/>
    </row>
    <row r="3" spans="1:2" x14ac:dyDescent="0.35">
      <c r="A3" s="5" t="s">
        <v>21</v>
      </c>
      <c r="B3" s="6">
        <v>65000</v>
      </c>
    </row>
    <row r="4" spans="1:2" x14ac:dyDescent="0.35">
      <c r="A4" s="5" t="s">
        <v>22</v>
      </c>
      <c r="B4" s="6">
        <v>80000</v>
      </c>
    </row>
    <row r="5" spans="1:2" x14ac:dyDescent="0.35">
      <c r="A5" s="5" t="s">
        <v>23</v>
      </c>
      <c r="B5" s="6">
        <v>430000</v>
      </c>
    </row>
    <row r="6" spans="1:2" x14ac:dyDescent="0.35">
      <c r="A6" s="5" t="s">
        <v>24</v>
      </c>
      <c r="B6" s="6">
        <v>100000</v>
      </c>
    </row>
    <row r="7" spans="1:2" x14ac:dyDescent="0.35">
      <c r="A7" s="5" t="s">
        <v>25</v>
      </c>
      <c r="B7" s="6">
        <v>274500</v>
      </c>
    </row>
    <row r="8" spans="1:2" x14ac:dyDescent="0.35">
      <c r="A8" s="5" t="s">
        <v>26</v>
      </c>
      <c r="B8" s="6">
        <v>1230000</v>
      </c>
    </row>
    <row r="9" spans="1:2" x14ac:dyDescent="0.35">
      <c r="A9" s="5" t="s">
        <v>27</v>
      </c>
      <c r="B9" s="6">
        <v>705000</v>
      </c>
    </row>
    <row r="10" spans="1:2" x14ac:dyDescent="0.35">
      <c r="A10" s="5" t="s">
        <v>28</v>
      </c>
      <c r="B10" s="6">
        <v>55000</v>
      </c>
    </row>
    <row r="11" spans="1:2" ht="15" thickBot="1" x14ac:dyDescent="0.4">
      <c r="A11" s="9" t="s">
        <v>29</v>
      </c>
      <c r="B11" s="10">
        <v>2939500</v>
      </c>
    </row>
    <row r="12" spans="1:2" x14ac:dyDescent="0.35">
      <c r="A12" s="5" t="s">
        <v>30</v>
      </c>
      <c r="B12" s="6">
        <v>10000</v>
      </c>
    </row>
    <row r="13" spans="1:2" x14ac:dyDescent="0.35">
      <c r="A13" s="5" t="s">
        <v>31</v>
      </c>
      <c r="B13" s="6">
        <v>205000</v>
      </c>
    </row>
    <row r="14" spans="1:2" x14ac:dyDescent="0.35">
      <c r="A14" s="5" t="s">
        <v>32</v>
      </c>
      <c r="B14" s="6">
        <v>180000</v>
      </c>
    </row>
    <row r="15" spans="1:2" x14ac:dyDescent="0.35">
      <c r="A15" s="5" t="s">
        <v>33</v>
      </c>
      <c r="B15" s="6">
        <v>50000</v>
      </c>
    </row>
    <row r="16" spans="1:2" x14ac:dyDescent="0.35">
      <c r="A16" s="5" t="s">
        <v>34</v>
      </c>
      <c r="B16" s="6">
        <v>80000</v>
      </c>
    </row>
    <row r="17" spans="1:2" x14ac:dyDescent="0.35">
      <c r="A17" s="5" t="s">
        <v>35</v>
      </c>
      <c r="B17" s="6">
        <v>1050000</v>
      </c>
    </row>
    <row r="18" spans="1:2" x14ac:dyDescent="0.35">
      <c r="A18" s="5" t="s">
        <v>36</v>
      </c>
      <c r="B18" s="6">
        <v>315000</v>
      </c>
    </row>
    <row r="19" spans="1:2" x14ac:dyDescent="0.35">
      <c r="A19" s="5" t="s">
        <v>37</v>
      </c>
      <c r="B19" s="6">
        <v>345000</v>
      </c>
    </row>
    <row r="20" spans="1:2" x14ac:dyDescent="0.35">
      <c r="A20" s="5" t="s">
        <v>38</v>
      </c>
      <c r="B20" s="6">
        <v>320000</v>
      </c>
    </row>
    <row r="21" spans="1:2" x14ac:dyDescent="0.35">
      <c r="A21" s="5" t="s">
        <v>39</v>
      </c>
      <c r="B21" s="6">
        <v>68000</v>
      </c>
    </row>
    <row r="22" spans="1:2" ht="15" thickBot="1" x14ac:dyDescent="0.4">
      <c r="A22" s="9" t="s">
        <v>40</v>
      </c>
      <c r="B22" s="10">
        <v>2623000</v>
      </c>
    </row>
    <row r="23" spans="1:2" ht="15" thickBot="1" x14ac:dyDescent="0.4">
      <c r="A23" s="12"/>
      <c r="B23" s="16"/>
    </row>
    <row r="24" spans="1:2" ht="16" thickBot="1" x14ac:dyDescent="0.4">
      <c r="A24" s="13" t="s">
        <v>41</v>
      </c>
      <c r="B24" s="10">
        <v>5562500</v>
      </c>
    </row>
    <row r="25" spans="1:2" x14ac:dyDescent="0.35">
      <c r="A25" s="12"/>
      <c r="B25" s="6"/>
    </row>
    <row r="26" spans="1:2" ht="15.5" x14ac:dyDescent="0.35">
      <c r="A26" s="8" t="s">
        <v>42</v>
      </c>
      <c r="B26" s="6"/>
    </row>
    <row r="27" spans="1:2" x14ac:dyDescent="0.35">
      <c r="A27" s="5" t="s">
        <v>43</v>
      </c>
      <c r="B27" s="6">
        <v>270000</v>
      </c>
    </row>
    <row r="28" spans="1:2" x14ac:dyDescent="0.35">
      <c r="A28" s="5" t="s">
        <v>44</v>
      </c>
      <c r="B28" s="6">
        <v>0</v>
      </c>
    </row>
    <row r="29" spans="1:2" ht="15" thickBot="1" x14ac:dyDescent="0.4">
      <c r="A29" s="9" t="s">
        <v>45</v>
      </c>
      <c r="B29" s="10">
        <v>270000</v>
      </c>
    </row>
    <row r="30" spans="1:2" x14ac:dyDescent="0.35">
      <c r="A30" s="5" t="s">
        <v>46</v>
      </c>
      <c r="B30" s="6">
        <v>470000</v>
      </c>
    </row>
    <row r="31" spans="1:2" x14ac:dyDescent="0.35">
      <c r="A31" s="5" t="s">
        <v>47</v>
      </c>
      <c r="B31" s="6">
        <v>120000</v>
      </c>
    </row>
    <row r="32" spans="1:2" x14ac:dyDescent="0.35">
      <c r="A32" s="5" t="s">
        <v>48</v>
      </c>
      <c r="B32" s="6">
        <v>20000</v>
      </c>
    </row>
    <row r="33" spans="1:2" x14ac:dyDescent="0.35">
      <c r="A33" s="5" t="s">
        <v>49</v>
      </c>
      <c r="B33" s="6">
        <v>60000</v>
      </c>
    </row>
    <row r="34" spans="1:2" x14ac:dyDescent="0.35">
      <c r="A34" s="5" t="s">
        <v>50</v>
      </c>
      <c r="B34" s="6">
        <v>80000</v>
      </c>
    </row>
    <row r="35" spans="1:2" x14ac:dyDescent="0.35">
      <c r="A35" s="5" t="s">
        <v>51</v>
      </c>
      <c r="B35" s="6">
        <v>20000</v>
      </c>
    </row>
    <row r="36" spans="1:2" x14ac:dyDescent="0.35">
      <c r="A36" s="5" t="s">
        <v>52</v>
      </c>
      <c r="B36" s="6">
        <v>101000</v>
      </c>
    </row>
    <row r="37" spans="1:2" x14ac:dyDescent="0.35">
      <c r="A37" s="5" t="s">
        <v>53</v>
      </c>
      <c r="B37" s="6">
        <v>338000</v>
      </c>
    </row>
    <row r="38" spans="1:2" x14ac:dyDescent="0.35">
      <c r="A38" s="5" t="s">
        <v>54</v>
      </c>
      <c r="B38" s="6">
        <v>95000</v>
      </c>
    </row>
    <row r="39" spans="1:2" x14ac:dyDescent="0.35">
      <c r="A39" s="5" t="s">
        <v>55</v>
      </c>
      <c r="B39" s="6">
        <v>200000</v>
      </c>
    </row>
    <row r="40" spans="1:2" x14ac:dyDescent="0.35">
      <c r="A40" s="5" t="s">
        <v>56</v>
      </c>
      <c r="B40" s="6">
        <v>0</v>
      </c>
    </row>
    <row r="41" spans="1:2" x14ac:dyDescent="0.35">
      <c r="A41" s="5" t="s">
        <v>57</v>
      </c>
      <c r="B41" s="6">
        <v>100000</v>
      </c>
    </row>
    <row r="42" spans="1:2" x14ac:dyDescent="0.35">
      <c r="A42" s="5" t="s">
        <v>58</v>
      </c>
      <c r="B42" s="6">
        <v>465000</v>
      </c>
    </row>
    <row r="43" spans="1:2" x14ac:dyDescent="0.35">
      <c r="A43" s="5" t="s">
        <v>59</v>
      </c>
      <c r="B43" s="6">
        <v>307000</v>
      </c>
    </row>
    <row r="44" spans="1:2" x14ac:dyDescent="0.35">
      <c r="A44" s="5" t="s">
        <v>60</v>
      </c>
      <c r="B44" s="6">
        <v>162500</v>
      </c>
    </row>
    <row r="45" spans="1:2" x14ac:dyDescent="0.35">
      <c r="A45" s="5" t="s">
        <v>61</v>
      </c>
      <c r="B45" s="6">
        <v>20000</v>
      </c>
    </row>
    <row r="46" spans="1:2" x14ac:dyDescent="0.35">
      <c r="A46" s="5" t="s">
        <v>62</v>
      </c>
      <c r="B46" s="6">
        <v>500000</v>
      </c>
    </row>
    <row r="47" spans="1:2" x14ac:dyDescent="0.35">
      <c r="A47" s="5" t="s">
        <v>63</v>
      </c>
      <c r="B47" s="6">
        <v>13000</v>
      </c>
    </row>
    <row r="48" spans="1:2" x14ac:dyDescent="0.35">
      <c r="A48" s="5" t="s">
        <v>64</v>
      </c>
      <c r="B48" s="6">
        <v>52000</v>
      </c>
    </row>
    <row r="49" spans="1:2" x14ac:dyDescent="0.35">
      <c r="A49" s="5" t="s">
        <v>65</v>
      </c>
      <c r="B49" s="6">
        <v>0</v>
      </c>
    </row>
    <row r="50" spans="1:2" x14ac:dyDescent="0.35">
      <c r="A50" s="5" t="s">
        <v>66</v>
      </c>
      <c r="B50" s="6">
        <v>26000</v>
      </c>
    </row>
    <row r="51" spans="1:2" x14ac:dyDescent="0.35">
      <c r="A51" s="5" t="s">
        <v>67</v>
      </c>
      <c r="B51" s="6">
        <v>0</v>
      </c>
    </row>
    <row r="52" spans="1:2" x14ac:dyDescent="0.35">
      <c r="A52" s="5" t="s">
        <v>68</v>
      </c>
      <c r="B52" s="6">
        <v>30000</v>
      </c>
    </row>
    <row r="53" spans="1:2" x14ac:dyDescent="0.35">
      <c r="A53" s="5" t="s">
        <v>69</v>
      </c>
      <c r="B53" s="6">
        <v>550000</v>
      </c>
    </row>
    <row r="54" spans="1:2" x14ac:dyDescent="0.35">
      <c r="A54" s="5" t="s">
        <v>70</v>
      </c>
      <c r="B54" s="6">
        <v>40000</v>
      </c>
    </row>
    <row r="55" spans="1:2" x14ac:dyDescent="0.35">
      <c r="A55" s="5" t="s">
        <v>71</v>
      </c>
      <c r="B55" s="6">
        <v>25000</v>
      </c>
    </row>
    <row r="56" spans="1:2" x14ac:dyDescent="0.35">
      <c r="A56" s="5" t="s">
        <v>72</v>
      </c>
      <c r="B56" s="6">
        <v>120000</v>
      </c>
    </row>
    <row r="57" spans="1:2" x14ac:dyDescent="0.35">
      <c r="A57" s="5" t="s">
        <v>73</v>
      </c>
      <c r="B57" s="6">
        <v>400000</v>
      </c>
    </row>
    <row r="58" spans="1:2" x14ac:dyDescent="0.35">
      <c r="A58" s="5" t="s">
        <v>74</v>
      </c>
      <c r="B58" s="6">
        <v>100000</v>
      </c>
    </row>
    <row r="59" spans="1:2" x14ac:dyDescent="0.35">
      <c r="A59" s="5" t="s">
        <v>75</v>
      </c>
      <c r="B59" s="6">
        <v>29000</v>
      </c>
    </row>
    <row r="60" spans="1:2" x14ac:dyDescent="0.35">
      <c r="A60" s="5" t="s">
        <v>77</v>
      </c>
      <c r="B60" s="6">
        <v>27000</v>
      </c>
    </row>
    <row r="61" spans="1:2" x14ac:dyDescent="0.35">
      <c r="A61" s="5" t="s">
        <v>78</v>
      </c>
      <c r="B61" s="6">
        <v>822000</v>
      </c>
    </row>
    <row r="62" spans="1:2" ht="15" thickBot="1" x14ac:dyDescent="0.4">
      <c r="A62" s="9" t="s">
        <v>79</v>
      </c>
      <c r="B62" s="10">
        <v>5292500</v>
      </c>
    </row>
    <row r="63" spans="1:2" x14ac:dyDescent="0.35">
      <c r="A63" s="12"/>
      <c r="B63" s="6"/>
    </row>
    <row r="64" spans="1:2" ht="16" thickBot="1" x14ac:dyDescent="0.4">
      <c r="A64" s="13" t="s">
        <v>80</v>
      </c>
      <c r="B64" s="10">
        <v>5562500</v>
      </c>
    </row>
    <row r="65" spans="1:2" x14ac:dyDescent="0.35">
      <c r="A65" s="12"/>
      <c r="B65" s="6"/>
    </row>
    <row r="66" spans="1:2" ht="19" thickBot="1" x14ac:dyDescent="0.5">
      <c r="A66" s="15" t="s">
        <v>81</v>
      </c>
      <c r="B66" s="10">
        <v>0</v>
      </c>
    </row>
    <row r="67" spans="1:2" ht="15" thickTop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32" sqref="F32"/>
    </sheetView>
  </sheetViews>
  <sheetFormatPr baseColWidth="10" defaultRowHeight="14.5" x14ac:dyDescent="0.35"/>
  <sheetData>
    <row r="1" spans="1:4" x14ac:dyDescent="0.35">
      <c r="A1" s="17" t="s">
        <v>82</v>
      </c>
    </row>
    <row r="2" spans="1:4" x14ac:dyDescent="0.35">
      <c r="A2" s="17" t="s">
        <v>83</v>
      </c>
    </row>
    <row r="3" spans="1:4" x14ac:dyDescent="0.35">
      <c r="A3" s="18"/>
      <c r="B3" s="22" t="s">
        <v>82</v>
      </c>
      <c r="C3" s="22" t="s">
        <v>84</v>
      </c>
      <c r="D3" s="22" t="s">
        <v>85</v>
      </c>
    </row>
    <row r="4" spans="1:4" x14ac:dyDescent="0.35">
      <c r="A4" t="s">
        <v>29</v>
      </c>
      <c r="B4" s="23">
        <v>2475239</v>
      </c>
      <c r="C4" s="23">
        <v>2885000</v>
      </c>
      <c r="D4" s="23">
        <f>B4-C4</f>
        <v>-409761</v>
      </c>
    </row>
    <row r="5" spans="1:4" x14ac:dyDescent="0.35">
      <c r="A5" t="s">
        <v>86</v>
      </c>
      <c r="B5" s="23">
        <v>3172079</v>
      </c>
      <c r="C5" s="23">
        <v>2527000</v>
      </c>
      <c r="D5" s="23">
        <f t="shared" ref="D5:D12" si="0">B5-C5</f>
        <v>645079</v>
      </c>
    </row>
    <row r="6" spans="1:4" ht="15" thickBot="1" x14ac:dyDescent="0.4">
      <c r="A6" s="19" t="s">
        <v>87</v>
      </c>
      <c r="B6" s="24">
        <f>B4+B5</f>
        <v>5647318</v>
      </c>
      <c r="C6" s="24">
        <f>C4+C5</f>
        <v>5412000</v>
      </c>
      <c r="D6" s="24">
        <f t="shared" si="0"/>
        <v>235318</v>
      </c>
    </row>
    <row r="7" spans="1:4" x14ac:dyDescent="0.35">
      <c r="A7" t="s">
        <v>88</v>
      </c>
      <c r="B7" s="23">
        <v>312915</v>
      </c>
      <c r="C7" s="23">
        <v>270000</v>
      </c>
      <c r="D7" s="23">
        <f t="shared" si="0"/>
        <v>42915</v>
      </c>
    </row>
    <row r="8" spans="1:4" x14ac:dyDescent="0.35">
      <c r="A8" t="s">
        <v>89</v>
      </c>
      <c r="B8" s="23">
        <v>454590</v>
      </c>
      <c r="C8" s="23">
        <v>360000</v>
      </c>
      <c r="D8" s="23">
        <f t="shared" si="0"/>
        <v>94590</v>
      </c>
    </row>
    <row r="9" spans="1:4" x14ac:dyDescent="0.35">
      <c r="A9" t="s">
        <v>90</v>
      </c>
      <c r="B9" s="23">
        <v>442395</v>
      </c>
      <c r="C9" s="23">
        <v>400000</v>
      </c>
      <c r="D9" s="23">
        <f t="shared" si="0"/>
        <v>42395</v>
      </c>
    </row>
    <row r="10" spans="1:4" x14ac:dyDescent="0.35">
      <c r="A10" t="s">
        <v>91</v>
      </c>
      <c r="B10" s="23">
        <v>4320113</v>
      </c>
      <c r="C10" s="23">
        <v>4182000</v>
      </c>
      <c r="D10" s="23">
        <f t="shared" si="0"/>
        <v>138113</v>
      </c>
    </row>
    <row r="11" spans="1:4" ht="15" thickBot="1" x14ac:dyDescent="0.4">
      <c r="A11" s="19" t="s">
        <v>92</v>
      </c>
      <c r="B11" s="24">
        <f>SUM(B7:B10)</f>
        <v>5530013</v>
      </c>
      <c r="C11" s="24">
        <f>SUM(C7:C10)</f>
        <v>5212000</v>
      </c>
      <c r="D11" s="24">
        <f t="shared" si="0"/>
        <v>318013</v>
      </c>
    </row>
    <row r="12" spans="1:4" ht="15" thickBot="1" x14ac:dyDescent="0.4">
      <c r="A12" s="20" t="s">
        <v>93</v>
      </c>
      <c r="B12" s="25">
        <f>B6-B11</f>
        <v>117305</v>
      </c>
      <c r="C12" s="25">
        <f>C6-C11</f>
        <v>200000</v>
      </c>
      <c r="D12" s="25">
        <f t="shared" si="0"/>
        <v>-82695</v>
      </c>
    </row>
    <row r="13" spans="1:4" ht="15" thickTop="1" x14ac:dyDescent="0.35">
      <c r="A13" t="s">
        <v>94</v>
      </c>
      <c r="B13" s="23">
        <v>592478</v>
      </c>
    </row>
    <row r="14" spans="1:4" ht="15" thickBot="1" x14ac:dyDescent="0.4">
      <c r="A14" s="21" t="s">
        <v>95</v>
      </c>
      <c r="B14" s="26">
        <f>B12-B13</f>
        <v>-475173</v>
      </c>
    </row>
    <row r="15" spans="1:4" ht="15" thickTop="1" x14ac:dyDescent="0.35">
      <c r="B1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Budsjett inkl prosjekter</vt:lpstr>
      <vt:lpstr>Budsjett totalt</vt:lpstr>
      <vt:lpstr>Regnskap 2023</vt:lpstr>
    </vt:vector>
  </TitlesOfParts>
  <Company>Helse Midt-Norge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Lehn, Tove</dc:creator>
  <cp:lastModifiedBy>Eli Kristin Vinje</cp:lastModifiedBy>
  <dcterms:created xsi:type="dcterms:W3CDTF">2024-02-20T13:02:45Z</dcterms:created>
  <dcterms:modified xsi:type="dcterms:W3CDTF">2024-02-26T08:14:54Z</dcterms:modified>
</cp:coreProperties>
</file>